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firstSheet="13" activeTab="23"/>
  </bookViews>
  <sheets>
    <sheet name="1. tábla (mérleg)" sheetId="22" r:id="rId1"/>
    <sheet name="2. tábla (eredménykimutatás)" sheetId="23" r:id="rId2"/>
    <sheet name="3. tábla (maradványkimutatás)" sheetId="26" r:id="rId3"/>
    <sheet name="4. tábla" sheetId="2" r:id="rId4"/>
    <sheet name="5. tábla" sheetId="3" r:id="rId5"/>
    <sheet name="6.tábla" sheetId="19" r:id="rId6"/>
    <sheet name="7.tábla" sheetId="20" r:id="rId7"/>
    <sheet name="8.tábla" sheetId="21" r:id="rId8"/>
    <sheet name="9. tábla" sheetId="24" r:id="rId9"/>
    <sheet name="10.tábla" sheetId="25" r:id="rId10"/>
    <sheet name="11. tábla" sheetId="5" r:id="rId11"/>
    <sheet name="12.mell (3)" sheetId="6" r:id="rId12"/>
    <sheet name="13. sz. tábla" sheetId="7" r:id="rId13"/>
    <sheet name="14. sz. stabilitási tv " sheetId="14" r:id="rId14"/>
    <sheet name="15. sz.tábla" sheetId="8" r:id="rId15"/>
    <sheet name="15.a. sz.tábla" sheetId="9" r:id="rId16"/>
    <sheet name="15.B.sz.tábla" sheetId="10" r:id="rId17"/>
    <sheet name="15.C. sz. melléklet" sheetId="28" r:id="rId18"/>
    <sheet name="16.sz.tábla" sheetId="11" r:id="rId19"/>
    <sheet name="17. tábla" sheetId="1" r:id="rId20"/>
    <sheet name="18.tábla (2)" sheetId="16" r:id="rId21"/>
    <sheet name="19. tábla" sheetId="29" r:id="rId22"/>
    <sheet name="19a.tábla" sheetId="30" r:id="rId23"/>
    <sheet name="19b tábla" sheetId="31" r:id="rId24"/>
  </sheets>
  <externalReferences>
    <externalReference r:id="rId25"/>
    <externalReference r:id="rId26"/>
  </externalReferences>
  <definedNames>
    <definedName name="_xlnm.Print_Area" localSheetId="0">'1. tábla (mérleg)'!$A$1:$E$245</definedName>
    <definedName name="_xlnm.Print_Area" localSheetId="9">'10.tábla'!$A$1:$J$84</definedName>
    <definedName name="_xlnm.Print_Area" localSheetId="10">'11. tábla'!$A$1:$L$46</definedName>
    <definedName name="_xlnm.Print_Area" localSheetId="11">'12.mell (3)'!$A$2:$H$41</definedName>
    <definedName name="_xlnm.Print_Area" localSheetId="12">'13. sz. tábla'!$A$2:$E$25</definedName>
    <definedName name="_xlnm.Print_Area" localSheetId="13">'14. sz. stabilitási tv '!$A$4:$H$32</definedName>
    <definedName name="_xlnm.Print_Area" localSheetId="14">'15. sz.tábla'!$A$1:$F$18</definedName>
    <definedName name="_xlnm.Print_Area" localSheetId="15">'15.a. sz.tábla'!$A$1:$G$92</definedName>
    <definedName name="_xlnm.Print_Area" localSheetId="16">'15.B.sz.tábla'!$A$1:$G$30</definedName>
    <definedName name="_xlnm.Print_Area" localSheetId="17">'15.C. sz. melléklet'!$A$1:$I$29</definedName>
    <definedName name="_xlnm.Print_Area" localSheetId="18">'16.sz.tábla'!$A$1:$E$33</definedName>
    <definedName name="_xlnm.Print_Area" localSheetId="19">'17. tábla'!$A$1:$D$20</definedName>
    <definedName name="_xlnm.Print_Area" localSheetId="20">'18.tábla (2)'!$A$2:$C$11</definedName>
    <definedName name="_xlnm.Print_Area" localSheetId="21">'19. tábla'!$A$1:$F$96</definedName>
    <definedName name="_xlnm.Print_Area" localSheetId="22">'19a.tábla'!$A$1:$J$13</definedName>
    <definedName name="_xlnm.Print_Area" localSheetId="23">'19b tábla'!$A$1:$F$4</definedName>
    <definedName name="_xlnm.Print_Area" localSheetId="1">'2. tábla (eredménykimutatás)'!$A$1:$E$43</definedName>
    <definedName name="_xlnm.Print_Area" localSheetId="2">'3. tábla (maradványkimutatás)'!$A$1:$D$22</definedName>
    <definedName name="_xlnm.Print_Area" localSheetId="3">'4. tábla'!$A$1:$F$37</definedName>
    <definedName name="_xlnm.Print_Area" localSheetId="4">'5. tábla'!$A$1:$E$78</definedName>
    <definedName name="_xlnm.Print_Area" localSheetId="5">'6.tábla'!$A$1:$E$33</definedName>
    <definedName name="_xlnm.Print_Area" localSheetId="6">'7.tábla'!$A$1:$E$35</definedName>
    <definedName name="_xlnm.Print_Area" localSheetId="7">'8.tábla'!$A$1:$E$27</definedName>
    <definedName name="onev">[1]kod!$BT$34:$BT$3186</definedName>
  </definedNames>
  <calcPr calcId="145621"/>
</workbook>
</file>

<file path=xl/calcChain.xml><?xml version="1.0" encoding="utf-8"?>
<calcChain xmlns="http://schemas.openxmlformats.org/spreadsheetml/2006/main">
  <c r="C16" i="9" l="1"/>
  <c r="D16" i="9"/>
  <c r="E16" i="9"/>
  <c r="C12" i="9"/>
  <c r="E12" i="9"/>
  <c r="E11" i="9" s="1"/>
  <c r="F16" i="9"/>
  <c r="C11" i="9" l="1"/>
  <c r="B23" i="24"/>
  <c r="B82" i="24"/>
  <c r="B80" i="24"/>
  <c r="H75" i="24"/>
  <c r="H51" i="24"/>
  <c r="H80" i="24" s="1"/>
  <c r="H49" i="24"/>
  <c r="B49" i="24"/>
  <c r="B75" i="24" s="1"/>
  <c r="B51" i="24"/>
  <c r="B53" i="24"/>
  <c r="B83" i="24" s="1"/>
  <c r="H23" i="24"/>
  <c r="H21" i="24" s="1"/>
  <c r="H79" i="24" s="1"/>
  <c r="H19" i="24"/>
  <c r="H27" i="24" s="1"/>
  <c r="B22" i="24"/>
  <c r="B21" i="24" s="1"/>
  <c r="B79" i="24" s="1"/>
  <c r="B78" i="24" s="1"/>
  <c r="B14" i="24"/>
  <c r="B13" i="24"/>
  <c r="B12" i="24"/>
  <c r="B8" i="24"/>
  <c r="B7" i="24"/>
  <c r="B19" i="24" s="1"/>
  <c r="B74" i="24" s="1"/>
  <c r="G42" i="9"/>
  <c r="G61" i="9"/>
  <c r="G65" i="9"/>
  <c r="G66" i="9"/>
  <c r="G68" i="9"/>
  <c r="G69" i="9"/>
  <c r="G71" i="9"/>
  <c r="G41" i="9"/>
  <c r="G16" i="9"/>
  <c r="G17" i="9"/>
  <c r="G22" i="9"/>
  <c r="G27" i="9"/>
  <c r="H56" i="24" l="1"/>
  <c r="B81" i="24"/>
  <c r="B76" i="24"/>
  <c r="H78" i="24"/>
  <c r="H20" i="24"/>
  <c r="B27" i="24"/>
  <c r="H74" i="24"/>
  <c r="H76" i="24" s="1"/>
  <c r="H84" i="24" s="1"/>
  <c r="B50" i="24"/>
  <c r="B56" i="24"/>
  <c r="D9" i="10"/>
  <c r="F9" i="10"/>
  <c r="E14" i="14"/>
  <c r="F14" i="14"/>
  <c r="G14" i="14"/>
  <c r="C14" i="14"/>
  <c r="D12" i="14"/>
  <c r="H77" i="24" l="1"/>
  <c r="B84" i="24"/>
  <c r="F22" i="7" l="1"/>
  <c r="F21" i="7"/>
  <c r="F19" i="7"/>
  <c r="F18" i="7"/>
  <c r="F17" i="7"/>
  <c r="F16" i="7"/>
  <c r="F15" i="7"/>
  <c r="I25" i="25"/>
  <c r="I42" i="24"/>
  <c r="G22" i="25" s="1"/>
  <c r="I41" i="24"/>
  <c r="G21" i="25" s="1"/>
  <c r="I39" i="24"/>
  <c r="G19" i="25" s="1"/>
  <c r="J7" i="24"/>
  <c r="H5" i="25" s="1"/>
  <c r="K7" i="24"/>
  <c r="I5" i="25" s="1"/>
  <c r="J8" i="24"/>
  <c r="H6" i="25" s="1"/>
  <c r="K8" i="24"/>
  <c r="I6" i="25" s="1"/>
  <c r="J12" i="24"/>
  <c r="H10" i="25" s="1"/>
  <c r="H9" i="25" s="1"/>
  <c r="K12" i="24"/>
  <c r="I10" i="25" s="1"/>
  <c r="I9" i="25" s="1"/>
  <c r="J13" i="24"/>
  <c r="J11" i="24" s="1"/>
  <c r="K13" i="24"/>
  <c r="I41" i="25" s="1"/>
  <c r="J23" i="24"/>
  <c r="K23" i="24"/>
  <c r="I23" i="24"/>
  <c r="J17" i="24"/>
  <c r="H14" i="25" s="1"/>
  <c r="K17" i="24"/>
  <c r="I14" i="25" s="1"/>
  <c r="J16" i="24"/>
  <c r="H13" i="25" s="1"/>
  <c r="K16" i="24"/>
  <c r="I13" i="25" s="1"/>
  <c r="I17" i="24"/>
  <c r="G14" i="25" s="1"/>
  <c r="I16" i="24"/>
  <c r="G13" i="25" s="1"/>
  <c r="I13" i="24"/>
  <c r="G39" i="25" s="1"/>
  <c r="I12" i="24"/>
  <c r="G10" i="25" s="1"/>
  <c r="G9" i="25" s="1"/>
  <c r="I8" i="24"/>
  <c r="G6" i="25" s="1"/>
  <c r="I7" i="24"/>
  <c r="G5" i="25" s="1"/>
  <c r="D40" i="24"/>
  <c r="E40" i="24"/>
  <c r="D23" i="24"/>
  <c r="C10" i="25" s="1"/>
  <c r="E23" i="24"/>
  <c r="D10" i="25" s="1"/>
  <c r="D22" i="24"/>
  <c r="E22" i="24"/>
  <c r="D14" i="24"/>
  <c r="E14" i="24"/>
  <c r="D13" i="24"/>
  <c r="C8" i="25" s="1"/>
  <c r="E13" i="24"/>
  <c r="D8" i="25" s="1"/>
  <c r="C42" i="24"/>
  <c r="B21" i="25" s="1"/>
  <c r="C41" i="24"/>
  <c r="C40" i="24"/>
  <c r="C39" i="24"/>
  <c r="B19" i="25" s="1"/>
  <c r="C23" i="24"/>
  <c r="B10" i="25" s="1"/>
  <c r="C22" i="24"/>
  <c r="C14" i="24"/>
  <c r="C13" i="24"/>
  <c r="B8" i="25" s="1"/>
  <c r="C12" i="24"/>
  <c r="B7" i="25" s="1"/>
  <c r="C8" i="24"/>
  <c r="B6" i="25" s="1"/>
  <c r="C7" i="24"/>
  <c r="B5" i="25" s="1"/>
  <c r="E3" i="21"/>
  <c r="E4" i="21"/>
  <c r="E5" i="21"/>
  <c r="E6" i="21"/>
  <c r="E7" i="21"/>
  <c r="E8" i="21"/>
  <c r="E9" i="21"/>
  <c r="E11" i="21"/>
  <c r="E12" i="21"/>
  <c r="E16" i="21"/>
  <c r="E17" i="21"/>
  <c r="E19" i="21"/>
  <c r="E20" i="21"/>
  <c r="E23" i="21"/>
  <c r="D22" i="21"/>
  <c r="E27" i="2" s="1"/>
  <c r="K42" i="24" s="1"/>
  <c r="I22" i="25" s="1"/>
  <c r="D15" i="21"/>
  <c r="E15" i="21" s="1"/>
  <c r="D2" i="21"/>
  <c r="E6" i="20"/>
  <c r="E7" i="20"/>
  <c r="E8" i="20"/>
  <c r="D69" i="3"/>
  <c r="D72" i="3" s="1"/>
  <c r="D64" i="3"/>
  <c r="D63" i="3" s="1"/>
  <c r="C64" i="3"/>
  <c r="C63" i="3" s="1"/>
  <c r="D59" i="3"/>
  <c r="E10" i="2" s="1"/>
  <c r="D56" i="3"/>
  <c r="D45" i="3"/>
  <c r="D34" i="3"/>
  <c r="E7" i="2" s="1"/>
  <c r="E12" i="24" s="1"/>
  <c r="D7" i="25" s="1"/>
  <c r="D30" i="3"/>
  <c r="D27" i="3"/>
  <c r="D23" i="3"/>
  <c r="D17" i="3"/>
  <c r="D16" i="3" s="1"/>
  <c r="D4" i="3"/>
  <c r="D3" i="3" s="1"/>
  <c r="E4" i="2" s="1"/>
  <c r="E7" i="24" s="1"/>
  <c r="D5" i="25" s="1"/>
  <c r="C22" i="21"/>
  <c r="C15" i="21"/>
  <c r="C2" i="21"/>
  <c r="B22" i="21"/>
  <c r="B15" i="21"/>
  <c r="B2" i="21"/>
  <c r="D15" i="20"/>
  <c r="D9" i="20"/>
  <c r="D3" i="20" s="1"/>
  <c r="C15" i="20"/>
  <c r="C9" i="20"/>
  <c r="C3" i="20" s="1"/>
  <c r="B24" i="20"/>
  <c r="B15" i="20"/>
  <c r="B3" i="20"/>
  <c r="C34" i="3"/>
  <c r="B3" i="3"/>
  <c r="C18" i="2"/>
  <c r="B18" i="2"/>
  <c r="B11" i="2"/>
  <c r="E5" i="2" l="1"/>
  <c r="E39" i="24" s="1"/>
  <c r="D19" i="25" s="1"/>
  <c r="E42" i="24"/>
  <c r="D21" i="25" s="1"/>
  <c r="E41" i="24"/>
  <c r="B35" i="20"/>
  <c r="C35" i="20"/>
  <c r="C25" i="21"/>
  <c r="E2" i="21"/>
  <c r="E22" i="21"/>
  <c r="B9" i="25"/>
  <c r="C21" i="24"/>
  <c r="D9" i="25"/>
  <c r="E21" i="24"/>
  <c r="E26" i="2"/>
  <c r="K41" i="24" s="1"/>
  <c r="I21" i="25" s="1"/>
  <c r="E9" i="20"/>
  <c r="C9" i="25"/>
  <c r="D21" i="24"/>
  <c r="E25" i="2"/>
  <c r="K39" i="24" s="1"/>
  <c r="I19" i="25" s="1"/>
  <c r="D25" i="21"/>
  <c r="E25" i="21" s="1"/>
  <c r="I39" i="25"/>
  <c r="H41" i="25"/>
  <c r="H39" i="25"/>
  <c r="G41" i="25"/>
  <c r="K11" i="24"/>
  <c r="B25" i="21"/>
  <c r="D35" i="20"/>
  <c r="E35" i="20" s="1"/>
  <c r="D26" i="3"/>
  <c r="D22" i="3" s="1"/>
  <c r="D36" i="2"/>
  <c r="D27" i="2"/>
  <c r="J42" i="24" s="1"/>
  <c r="H22" i="25" s="1"/>
  <c r="D26" i="2"/>
  <c r="J41" i="24" s="1"/>
  <c r="H21" i="25" s="1"/>
  <c r="D25" i="2"/>
  <c r="D21" i="2"/>
  <c r="D13" i="2"/>
  <c r="D18" i="2" s="1"/>
  <c r="D10" i="2"/>
  <c r="D7" i="2"/>
  <c r="D12" i="24" s="1"/>
  <c r="C7" i="25" s="1"/>
  <c r="D6" i="2"/>
  <c r="D8" i="24" s="1"/>
  <c r="C6" i="25" s="1"/>
  <c r="D5" i="2"/>
  <c r="D39" i="24" s="1"/>
  <c r="C19" i="25" s="1"/>
  <c r="D4" i="2"/>
  <c r="D7" i="24" s="1"/>
  <c r="C5" i="25" s="1"/>
  <c r="C36" i="2"/>
  <c r="C24" i="2"/>
  <c r="C32" i="2" s="1"/>
  <c r="C11" i="2"/>
  <c r="D24" i="2" l="1"/>
  <c r="D32" i="2" s="1"/>
  <c r="J39" i="24"/>
  <c r="H19" i="25" s="1"/>
  <c r="D8" i="14"/>
  <c r="D14" i="14" s="1"/>
  <c r="E6" i="2"/>
  <c r="E8" i="24" s="1"/>
  <c r="D6" i="25" s="1"/>
  <c r="D62" i="3"/>
  <c r="D73" i="3" s="1"/>
  <c r="D42" i="24"/>
  <c r="C21" i="25" s="1"/>
  <c r="D41" i="24"/>
  <c r="D11" i="2"/>
  <c r="D19" i="2" s="1"/>
  <c r="C37" i="2"/>
  <c r="D37" i="2"/>
  <c r="J27" i="25"/>
  <c r="E13" i="2"/>
  <c r="F14" i="2"/>
  <c r="I46" i="25"/>
  <c r="I54" i="25"/>
  <c r="H25" i="25"/>
  <c r="J25" i="25" l="1"/>
  <c r="E12" i="2"/>
  <c r="E18" i="2"/>
  <c r="I57" i="25"/>
  <c r="E4" i="20"/>
  <c r="E14" i="20"/>
  <c r="E17" i="20"/>
  <c r="E5" i="19"/>
  <c r="E7" i="19"/>
  <c r="E10" i="19"/>
  <c r="E11" i="19"/>
  <c r="E12" i="19"/>
  <c r="E13" i="19"/>
  <c r="E14" i="19"/>
  <c r="E17" i="19"/>
  <c r="E21" i="19"/>
  <c r="E27" i="19"/>
  <c r="E28" i="19"/>
  <c r="E30" i="19"/>
  <c r="E31" i="19"/>
  <c r="E4" i="19"/>
  <c r="E38" i="3"/>
  <c r="E40" i="3"/>
  <c r="E42" i="3"/>
  <c r="E36" i="3"/>
  <c r="E24" i="3"/>
  <c r="E25" i="3"/>
  <c r="E28" i="3"/>
  <c r="E29" i="3"/>
  <c r="E31" i="3"/>
  <c r="E33" i="3"/>
  <c r="E18" i="3"/>
  <c r="E5" i="3"/>
  <c r="E7" i="3"/>
  <c r="E8" i="3"/>
  <c r="E14" i="3"/>
  <c r="E19" i="3"/>
  <c r="E61" i="3"/>
  <c r="E65" i="3"/>
  <c r="E67" i="3"/>
  <c r="F29" i="2"/>
  <c r="F30" i="2"/>
  <c r="I24" i="25" l="1"/>
  <c r="D17" i="25"/>
  <c r="D24" i="25"/>
  <c r="E83" i="24"/>
  <c r="E82" i="24"/>
  <c r="E80" i="24"/>
  <c r="K51" i="24"/>
  <c r="K80" i="24" s="1"/>
  <c r="K22" i="24"/>
  <c r="K21" i="24" l="1"/>
  <c r="K79" i="24" s="1"/>
  <c r="K78" i="24" s="1"/>
  <c r="K49" i="24"/>
  <c r="K56" i="24" s="1"/>
  <c r="E19" i="24"/>
  <c r="E74" i="24" s="1"/>
  <c r="E49" i="24"/>
  <c r="E75" i="24" s="1"/>
  <c r="D29" i="25"/>
  <c r="D85" i="25" s="1"/>
  <c r="E81" i="24"/>
  <c r="E79" i="24"/>
  <c r="E78" i="24" s="1"/>
  <c r="E36" i="2"/>
  <c r="F36" i="2" s="1"/>
  <c r="K75" i="24" l="1"/>
  <c r="E56" i="24"/>
  <c r="E50" i="24"/>
  <c r="E76" i="24"/>
  <c r="E84" i="24" s="1"/>
  <c r="E27" i="24"/>
  <c r="D22" i="7" l="1"/>
  <c r="D21" i="7"/>
  <c r="D18" i="7"/>
  <c r="D17" i="7"/>
  <c r="D16" i="7"/>
  <c r="D19" i="7"/>
  <c r="D20" i="7"/>
  <c r="D15" i="7"/>
  <c r="H83" i="25" l="1"/>
  <c r="G83" i="25"/>
  <c r="C83" i="25"/>
  <c r="B83" i="25"/>
  <c r="H75" i="25"/>
  <c r="G75" i="25"/>
  <c r="C75" i="25"/>
  <c r="B75" i="25"/>
  <c r="H54" i="25"/>
  <c r="G54" i="25"/>
  <c r="C54" i="25"/>
  <c r="B54" i="25"/>
  <c r="C46" i="25"/>
  <c r="B46" i="25"/>
  <c r="J41" i="25"/>
  <c r="G46" i="25"/>
  <c r="G57" i="25" s="1"/>
  <c r="G25" i="25"/>
  <c r="G24" i="25"/>
  <c r="B24" i="25"/>
  <c r="J22" i="25"/>
  <c r="J21" i="25"/>
  <c r="E21" i="25"/>
  <c r="J19" i="25"/>
  <c r="E19" i="25"/>
  <c r="B17" i="25"/>
  <c r="J14" i="25"/>
  <c r="J13" i="25"/>
  <c r="J10" i="25"/>
  <c r="E7" i="25"/>
  <c r="J6" i="25"/>
  <c r="E6" i="25"/>
  <c r="J5" i="25"/>
  <c r="D82" i="24"/>
  <c r="C82" i="24"/>
  <c r="D53" i="24"/>
  <c r="D83" i="24" s="1"/>
  <c r="C53" i="24"/>
  <c r="C83" i="24" s="1"/>
  <c r="J51" i="24"/>
  <c r="J80" i="24" s="1"/>
  <c r="I51" i="24"/>
  <c r="I80" i="24" s="1"/>
  <c r="D51" i="24"/>
  <c r="D80" i="24" s="1"/>
  <c r="C51" i="24"/>
  <c r="C80" i="24" s="1"/>
  <c r="I49" i="24"/>
  <c r="I75" i="24" s="1"/>
  <c r="C49" i="24"/>
  <c r="C75" i="24" s="1"/>
  <c r="L42" i="24"/>
  <c r="F42" i="24"/>
  <c r="L41" i="24"/>
  <c r="F41" i="24"/>
  <c r="L39" i="24"/>
  <c r="F39" i="24"/>
  <c r="L23" i="24"/>
  <c r="F23" i="24"/>
  <c r="F22" i="24"/>
  <c r="I21" i="24"/>
  <c r="I79" i="24" s="1"/>
  <c r="C79" i="24"/>
  <c r="C19" i="24"/>
  <c r="L17" i="24"/>
  <c r="L16" i="24"/>
  <c r="L13" i="24"/>
  <c r="L12" i="24"/>
  <c r="F12" i="24"/>
  <c r="L8" i="24"/>
  <c r="F8" i="24"/>
  <c r="L7" i="24"/>
  <c r="F7" i="24"/>
  <c r="D29" i="19"/>
  <c r="I11" i="24" s="1"/>
  <c r="D19" i="19"/>
  <c r="K10" i="24" s="1"/>
  <c r="I8" i="25" s="1"/>
  <c r="D8" i="19"/>
  <c r="K9" i="24" s="1"/>
  <c r="I7" i="25" s="1"/>
  <c r="C19" i="19"/>
  <c r="J10" i="24" s="1"/>
  <c r="H8" i="25" s="1"/>
  <c r="D78" i="3"/>
  <c r="C78" i="3"/>
  <c r="C30" i="3"/>
  <c r="E30" i="3" s="1"/>
  <c r="C27" i="3"/>
  <c r="E27" i="3" s="1"/>
  <c r="C23" i="3"/>
  <c r="E23" i="3" s="1"/>
  <c r="C4" i="3"/>
  <c r="E4" i="3" s="1"/>
  <c r="E64" i="3"/>
  <c r="C17" i="3"/>
  <c r="F27" i="2"/>
  <c r="F26" i="2"/>
  <c r="F25" i="2"/>
  <c r="F10" i="2"/>
  <c r="F7" i="2"/>
  <c r="F6" i="2"/>
  <c r="F5" i="2"/>
  <c r="F4" i="2"/>
  <c r="B57" i="25" l="1"/>
  <c r="C81" i="24"/>
  <c r="B29" i="25"/>
  <c r="E19" i="19"/>
  <c r="J8" i="25"/>
  <c r="L10" i="24"/>
  <c r="D33" i="19"/>
  <c r="E22" i="2" s="1"/>
  <c r="F22" i="2" s="1"/>
  <c r="C16" i="3"/>
  <c r="E16" i="3" s="1"/>
  <c r="E17" i="3"/>
  <c r="H46" i="25"/>
  <c r="J46" i="25" s="1"/>
  <c r="J39" i="25"/>
  <c r="E5" i="25"/>
  <c r="F17" i="2"/>
  <c r="E10" i="25"/>
  <c r="F13" i="2"/>
  <c r="E9" i="25"/>
  <c r="C24" i="25"/>
  <c r="E24" i="25" s="1"/>
  <c r="C57" i="25"/>
  <c r="J21" i="24"/>
  <c r="D49" i="24"/>
  <c r="F49" i="24" s="1"/>
  <c r="J49" i="24"/>
  <c r="D19" i="24"/>
  <c r="C78" i="24"/>
  <c r="D81" i="24"/>
  <c r="H24" i="25"/>
  <c r="J24" i="25" s="1"/>
  <c r="B85" i="25"/>
  <c r="I78" i="24"/>
  <c r="C27" i="24"/>
  <c r="C74" i="24"/>
  <c r="C76" i="24" s="1"/>
  <c r="I56" i="24"/>
  <c r="C50" i="24"/>
  <c r="C56" i="24"/>
  <c r="H57" i="25" l="1"/>
  <c r="J57" i="25" s="1"/>
  <c r="K19" i="24"/>
  <c r="K20" i="24" s="1"/>
  <c r="I17" i="25"/>
  <c r="D56" i="24"/>
  <c r="F56" i="24" s="1"/>
  <c r="J9" i="25"/>
  <c r="C17" i="25"/>
  <c r="C29" i="25" s="1"/>
  <c r="D75" i="24"/>
  <c r="F75" i="24" s="1"/>
  <c r="J56" i="24"/>
  <c r="L56" i="24" s="1"/>
  <c r="L49" i="24"/>
  <c r="J79" i="24"/>
  <c r="L21" i="24"/>
  <c r="D79" i="24"/>
  <c r="F21" i="24"/>
  <c r="J75" i="24"/>
  <c r="L75" i="24" s="1"/>
  <c r="L11" i="24"/>
  <c r="D74" i="24"/>
  <c r="F74" i="24" s="1"/>
  <c r="F19" i="24"/>
  <c r="D50" i="24"/>
  <c r="F50" i="24" s="1"/>
  <c r="D27" i="24"/>
  <c r="F27" i="24" s="1"/>
  <c r="C84" i="24"/>
  <c r="I29" i="25" l="1"/>
  <c r="I85" i="25" s="1"/>
  <c r="K27" i="24"/>
  <c r="K74" i="24"/>
  <c r="K76" i="24" s="1"/>
  <c r="K77" i="24" s="1"/>
  <c r="D76" i="24"/>
  <c r="F76" i="24" s="1"/>
  <c r="E17" i="25"/>
  <c r="D78" i="24"/>
  <c r="F78" i="24" s="1"/>
  <c r="F79" i="24"/>
  <c r="C85" i="25"/>
  <c r="E29" i="25"/>
  <c r="J78" i="24"/>
  <c r="L78" i="24" s="1"/>
  <c r="L79" i="24"/>
  <c r="K84" i="24" l="1"/>
  <c r="E85" i="24" s="1"/>
  <c r="D84" i="24"/>
  <c r="E24" i="2"/>
  <c r="F24" i="2" s="1"/>
  <c r="E11" i="2"/>
  <c r="E3" i="20"/>
  <c r="D6" i="8"/>
  <c r="D7" i="8"/>
  <c r="D8" i="8"/>
  <c r="C29" i="19"/>
  <c r="E29" i="19" s="1"/>
  <c r="B29" i="19"/>
  <c r="B19" i="19"/>
  <c r="I10" i="24" s="1"/>
  <c r="G8" i="25" s="1"/>
  <c r="C8" i="19"/>
  <c r="B8" i="19"/>
  <c r="I9" i="24" s="1"/>
  <c r="B78" i="3"/>
  <c r="C69" i="3"/>
  <c r="C72" i="3" s="1"/>
  <c r="E72" i="3" s="1"/>
  <c r="B69" i="3"/>
  <c r="C59" i="3"/>
  <c r="E59" i="3" s="1"/>
  <c r="B59" i="3"/>
  <c r="C56" i="3"/>
  <c r="B56" i="3"/>
  <c r="C45" i="3"/>
  <c r="B45" i="3"/>
  <c r="E34" i="3"/>
  <c r="C26" i="3"/>
  <c r="E26" i="3" s="1"/>
  <c r="C3" i="3"/>
  <c r="E3" i="3" s="1"/>
  <c r="G7" i="25" l="1"/>
  <c r="G17" i="25" s="1"/>
  <c r="G29" i="25" s="1"/>
  <c r="G85" i="25" s="1"/>
  <c r="I19" i="24"/>
  <c r="B62" i="3"/>
  <c r="E8" i="19"/>
  <c r="J9" i="24"/>
  <c r="F11" i="2"/>
  <c r="E19" i="2"/>
  <c r="F19" i="2" s="1"/>
  <c r="F84" i="24"/>
  <c r="B63" i="3"/>
  <c r="B72" i="3"/>
  <c r="C33" i="19"/>
  <c r="E33" i="19" s="1"/>
  <c r="B33" i="19"/>
  <c r="C22" i="3"/>
  <c r="E22" i="3" s="1"/>
  <c r="E21" i="2"/>
  <c r="F21" i="2" s="1"/>
  <c r="E63" i="3"/>
  <c r="B11" i="1"/>
  <c r="B20" i="1"/>
  <c r="I27" i="24" l="1"/>
  <c r="I20" i="24"/>
  <c r="I74" i="24"/>
  <c r="I76" i="24" s="1"/>
  <c r="H7" i="25"/>
  <c r="L9" i="24"/>
  <c r="J19" i="24"/>
  <c r="C62" i="3"/>
  <c r="E62" i="3" s="1"/>
  <c r="E32" i="2"/>
  <c r="F32" i="2" s="1"/>
  <c r="B73" i="3"/>
  <c r="C11" i="16"/>
  <c r="J20" i="24" l="1"/>
  <c r="L20" i="24" s="1"/>
  <c r="L19" i="24"/>
  <c r="J74" i="24"/>
  <c r="J27" i="24"/>
  <c r="L27" i="24" s="1"/>
  <c r="H17" i="25"/>
  <c r="J7" i="25"/>
  <c r="I84" i="24"/>
  <c r="C85" i="24" s="1"/>
  <c r="I77" i="24"/>
  <c r="C73" i="3"/>
  <c r="E73" i="3" s="1"/>
  <c r="E37" i="2"/>
  <c r="F37" i="2" s="1"/>
  <c r="G32" i="2"/>
  <c r="H29" i="25" l="1"/>
  <c r="J17" i="25"/>
  <c r="J76" i="24"/>
  <c r="L74" i="24"/>
  <c r="G32" i="14"/>
  <c r="F32" i="14"/>
  <c r="D32" i="14"/>
  <c r="C32" i="14"/>
  <c r="E32" i="14"/>
  <c r="F15" i="14"/>
  <c r="D15" i="14"/>
  <c r="G15" i="14"/>
  <c r="E15" i="14"/>
  <c r="C15" i="14"/>
  <c r="J77" i="24" l="1"/>
  <c r="L77" i="24" s="1"/>
  <c r="L76" i="24"/>
  <c r="J84" i="24"/>
  <c r="J29" i="25"/>
  <c r="H85" i="25"/>
  <c r="D20" i="1"/>
  <c r="C20" i="1"/>
  <c r="D11" i="1"/>
  <c r="C11" i="1"/>
  <c r="C26" i="11"/>
  <c r="C13" i="11"/>
  <c r="C9" i="11"/>
  <c r="G21" i="10"/>
  <c r="F16" i="10"/>
  <c r="D16" i="10"/>
  <c r="G10" i="10"/>
  <c r="F75" i="9"/>
  <c r="D75" i="9"/>
  <c r="F72" i="9"/>
  <c r="D72" i="9"/>
  <c r="F62" i="9"/>
  <c r="D62" i="9"/>
  <c r="F58" i="9"/>
  <c r="D58" i="9"/>
  <c r="D56" i="9" s="1"/>
  <c r="F56" i="9"/>
  <c r="F50" i="9"/>
  <c r="D50" i="9"/>
  <c r="D49" i="9" s="1"/>
  <c r="F49" i="9"/>
  <c r="F12" i="9"/>
  <c r="D12" i="9"/>
  <c r="D11" i="9" s="1"/>
  <c r="F10" i="8"/>
  <c r="D10" i="8"/>
  <c r="B10" i="8"/>
  <c r="D14" i="7"/>
  <c r="F14" i="7"/>
  <c r="E14" i="7"/>
  <c r="E11" i="7"/>
  <c r="D11" i="7"/>
  <c r="F11" i="9" l="1"/>
  <c r="G11" i="9" s="1"/>
  <c r="L84" i="24"/>
  <c r="D85" i="24"/>
  <c r="F22" i="10"/>
  <c r="D22" i="10"/>
  <c r="G9" i="10"/>
  <c r="C27" i="11"/>
  <c r="C30" i="11" s="1"/>
  <c r="G16" i="10"/>
  <c r="E25" i="7"/>
  <c r="D25" i="7"/>
  <c r="H21" i="6"/>
  <c r="G21" i="6"/>
  <c r="F21" i="6"/>
  <c r="E21" i="6"/>
  <c r="E19" i="6"/>
  <c r="F19" i="6"/>
  <c r="D32" i="5"/>
  <c r="K33" i="5"/>
  <c r="L33" i="5" s="1"/>
  <c r="K29" i="5"/>
  <c r="L29" i="5" s="1"/>
  <c r="L30" i="5" s="1"/>
  <c r="K21" i="5"/>
  <c r="L21" i="5" s="1"/>
  <c r="K27" i="5"/>
  <c r="L27" i="5" s="1"/>
  <c r="L28" i="5" s="1"/>
  <c r="K15" i="5"/>
  <c r="K20" i="5" s="1"/>
  <c r="J32" i="5"/>
  <c r="I32" i="5"/>
  <c r="I46" i="5" s="1"/>
  <c r="H32" i="5"/>
  <c r="G32" i="5"/>
  <c r="F32" i="5"/>
  <c r="E32" i="5"/>
  <c r="J30" i="5"/>
  <c r="H30" i="5"/>
  <c r="G30" i="5"/>
  <c r="F30" i="5"/>
  <c r="E30" i="5"/>
  <c r="D30" i="5"/>
  <c r="K30" i="5"/>
  <c r="J28" i="5"/>
  <c r="H28" i="5"/>
  <c r="G28" i="5"/>
  <c r="F28" i="5"/>
  <c r="E28" i="5"/>
  <c r="D28" i="5"/>
  <c r="K28" i="5"/>
  <c r="J26" i="5"/>
  <c r="I26" i="5"/>
  <c r="H26" i="5"/>
  <c r="G26" i="5"/>
  <c r="F26" i="5"/>
  <c r="E26" i="5"/>
  <c r="D26" i="5"/>
  <c r="K26" i="5"/>
  <c r="J20" i="5"/>
  <c r="J14" i="5" s="1"/>
  <c r="I20" i="5"/>
  <c r="H20" i="5"/>
  <c r="G20" i="5"/>
  <c r="F20" i="5"/>
  <c r="E20" i="5"/>
  <c r="D20" i="5"/>
  <c r="G22" i="10" l="1"/>
  <c r="E17" i="6"/>
  <c r="E22" i="6" s="1"/>
  <c r="E39" i="6" s="1"/>
  <c r="D79" i="9"/>
  <c r="F17" i="6"/>
  <c r="F22" i="6" s="1"/>
  <c r="F39" i="6" s="1"/>
  <c r="L15" i="5"/>
  <c r="L20" i="5" s="1"/>
  <c r="K14" i="5"/>
  <c r="D14" i="5"/>
  <c r="D46" i="5" s="1"/>
  <c r="H14" i="5"/>
  <c r="G14" i="5"/>
  <c r="E14" i="5"/>
  <c r="F14" i="5"/>
  <c r="F46" i="5" s="1"/>
  <c r="E46" i="5"/>
  <c r="G46" i="5"/>
  <c r="H46" i="5"/>
  <c r="J46" i="5"/>
  <c r="L32" i="5"/>
  <c r="K32" i="5"/>
  <c r="K46" i="5" s="1"/>
  <c r="L26" i="5"/>
  <c r="L14" i="5" s="1"/>
  <c r="H19" i="6" l="1"/>
  <c r="H17" i="6" s="1"/>
  <c r="H22" i="6" s="1"/>
  <c r="H39" i="6" s="1"/>
  <c r="G19" i="6"/>
  <c r="G17" i="6" s="1"/>
  <c r="G22" i="6" s="1"/>
  <c r="G39" i="6" s="1"/>
  <c r="L46" i="5"/>
  <c r="F79" i="9" l="1"/>
  <c r="G79" i="9" s="1"/>
</calcChain>
</file>

<file path=xl/sharedStrings.xml><?xml version="1.0" encoding="utf-8"?>
<sst xmlns="http://schemas.openxmlformats.org/spreadsheetml/2006/main" count="1879" uniqueCount="1365">
  <si>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</si>
  <si>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</si>
  <si>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</si>
  <si>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</si>
  <si>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</si>
  <si>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</si>
  <si>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</si>
  <si>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</si>
  <si>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</si>
  <si>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</si>
  <si>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</si>
  <si>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</si>
  <si>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</si>
  <si>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</si>
  <si>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</si>
  <si>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</si>
  <si>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</si>
  <si>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</si>
  <si>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</si>
  <si>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</si>
  <si>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</si>
  <si>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</si>
  <si>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</si>
  <si>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</si>
  <si>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</si>
  <si>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</si>
  <si>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</si>
  <si>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</si>
  <si>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</si>
  <si>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</si>
  <si>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</si>
  <si>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</si>
  <si>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</si>
  <si>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</si>
  <si>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</si>
  <si>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</si>
  <si>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</si>
  <si>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</si>
  <si>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</si>
  <si>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</si>
  <si>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</si>
  <si>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</si>
  <si>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</si>
  <si>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Mindösszesen:</t>
  </si>
  <si>
    <t xml:space="preserve">Több éves kihatással járó döntésekből származó kötelezettségek célok szerint, </t>
  </si>
  <si>
    <t>évenkénti bontásban (e/Ft)</t>
  </si>
  <si>
    <t xml:space="preserve">Kötelezettség jogcíme </t>
  </si>
  <si>
    <t>Kötelezettség-</t>
  </si>
  <si>
    <t>Tárgyéven túli köt. Összesen (6+7+8+9+10)</t>
  </si>
  <si>
    <t>Összesen (4+5+11)</t>
  </si>
  <si>
    <t xml:space="preserve">vállalás </t>
  </si>
  <si>
    <t xml:space="preserve">kifizetés </t>
  </si>
  <si>
    <t>2015.</t>
  </si>
  <si>
    <t>2016.</t>
  </si>
  <si>
    <t>2017.</t>
  </si>
  <si>
    <t>2018.</t>
  </si>
  <si>
    <t xml:space="preserve">éve </t>
  </si>
  <si>
    <t>(aktuális  kv-i év)</t>
  </si>
  <si>
    <t>Működési célú hitel-törlesztés</t>
  </si>
  <si>
    <t>(tőke + kamat )</t>
  </si>
  <si>
    <t>Felhalmozási célú hitel-törlesztés</t>
  </si>
  <si>
    <t xml:space="preserve">(tőke + kamat) </t>
  </si>
  <si>
    <t>hitel összesen</t>
  </si>
  <si>
    <t>kamat összesen</t>
  </si>
  <si>
    <t>kezességvállalás: hitelek összesen</t>
  </si>
  <si>
    <t>kezességvállalás: hitelkamatok össz.</t>
  </si>
  <si>
    <t>Fejlesztés feladatonként</t>
  </si>
  <si>
    <t>Összesen: (1+4+9)</t>
  </si>
  <si>
    <t>Az Önkormányzat adósságállományának alakulása</t>
  </si>
  <si>
    <t>lejárat, eszközök bel- és külföldi hitelezők szerinti bontásban (e/Ft-ban)</t>
  </si>
  <si>
    <t>Felvétel</t>
  </si>
  <si>
    <t xml:space="preserve">Lejárat </t>
  </si>
  <si>
    <t>Hitel állomány december 31-jén</t>
  </si>
  <si>
    <t xml:space="preserve">Hitel jellege </t>
  </si>
  <si>
    <t>éve</t>
  </si>
  <si>
    <t>BELFÖLDI HITELÁLLOMÁNY</t>
  </si>
  <si>
    <t>Működési célú hitel állomány + kamat</t>
  </si>
  <si>
    <t xml:space="preserve">Hitel összesen </t>
  </si>
  <si>
    <t xml:space="preserve">Kamat összesen </t>
  </si>
  <si>
    <t>Felhalmozási célú hitel állomány+kamat</t>
  </si>
  <si>
    <t>Hitel összesen (7-10)</t>
  </si>
  <si>
    <t>Kamat összesen (12-15)</t>
  </si>
  <si>
    <t>Összesen: (1+6)</t>
  </si>
  <si>
    <t>KÜLFÖLDI HITELÁLLOMÁNY</t>
  </si>
  <si>
    <t>Összesen: (18+23)</t>
  </si>
  <si>
    <t>Összesen: (17+32)</t>
  </si>
  <si>
    <t>Az önkormányzat által adott közvetett támogatások</t>
  </si>
  <si>
    <t xml:space="preserve">Bevételi jogcím </t>
  </si>
  <si>
    <t>Intézmények,</t>
  </si>
  <si>
    <t xml:space="preserve">Kedvezmény nélkül </t>
  </si>
  <si>
    <t xml:space="preserve">Kedvezmények </t>
  </si>
  <si>
    <t>adónemek</t>
  </si>
  <si>
    <t>elérhető</t>
  </si>
  <si>
    <t>összege</t>
  </si>
  <si>
    <t>bevétel  e/Ft</t>
  </si>
  <si>
    <t>e/Ft</t>
  </si>
  <si>
    <t>Ellátottak térítési díjának ill. kártérítésének méltányossági alapon történő elengedésének összege</t>
  </si>
  <si>
    <t>Lakosság részére nyújtott lakásépítéshez, lakásfelújításhoz nyújtott kölcsönök elengedésének összege</t>
  </si>
  <si>
    <t>Helyi adónál, gépjárműadónál biztosított kedvezmény, mentesség összege</t>
  </si>
  <si>
    <t>Építményadó</t>
  </si>
  <si>
    <t>Iparűzési adó</t>
  </si>
  <si>
    <t>IFA személyek után</t>
  </si>
  <si>
    <t>Telekadó</t>
  </si>
  <si>
    <t>Talajterhelési díj</t>
  </si>
  <si>
    <t>Gépjárműadó</t>
  </si>
  <si>
    <t>Bírság, pótlék</t>
  </si>
  <si>
    <t>Helyiségek, eszközök hasznosításából származó bevételből nyújtott kedvezmény, mentesség összege</t>
  </si>
  <si>
    <t>egyéb nyújtott kedvezmény vagy kölcsön elengedésének összege</t>
  </si>
  <si>
    <t>Összesen :</t>
  </si>
  <si>
    <t>Iskola</t>
  </si>
  <si>
    <t>Pécselynél kell tölteni</t>
  </si>
  <si>
    <t>Az önkormányzatnál bevezetett adónemekre kell tölteni.</t>
  </si>
  <si>
    <t>Önkormányzati ingatlanvagyon</t>
  </si>
  <si>
    <t>Átvezetések</t>
  </si>
  <si>
    <t>Beemelés</t>
  </si>
  <si>
    <t>Állomány 2014.dec.31-én</t>
  </si>
  <si>
    <t>Üzleti</t>
  </si>
  <si>
    <t>Korlátozottan forgalomképes</t>
  </si>
  <si>
    <t>Forgalomképtelen</t>
  </si>
  <si>
    <t>Ebből: nemzetgazdasági szempontból kiemelt jelentőségű befektetett eszközök</t>
  </si>
  <si>
    <t>Összesen:</t>
  </si>
  <si>
    <t>A részletes vagyonkimutatás a  Hivatalban megtekinthető.</t>
  </si>
  <si>
    <t>Vagyonkimutatás</t>
  </si>
  <si>
    <t>Előző év</t>
  </si>
  <si>
    <t>Tárgyév</t>
  </si>
  <si>
    <t>%</t>
  </si>
  <si>
    <t>Eszközök</t>
  </si>
  <si>
    <t>állományi érték</t>
  </si>
  <si>
    <t>A.) Nemzeti vagyonba tarozó befektetett eszközök</t>
  </si>
  <si>
    <t>01.</t>
  </si>
  <si>
    <t>I. Immateriális javak</t>
  </si>
  <si>
    <t>1.1. Forgalomképtelen immateriális javak</t>
  </si>
  <si>
    <t>02.</t>
  </si>
  <si>
    <t>1.2. Korlátozottan forgalomképes immateriális javak</t>
  </si>
  <si>
    <t>03.</t>
  </si>
  <si>
    <t>1.3. Üzleti  immateriális javak</t>
  </si>
  <si>
    <t>04.</t>
  </si>
  <si>
    <t>II. Tárgyi eszközök</t>
  </si>
  <si>
    <t>05.</t>
  </si>
  <si>
    <t>1.Ingatlanok és kapcsolódó vagyoni értékű jogok</t>
  </si>
  <si>
    <t>06.</t>
  </si>
  <si>
    <t>1.1 Forgalomképtelen ingatlanok és kapcsolódó vagyoni értékű jogok</t>
  </si>
  <si>
    <t>07.</t>
  </si>
  <si>
    <t>08.</t>
  </si>
  <si>
    <t>09.</t>
  </si>
  <si>
    <t>Ebből :nemzetgazdasági szempontból kiemelt jelentőségű ingatlanok</t>
  </si>
  <si>
    <t>1.2. Korlátozottan forgalomképes ingatlanok és kapcsolódó vagyoni értékű jogok</t>
  </si>
  <si>
    <t>1.3. Üzleti ingatlanok és kapcsolódó vagyoni értékű jogok</t>
  </si>
  <si>
    <t>2. Gépek,berendezések, felszerelések, járművek</t>
  </si>
  <si>
    <t>2.1. Forgalomképtelen gépek,berendezések, felsz., járművek</t>
  </si>
  <si>
    <t>2.2. Korlátozottan forgalomképes gépek,berendezések, felszerelések, járművek</t>
  </si>
  <si>
    <t>2.3. Üzleti gépek,berendezések, felsz., járművek</t>
  </si>
  <si>
    <t>3. Tenyészállatok</t>
  </si>
  <si>
    <t>4. Beruházások, felújítások</t>
  </si>
  <si>
    <t>4.1. Forgalomképtelen eszköz létesítésére irányuló beruházások, felújítások</t>
  </si>
  <si>
    <t>Ebből :nemzetgazdasági szempontból kiemelt jelentőségű beruházások, felújítások</t>
  </si>
  <si>
    <t>4.2. Korlátozottan forgalomképes eszköz létesítésére irányuló beruházások, felújítások</t>
  </si>
  <si>
    <t>4.3. Üzleti eszköz létesítésére irányuló beruházások, felújítások</t>
  </si>
  <si>
    <t>5. Tárgyi eszközök értékhelyesbítése</t>
  </si>
  <si>
    <t>III. Befektetett pénzügyi eszközök</t>
  </si>
  <si>
    <t>1. Tartós részesedés</t>
  </si>
  <si>
    <t>1.1.Forgalomképtelen tartós részesedés</t>
  </si>
  <si>
    <t>Ebből: nemzetgazdasági szempontból kiemelt jelentőségűtartós részesedés</t>
  </si>
  <si>
    <t>1.2.  Korlátozottan forg.képes tartós részesedés</t>
  </si>
  <si>
    <t>1.3. Üzleti tartós részesedések</t>
  </si>
  <si>
    <t>2. Tartós hitelviszonyt mentestesítő értékpapírok korlátozottan forgalomképes</t>
  </si>
  <si>
    <t>43.</t>
  </si>
  <si>
    <t>3. Befektetett pénzügyi eszközök értékhelyesbítése</t>
  </si>
  <si>
    <t>44.</t>
  </si>
  <si>
    <t>IV. Koncesszióba, vagyonkezelésbe adott eszközök</t>
  </si>
  <si>
    <t>45.</t>
  </si>
  <si>
    <t>1. Koncesszióba, vagyonkezelésbe adott eszközök</t>
  </si>
  <si>
    <t>46.</t>
  </si>
  <si>
    <t>1.1. Koncesszióba, vagyonkezelésbe adott forgalomképtelen eszközök</t>
  </si>
  <si>
    <t>47.</t>
  </si>
  <si>
    <t>Ebből: nemzetgazdasági szempontból kiemelt jelentőségű koncesszióba, vagyonkezelésbe adott eszközök</t>
  </si>
  <si>
    <t>48.</t>
  </si>
  <si>
    <t>1.2. Koncesszióba, vagyonkezelésbe adott korlátozottan forgalomképes eszközök</t>
  </si>
  <si>
    <t>49.</t>
  </si>
  <si>
    <t>1.3. Koncesszióba, vagyonkezelésbe adott  üzleti eszközök</t>
  </si>
  <si>
    <t>50.</t>
  </si>
  <si>
    <t>2. Koncesszióba, vagyonkezelésbe adott eszközök értékhelyesbítése</t>
  </si>
  <si>
    <t>51.</t>
  </si>
  <si>
    <t xml:space="preserve">B) Nemzeti vagyonba tartozó forgóeszközök </t>
  </si>
  <si>
    <t>52.</t>
  </si>
  <si>
    <t>I. Készletek</t>
  </si>
  <si>
    <t>53.</t>
  </si>
  <si>
    <t xml:space="preserve">II. Értékpapírok </t>
  </si>
  <si>
    <t>54.</t>
  </si>
  <si>
    <t>1. Tartós részesedések</t>
  </si>
  <si>
    <t>55.</t>
  </si>
  <si>
    <t>2. Forgatási célú hitelviszonyt megtestesítő értékpapírok</t>
  </si>
  <si>
    <t>56.</t>
  </si>
  <si>
    <t>C.) Pénzeszközök</t>
  </si>
  <si>
    <t>57.</t>
  </si>
  <si>
    <t>I. Lekötött bankbetétek</t>
  </si>
  <si>
    <t>58.</t>
  </si>
  <si>
    <t>1. Éven túli lejáratú forint lekötött bankbetétek</t>
  </si>
  <si>
    <t>59.</t>
  </si>
  <si>
    <t>2. Éven túli lejáratú deviza lekötött bankbetétek</t>
  </si>
  <si>
    <t>60.</t>
  </si>
  <si>
    <t>II. Pénztárak, csekkek, betétkönyvek</t>
  </si>
  <si>
    <t>61.</t>
  </si>
  <si>
    <t>III. Forintszámlák</t>
  </si>
  <si>
    <t>62.</t>
  </si>
  <si>
    <t>IV. Devizaszámlák</t>
  </si>
  <si>
    <t>63.</t>
  </si>
  <si>
    <t>D.) Követelések</t>
  </si>
  <si>
    <t>64.</t>
  </si>
  <si>
    <t>I. Költségvetési évben esedékes követelések</t>
  </si>
  <si>
    <t>65.</t>
  </si>
  <si>
    <t>II. Költségvetési évet követően esedékes követelések</t>
  </si>
  <si>
    <t>66.</t>
  </si>
  <si>
    <t>III. Követelés jellegű sajátos elszámolások</t>
  </si>
  <si>
    <t>67.</t>
  </si>
  <si>
    <t>E.) Egyéb eszközoldali sajátos elszámolások</t>
  </si>
  <si>
    <t>68.</t>
  </si>
  <si>
    <t>I. December havi illetmények, munkabérek elsz.</t>
  </si>
  <si>
    <t>69.</t>
  </si>
  <si>
    <t>II. Utalványok, bérletek és más hasonló, készpénzt-helyettesítő fizetési eszköznek nem minősülő eszk.elsz.</t>
  </si>
  <si>
    <t>70.</t>
  </si>
  <si>
    <t>F.) Aktív időbeli elhatárolások</t>
  </si>
  <si>
    <t>71.</t>
  </si>
  <si>
    <t>1. Eredményszemléletű bevételek aktív időbeli elhatárolása</t>
  </si>
  <si>
    <t>72.</t>
  </si>
  <si>
    <t>2. Költségek, ráfordítások aktív időbeli elhatárolása</t>
  </si>
  <si>
    <t>73.</t>
  </si>
  <si>
    <t>3. Halasztott ráfordítások</t>
  </si>
  <si>
    <t>74.</t>
  </si>
  <si>
    <t xml:space="preserve">Eszközök összesen: </t>
  </si>
  <si>
    <t>75.</t>
  </si>
  <si>
    <t xml:space="preserve">Könyvviteli mérlegen kívüli eszközök </t>
  </si>
  <si>
    <t>1. "0"-ra leírt, de használatban lévő eszközök állománya</t>
  </si>
  <si>
    <t>2. használatban lévő kisértékű immateriális javak, tárgyi eszközök, készletek</t>
  </si>
  <si>
    <t>3. Államháztartáson belüli vagyonkezelésbe adott eszközök</t>
  </si>
  <si>
    <t>4. Bérbe vett befektetett eszközök</t>
  </si>
  <si>
    <t>5. Letétbe, bizományba. üzemeltetésre átvett befektetett eszközök</t>
  </si>
  <si>
    <t>6. Bérbe vett készletek</t>
  </si>
  <si>
    <t>7. Letétbe, bizományba átvett készletek</t>
  </si>
  <si>
    <t>8. Kulturális javak és régészeti leletek</t>
  </si>
  <si>
    <t>9.Támogatási célú előlegekkel kapcsolatos elszámolási követelések</t>
  </si>
  <si>
    <t>10. Egyéb függő követelések</t>
  </si>
  <si>
    <t>11. Biztos (jövőbeni) követelések</t>
  </si>
  <si>
    <t xml:space="preserve">   </t>
  </si>
  <si>
    <t>Sor-</t>
  </si>
  <si>
    <t>Források</t>
  </si>
  <si>
    <t>szám</t>
  </si>
  <si>
    <t xml:space="preserve">G) Saját tőke </t>
  </si>
  <si>
    <t>76.</t>
  </si>
  <si>
    <t>I. Nemzeti vagyon induláskori értéke</t>
  </si>
  <si>
    <t>77.</t>
  </si>
  <si>
    <t>II. Nemzeti vagyon változásai</t>
  </si>
  <si>
    <t>78.</t>
  </si>
  <si>
    <t>III. Egyéb eszközök induláskori értéke és változásai</t>
  </si>
  <si>
    <t>79.</t>
  </si>
  <si>
    <t>IV. Felhalmozott eredmény</t>
  </si>
  <si>
    <t>80.</t>
  </si>
  <si>
    <t>V. Eszközök értékhelybítésének forrása</t>
  </si>
  <si>
    <t>81.</t>
  </si>
  <si>
    <t>VI. Mérleg szerinti eredmény</t>
  </si>
  <si>
    <t>82.</t>
  </si>
  <si>
    <t>H) Kötelezettségek</t>
  </si>
  <si>
    <t>83.</t>
  </si>
  <si>
    <t>I. Kölségvetési évben esedékes kötelezettségek</t>
  </si>
  <si>
    <t>84.</t>
  </si>
  <si>
    <t>II. Költségvetési évet követően esedékes kötelezettségek</t>
  </si>
  <si>
    <t>85.</t>
  </si>
  <si>
    <t>III. Kötelezettségjellegű sajátos elszámolások</t>
  </si>
  <si>
    <t>86.</t>
  </si>
  <si>
    <t>I) Kincstári számlavezetéssel kapcsolatos elszámolások</t>
  </si>
  <si>
    <t>87.</t>
  </si>
  <si>
    <t>J) Passzív időbeli elhatárolások</t>
  </si>
  <si>
    <t>88.</t>
  </si>
  <si>
    <t>Források összesen:</t>
  </si>
  <si>
    <t>89.</t>
  </si>
  <si>
    <t>Könyvviteli mérlegen kívüli függő kötelezettségek</t>
  </si>
  <si>
    <t>1. Kezességgel-, garanciavállalással kapcsolatos függő kötelezettségek</t>
  </si>
  <si>
    <t>2. Peres ügyekkel kapcsolatos függő kötelezettségek</t>
  </si>
  <si>
    <t>3. El nem ismert tartozások</t>
  </si>
  <si>
    <t>4. Támogatási célú előlegekkel kapcsolatos elszámolási kötelezettségek</t>
  </si>
  <si>
    <t>5. Egyéb függő kötelezettségek</t>
  </si>
  <si>
    <t>Megnevezés</t>
  </si>
  <si>
    <t>Székhely</t>
  </si>
  <si>
    <t>Érték (eFt)</t>
  </si>
  <si>
    <t>100%-os önkormányzati részesedés</t>
  </si>
  <si>
    <t>összesen:</t>
  </si>
  <si>
    <t>75% feletti önkormányzati részesedés</t>
  </si>
  <si>
    <t>50% feletti önkormányzati részesedés</t>
  </si>
  <si>
    <t>25% feletti önkormányzati részesedés</t>
  </si>
  <si>
    <t>25% alatti önkormányzati részesedés</t>
  </si>
  <si>
    <t>Részesedések mindösszesen:</t>
  </si>
  <si>
    <t>Kárpótlási jegyek</t>
  </si>
  <si>
    <t>Az Önkormányzat tulajdonában álló gazdálkodó szervezetek működéséből származó kötelezettségei az önkormányzatnak  nincsenek.</t>
  </si>
  <si>
    <t xml:space="preserve">EU Projekt megnevezése: </t>
  </si>
  <si>
    <t>Bevételek</t>
  </si>
  <si>
    <t>EU forrás</t>
  </si>
  <si>
    <t>Egyéb forrás</t>
  </si>
  <si>
    <t>Saját forrás</t>
  </si>
  <si>
    <t>Összesen</t>
  </si>
  <si>
    <t>Kiadások</t>
  </si>
  <si>
    <t>személyi juttatások</t>
  </si>
  <si>
    <t>személyi juttatások járulékai</t>
  </si>
  <si>
    <t>dologi kiadások</t>
  </si>
  <si>
    <t>felújítások</t>
  </si>
  <si>
    <t>beruházások</t>
  </si>
  <si>
    <t>átadott pénzeszközök</t>
  </si>
  <si>
    <t>EURÓPAI UNIÓS TÁMOGATÁSSAL MEGVALÓSULÓ PROGRAMOK BEVÉTELEI ÉS KIADÁSAI</t>
  </si>
  <si>
    <t xml:space="preserve">1. Működési bevételek </t>
  </si>
  <si>
    <t>2. Működési kiadások</t>
  </si>
  <si>
    <t>2. Közhatalmi bevételek</t>
  </si>
  <si>
    <t xml:space="preserve">3. Működési bevételek </t>
  </si>
  <si>
    <t>3. Dologi  kiadások</t>
  </si>
  <si>
    <t>4. Ellátottak pénzbeli juttatásai</t>
  </si>
  <si>
    <t>5. Egyéb működési célú kiadások</t>
  </si>
  <si>
    <t>5.5. Pénzforgalom nélküli kiadások (tartalék)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</si>
  <si>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</si>
  <si>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</si>
  <si>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</si>
  <si>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</si>
  <si>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>Költségvetési hiány belső finanszírozása működési célú</t>
  </si>
  <si>
    <t>Finanszírozási célú műveletek kiadásai működési célú</t>
  </si>
  <si>
    <t>Költségvetési hiány külső finanszírozása működési célú</t>
  </si>
  <si>
    <t>Összes működési bevétel:</t>
  </si>
  <si>
    <t>Összes működési kiadás</t>
  </si>
  <si>
    <t xml:space="preserve">1. Felhalmozási bevételek </t>
  </si>
  <si>
    <t xml:space="preserve">2. Felhalmozási kiadások </t>
  </si>
  <si>
    <t xml:space="preserve">1.1. Beruházások </t>
  </si>
  <si>
    <t>3. Felhalmozási célú átvett pénzeszközök</t>
  </si>
  <si>
    <t>2. Felújítások</t>
  </si>
  <si>
    <t>3. Egyéb felhalmozási kiadások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</si>
  <si>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</si>
  <si>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</si>
  <si>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</si>
  <si>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</si>
  <si>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>Költségvetési hiány belső finanszírozása felhalmozási célú</t>
  </si>
  <si>
    <t>Finanszírozási célú műveletek kiadásai felhalmozási célú</t>
  </si>
  <si>
    <t>Költségvetési hiány külső finanszírozása felhalmozási célú</t>
  </si>
  <si>
    <t>Összes felhalmozási bevétel:</t>
  </si>
  <si>
    <t>Összes felhalmozási kiadás</t>
  </si>
  <si>
    <t>BEVÉTELEK</t>
  </si>
  <si>
    <t>KIADÁSOK</t>
  </si>
  <si>
    <t>Költségvetési működési bevételek</t>
  </si>
  <si>
    <t>Költségvetési működési kiadások</t>
  </si>
  <si>
    <t>Költségvetési felhalmozási bevételek</t>
  </si>
  <si>
    <t>Költségvetési felhalmozási kiadások</t>
  </si>
  <si>
    <t>Költségvetési bevételek összesen:</t>
  </si>
  <si>
    <t>Költségvetési kiadások összesen:</t>
  </si>
  <si>
    <t>Költségvetési többlet:</t>
  </si>
  <si>
    <t>Költségvetési hiány:</t>
  </si>
  <si>
    <t>Költségvetési hiány belső finanszírozása:</t>
  </si>
  <si>
    <t>Finanszírozási célú műveletek kiadásai összesen:</t>
  </si>
  <si>
    <t>Finanszírozási célú műveletek működési kiadásai</t>
  </si>
  <si>
    <t>Finanszírozási célú műveletek felhalmozási kiadásai</t>
  </si>
  <si>
    <t>Költségvetési hiány külső finanszírozása:</t>
  </si>
  <si>
    <t>Összes bevétel:</t>
  </si>
  <si>
    <t>Összes kiadás:</t>
  </si>
  <si>
    <t>TÖBBLET</t>
  </si>
  <si>
    <t>Az önkormányzat adósságot keletkeztető ügyletből származó tárgyévi összes fizetési kötelezettsége az adósságot keletkeztető ügylet futamidejének végéig egyik évben sem haladja meg az önkormányzat adott évi saját bevételeinek 50%-át.</t>
  </si>
  <si>
    <t>megnevezés</t>
  </si>
  <si>
    <t>1. Helyi adó bevétel</t>
  </si>
  <si>
    <t>2. Vagyon és vagyonértékű jog értékesítéséből származó bevétel</t>
  </si>
  <si>
    <t>3. Osztalék, koncessziós díj és hozambevétel,</t>
  </si>
  <si>
    <t>4. tárgyi eszköz és immateriális jószág, részvény, részesedés, vállalalat értékesítésből vagy privatizációból származó bevétel</t>
  </si>
  <si>
    <t>5. Bírság, pótlék- és díjbevétel</t>
  </si>
  <si>
    <t>6. Kezességvállalással kapcsolatos megtérülés</t>
  </si>
  <si>
    <t>az önkormányzat adott évi saját bevételeinek 50%-a</t>
  </si>
  <si>
    <t xml:space="preserve">adósságot keletkeztető ügyletekből és kezességvállalásokból fennálló kötelezettségek </t>
  </si>
  <si>
    <t>futamidő kezdete</t>
  </si>
  <si>
    <t>2015. év terv</t>
  </si>
  <si>
    <t>2016. év terv</t>
  </si>
  <si>
    <t>2017. év terv</t>
  </si>
  <si>
    <t>Összeg</t>
  </si>
  <si>
    <t>01</t>
  </si>
  <si>
    <t>02</t>
  </si>
  <si>
    <t>03</t>
  </si>
  <si>
    <t>04</t>
  </si>
  <si>
    <t>05</t>
  </si>
  <si>
    <t>06</t>
  </si>
  <si>
    <t>07</t>
  </si>
  <si>
    <t>08</t>
  </si>
  <si>
    <t>Pénzkészlet tárgyidőszak elején</t>
  </si>
  <si>
    <t>Költségvetési bevételek                                                                                         (+)</t>
  </si>
  <si>
    <t>Finanszírozási bevételek    (kivéve maradvány igénybevétel)                               (+)</t>
  </si>
  <si>
    <t>Költségvetési kiadások                                                                                           (-)</t>
  </si>
  <si>
    <t>Finanszírozási kiadások                                                                                         (-)</t>
  </si>
  <si>
    <t>Sajátos  elszámolások                                                                                          (+/-)</t>
  </si>
  <si>
    <t>Kapott előlegek                                                                                                      (+/-)</t>
  </si>
  <si>
    <t>Pénzkészlet tárgyidőszak végén</t>
  </si>
  <si>
    <t>Működési bevételek</t>
  </si>
  <si>
    <t>Működési kiadások</t>
  </si>
  <si>
    <t>1. Működési támogatások államháztartáson belülről</t>
  </si>
  <si>
    <t>2. Munkaadót terhelő járulékok</t>
  </si>
  <si>
    <t>3. Dologi kiadások</t>
  </si>
  <si>
    <t>Költségvetési felhalmozási kiadások kötelező feladatok szerinti bontásban</t>
  </si>
  <si>
    <t>Finanszírozási bevételek</t>
  </si>
  <si>
    <t>Finanszírozási kiadások</t>
  </si>
  <si>
    <t>Működési bevételek kiemelt előirányzatonként kötelező feladatok szerinti bontásban</t>
  </si>
  <si>
    <t>Működési kiadások kiemelt előirányzatonként kötelező feladatok szerinti bontásban</t>
  </si>
  <si>
    <t>Felhalmozási bevételek</t>
  </si>
  <si>
    <t>Felhalmozási kiadások</t>
  </si>
  <si>
    <t>3. Felhalmozási célú átvett pénzeszközök áh-n kívülről</t>
  </si>
  <si>
    <t>3. Egyéb felhalmozási célú kiadások</t>
  </si>
  <si>
    <t>Költségvetési felhalmozási bevételek kötelező feladatok szerinti bontásban</t>
  </si>
  <si>
    <t>5.3. Működési célú visszatérítendő támogatások, kölcsönök nyújtása áh-n kívülre</t>
  </si>
  <si>
    <t>5.4. Pénzforgalom nélküli kiadások (tartalék)</t>
  </si>
  <si>
    <t>Működési bevételek kiemelt előirányzatonként önként vállalt feladatok szerinti bontásban</t>
  </si>
  <si>
    <t>Működési kiadások kiemelt előirányzatonként önként vállalt feladatok szerinti bontásban</t>
  </si>
  <si>
    <t>Költségvetési felhalmozási bevételek önként vállalt feladatok szerinti bontásban</t>
  </si>
  <si>
    <t>Költségvetési felhalmozási kiadások önként vállalt feladatok szerinti bontásban</t>
  </si>
  <si>
    <t>Működési bevételek kiemelt előirányzatonként állami (államigazgatási) feladatok szerinti bontásban</t>
  </si>
  <si>
    <t>Működési kiadások kiemelt előirányzatonként állami (államigazgatási)  feladatok szerinti bontásban</t>
  </si>
  <si>
    <t>Felhalmozási bevételek kiemelt előirányzatonként állami (államigazgatási)  feladatok szerinti bontásban</t>
  </si>
  <si>
    <t>Felhalmozási kiadások kiemelt előirányzatonként állami (államigazgatási)  feladatok szerinti bontásban</t>
  </si>
  <si>
    <t>MEGNEVEZÉS</t>
  </si>
  <si>
    <t>I. Működési célú támogatások államháztartáson belülről</t>
  </si>
  <si>
    <t>II.Felhalmozási célú támogatások államháztartáson belűlről</t>
  </si>
  <si>
    <t>III. Közhatalmi bevételek</t>
  </si>
  <si>
    <t>IV. Működési bevételek</t>
  </si>
  <si>
    <t>V. Felhalmozási bevételek</t>
  </si>
  <si>
    <t>VI. Működési  célú átvett pénzeszközök</t>
  </si>
  <si>
    <t>VII. Felhalmozási célú átvett pénzeszközök</t>
  </si>
  <si>
    <t>VIII. Finanszírozási  bevételek</t>
  </si>
  <si>
    <t xml:space="preserve">1. Költségvetési hiány belső finaszírozására szolgáló bevételek </t>
  </si>
  <si>
    <t>2. Költségvetési hiány külső finaszírozására szolgáló finanszírozási bevételek</t>
  </si>
  <si>
    <t>3. Állami támogatás megelőlegezés</t>
  </si>
  <si>
    <t>Bevételek összesen:</t>
  </si>
  <si>
    <t>Önkormányzati feladatok</t>
  </si>
  <si>
    <t>Beruházások</t>
  </si>
  <si>
    <t>Felújítás</t>
  </si>
  <si>
    <t>Egyéb felhalmozási kiadások</t>
  </si>
  <si>
    <t>Tartalékok</t>
  </si>
  <si>
    <t>Általános</t>
  </si>
  <si>
    <t>Cél</t>
  </si>
  <si>
    <t>Hiteltörlesztés</t>
  </si>
  <si>
    <t>Finanszírozási kiadások összesen:</t>
  </si>
  <si>
    <t>Kiadások összesen:</t>
  </si>
  <si>
    <t>ÖNKORMÁNYZAT</t>
  </si>
  <si>
    <t>1. Önkormányzat működési támogatása</t>
  </si>
  <si>
    <t>1.1. Helyi önk. működésének ált. támogatása</t>
  </si>
  <si>
    <t>1.2.Települési önk. egyes köznev.feladatainak támogatása</t>
  </si>
  <si>
    <t xml:space="preserve"> 1.3. Települési önk. szoc. és gyermekjóléti feladatainak tám.</t>
  </si>
  <si>
    <t>1.4. Települési önk. kult. feladatainak támogatása.</t>
  </si>
  <si>
    <t>1.5. Működési célú központosított támogatások</t>
  </si>
  <si>
    <t xml:space="preserve">1.6. Helyi önk. kiegészítő támogatásai </t>
  </si>
  <si>
    <t>2. Elvonások és befizetések bevételei</t>
  </si>
  <si>
    <t>3. Működési célú visszatérítendő támogatások, kölcsönök visszatérülési , igénybevétele</t>
  </si>
  <si>
    <t>4. Egyéb működési célú támogatások bevételei államháztartáson belűlről</t>
  </si>
  <si>
    <t xml:space="preserve">    ebből működési célú támogatás társadalombiztosítási alapból</t>
  </si>
  <si>
    <t xml:space="preserve">II. Felhalmozási célú támogatások államháztartáson belűlről </t>
  </si>
  <si>
    <t>1. Felhalmozási célú önkormányzati támogatások</t>
  </si>
  <si>
    <t xml:space="preserve">2. Felhalmozási célú visszatérítendő támogatások, kölcsönök visszatérülése, igénybevétele </t>
  </si>
  <si>
    <t>3. Egyéb felhalmozási célú támogatások államháztartáson belűlről</t>
  </si>
  <si>
    <t>1. Vagyoni tipusú adók</t>
  </si>
  <si>
    <t xml:space="preserve">      1.2.Kommunális adó</t>
  </si>
  <si>
    <t>2. Termékek és szolgáltatások adói</t>
  </si>
  <si>
    <t xml:space="preserve">2.1. Értékesítési és forgalmi adók  </t>
  </si>
  <si>
    <t xml:space="preserve">      2.1.1. Iparűzési</t>
  </si>
  <si>
    <t>2.2. Gépjárműadó</t>
  </si>
  <si>
    <t>2.3. Egyéb áruhasználati és szolgáltatási adók</t>
  </si>
  <si>
    <t xml:space="preserve">      2.3.1. Ifa tartozkodás után</t>
  </si>
  <si>
    <t xml:space="preserve">      2.3.2. Talajterhelési díj</t>
  </si>
  <si>
    <t>3. Egyéb közhatalmi bevételek (bírság, pótlék)</t>
  </si>
  <si>
    <t>1V.  Működési bevételek</t>
  </si>
  <si>
    <t>1.1. Áru- és készletértékesítés bevétele</t>
  </si>
  <si>
    <t xml:space="preserve">1.2.  szolgáltatások ellenértéke </t>
  </si>
  <si>
    <t xml:space="preserve">1.5. Ellátási díjak </t>
  </si>
  <si>
    <t>1.Immateriális javak  értékesítése</t>
  </si>
  <si>
    <t>2. Ingatlanok értékesítése</t>
  </si>
  <si>
    <t>3. Egyéb tárgyi eszözök értékesítése</t>
  </si>
  <si>
    <t>4. Autó értékesítése értékesítése</t>
  </si>
  <si>
    <t>5.részesedések értékesítése</t>
  </si>
  <si>
    <t>5. Részesedések megszűnéséhez kapcsolódó bevételek</t>
  </si>
  <si>
    <t>VI. Működési célú átvett pénzeszközök</t>
  </si>
  <si>
    <t xml:space="preserve">   1. Működési célú visszatérítendő támogatások, kölcsönök visszatréülése államháztartáson kívülről</t>
  </si>
  <si>
    <t>2. Egyéb működési célú átvett pénzeszközök</t>
  </si>
  <si>
    <t>VII: Felhalm. célú átvett pénzeszközök</t>
  </si>
  <si>
    <t>1. Felhalmozási célú visszatérítendő támogatások kölcsönök visszatérülése államháztartáson kívülről</t>
  </si>
  <si>
    <t>2. Egyéb felhalmozási célú átvett pénzeszközök</t>
  </si>
  <si>
    <t>VIII. Finászírozási bevételek</t>
  </si>
  <si>
    <t>1. Költségvetési hiány belső finanszírozására szolgáló bevételek</t>
  </si>
  <si>
    <t>1.1.Előző év költégvetési maradványának igénybevétele működési célra</t>
  </si>
  <si>
    <t>1.2. Előző év költségvetési maradványának igénybevétele felhalmozási célra</t>
  </si>
  <si>
    <t>1.3. Állami támogatás megelőlegezés</t>
  </si>
  <si>
    <t>2. Költségvetési hiány külső finanszírozására szolgáló finanszírozási bevételek</t>
  </si>
  <si>
    <t>2.1. Hitel, kölcsön felvétele államháztartáson kívülről</t>
  </si>
  <si>
    <t xml:space="preserve"> 2.2. Belföldi értékpapírok bevételei</t>
  </si>
  <si>
    <t>Finanszírozási bevételek összesen:</t>
  </si>
  <si>
    <t xml:space="preserve">Létszámadatok </t>
  </si>
  <si>
    <t>technikai állomány (fő)</t>
  </si>
  <si>
    <t>szakmai állomány (fő)</t>
  </si>
  <si>
    <t>közfoglalkoztatott (fő)</t>
  </si>
  <si>
    <t>Összesen (fő):</t>
  </si>
  <si>
    <t>Teljesítés</t>
  </si>
  <si>
    <t>Autófinanszírozás megelőlegező hitel</t>
  </si>
  <si>
    <t>I.   Önkormányzat költségvetése</t>
  </si>
  <si>
    <t>1. Személyi juttatás</t>
  </si>
  <si>
    <t xml:space="preserve">   ebből  Közhasznú foglalkoztatás</t>
  </si>
  <si>
    <t xml:space="preserve">              Cafetéria juttatás</t>
  </si>
  <si>
    <t xml:space="preserve">    Ebből:</t>
  </si>
  <si>
    <t xml:space="preserve">     Készlet beszerzés</t>
  </si>
  <si>
    <t xml:space="preserve">     Kommunikációs szolgáltatások</t>
  </si>
  <si>
    <t xml:space="preserve">     Szolgáltatások</t>
  </si>
  <si>
    <r>
      <t xml:space="preserve">        </t>
    </r>
    <r>
      <rPr>
        <sz val="12"/>
        <rFont val="Times New Roman"/>
        <family val="1"/>
        <charset val="238"/>
      </rPr>
      <t>ÁFA</t>
    </r>
  </si>
  <si>
    <t xml:space="preserve">        Kiküldetés, repr. Kiadás</t>
  </si>
  <si>
    <t xml:space="preserve">        Adók, díjak egyéb bef.</t>
  </si>
  <si>
    <t xml:space="preserve">        Kamatkiadások</t>
  </si>
  <si>
    <t xml:space="preserve">        Egyéb dologi kiadások</t>
  </si>
  <si>
    <t>4. Ellátottak pénzbeli juttatásai:</t>
  </si>
  <si>
    <t>Rendkiv gyermekvédelmi támogatás</t>
  </si>
  <si>
    <t xml:space="preserve">Átmeneti segély </t>
  </si>
  <si>
    <t>Aktív korúak ellátása</t>
  </si>
  <si>
    <t>Rendsszres szoc seg</t>
  </si>
  <si>
    <t>Lakásfenntartási támogatás</t>
  </si>
  <si>
    <t>Ápolási díj</t>
  </si>
  <si>
    <t>Közgyógyellátás</t>
  </si>
  <si>
    <t>Temetési segély</t>
  </si>
  <si>
    <t>Egyéb önkormányzati támogatás</t>
  </si>
  <si>
    <t>Önkormányzati feladatok összesen:</t>
  </si>
  <si>
    <t>Felhalmozási kiadások összesen:</t>
  </si>
  <si>
    <t>Teljestés</t>
  </si>
  <si>
    <t>Bakonykarszt Zrt.</t>
  </si>
  <si>
    <t>8200. Veszprém, Pápai u. 41.</t>
  </si>
  <si>
    <t>Elmib Zrt.</t>
  </si>
  <si>
    <t>8800. Nagykanizsa, Csengery u. 9.</t>
  </si>
  <si>
    <t>#</t>
  </si>
  <si>
    <t>Előző időszak</t>
  </si>
  <si>
    <t>Tárgyi időszak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</si>
  <si>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</si>
  <si>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</si>
  <si>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</si>
  <si>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</si>
  <si>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</si>
  <si>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</si>
  <si>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</si>
  <si>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</si>
  <si>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</si>
  <si>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</si>
  <si>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</si>
  <si>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</si>
  <si>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</si>
  <si>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</si>
  <si>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</si>
  <si>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</si>
  <si>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</si>
  <si>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</si>
  <si>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</si>
  <si>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</si>
  <si>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</si>
  <si>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</si>
  <si>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</si>
  <si>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</si>
  <si>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</si>
  <si>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</si>
  <si>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</si>
  <si>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</si>
  <si>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</si>
  <si>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</si>
  <si>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</si>
  <si>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</si>
  <si>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</si>
  <si>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</si>
  <si>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</si>
  <si>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</si>
  <si>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</si>
  <si>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</si>
  <si>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</si>
  <si>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</si>
  <si>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</si>
  <si>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</si>
  <si>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</si>
  <si>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</si>
  <si>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</si>
  <si>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</si>
  <si>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</si>
  <si>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</si>
  <si>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</si>
  <si>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</si>
  <si>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</si>
  <si>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</si>
  <si>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</si>
  <si>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</si>
  <si>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</si>
  <si>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</si>
  <si>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</si>
  <si>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</si>
  <si>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</si>
  <si>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</si>
  <si>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</si>
  <si>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</si>
  <si>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</si>
  <si>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</si>
  <si>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</si>
  <si>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</si>
  <si>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</si>
  <si>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</si>
  <si>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</si>
  <si>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</si>
  <si>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</si>
  <si>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</si>
  <si>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</si>
  <si>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</si>
  <si>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</si>
  <si>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</si>
  <si>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</si>
  <si>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</si>
  <si>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</si>
  <si>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</si>
  <si>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</si>
  <si>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</si>
  <si>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</si>
  <si>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</si>
  <si>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</si>
  <si>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</si>
  <si>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</si>
  <si>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</si>
  <si>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</si>
  <si>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</si>
  <si>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</si>
  <si>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</si>
  <si>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</si>
  <si>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</si>
  <si>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</si>
  <si>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</si>
  <si>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</si>
  <si>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</si>
  <si>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</si>
  <si>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</si>
  <si>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</si>
  <si>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</si>
  <si>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</si>
  <si>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</si>
  <si>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</si>
  <si>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</si>
  <si>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</si>
  <si>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</si>
  <si>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</si>
  <si>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</si>
  <si>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</si>
  <si>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</si>
  <si>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</si>
  <si>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</si>
  <si>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</si>
  <si>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</si>
  <si>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</si>
  <si>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</si>
  <si>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</si>
  <si>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</si>
  <si>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</si>
  <si>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</si>
  <si>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</si>
  <si>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</si>
  <si>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</si>
  <si>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</si>
  <si>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</si>
  <si>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</si>
  <si>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</si>
  <si>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</si>
  <si>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</si>
  <si>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</si>
  <si>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</si>
  <si>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</si>
  <si>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</si>
  <si>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</si>
  <si>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</si>
  <si>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</si>
  <si>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</si>
  <si>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</si>
  <si>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</si>
  <si>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</si>
  <si>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</si>
  <si>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</si>
  <si>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</si>
  <si>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</si>
  <si>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01        Közhatalmi eredményszemléletű bevételek</t>
  </si>
  <si>
    <t>02        Eszközök és szolgáltatások értékesítése nettó eredményszemléletű bevételei</t>
  </si>
  <si>
    <t>03        Tevékenység egyéb nettó eredményszemléletű bevételei</t>
  </si>
  <si>
    <t>I        Tevékenység nettó eredményszemléletű bevétele (=01+02+03) (04=01+02+03)</t>
  </si>
  <si>
    <t>04        Saját termelésű készletek állományváltozása</t>
  </si>
  <si>
    <t>05        Saját előállítású eszközök aktivált értéke</t>
  </si>
  <si>
    <t>II        Aktivált saját teljesítmények értéke (=±04+05) (07=±05+06)</t>
  </si>
  <si>
    <t>06        Központi működési célú támogatások eredményszemléletű bevételei</t>
  </si>
  <si>
    <t>07        Egyéb működési célú támogatások eredményszemléletű bevételei</t>
  </si>
  <si>
    <t>08        Különféle egyéb eredményszemléletű bevételek</t>
  </si>
  <si>
    <t>III        Egyéb eredményszemléletű bevételek (=06+07+08) (11=08+09+10)</t>
  </si>
  <si>
    <t>09        Anyagköltség</t>
  </si>
  <si>
    <t>10        Igénybe vett szolgáltatások értéke</t>
  </si>
  <si>
    <t>11        Eladott áruk beszerzési értéke</t>
  </si>
  <si>
    <t>12        Eladott (közvetített) szolgáltatások értéke</t>
  </si>
  <si>
    <t>IV        Anyagjellegű ráfordítások (=09+10+11+12) (16=12+...+15)</t>
  </si>
  <si>
    <t>13        Bérköltség</t>
  </si>
  <si>
    <t>14        Személyi jellegű egyéb kifizetések</t>
  </si>
  <si>
    <t>15        Bérjárulékok</t>
  </si>
  <si>
    <t>V        Személyi jellegű ráfordítások (=13+14+15) (20=17+...+19)</t>
  </si>
  <si>
    <t>VI        Értékcsökkenési leírás</t>
  </si>
  <si>
    <t>VII        Egyéb ráfordítások</t>
  </si>
  <si>
    <t>A) TEVÉKENYSÉGEK EREDMÉNYE (=I±II+III-IV-V-VI-VII) (23=04±07+11-(16+20+21+22))</t>
  </si>
  <si>
    <t>16        Kapott (járó) osztalék és részesedés</t>
  </si>
  <si>
    <t>17        Kapott (járó) kamatok és kamatjellegű eredményszemléletű bevételek</t>
  </si>
  <si>
    <t>18        Pénzügyi műveletek egyéb eredményszemléletű bevételei (&gt;=18a) (26&gt;=27)</t>
  </si>
  <si>
    <t>18a        - ebből: árfolyamnyereség</t>
  </si>
  <si>
    <t>VIII        Pénzügyi műveletek eredményszemléletű bevételei (=16+17+18) (28=24+...+26)</t>
  </si>
  <si>
    <t>19        Fizetendő kamatok és kamatjellegű ráfordítások</t>
  </si>
  <si>
    <t>20        Részesedések, értékpapírok, pénzeszközök értékvesztése</t>
  </si>
  <si>
    <t>21        Pénzügyi műveletek egyéb ráfordításai (&gt;=21a) (31&gt;=32)</t>
  </si>
  <si>
    <t>21a        - ebből: árfolyamveszteség</t>
  </si>
  <si>
    <t>IX        Pénzügyi műveletek ráfordításai (=19+20+21) (33=29+...+31)</t>
  </si>
  <si>
    <t>B)        PÉNZÜGYI MŰVELETEK EREDMÉNYE (=VIII-IX) (34=28-33)</t>
  </si>
  <si>
    <t>C)        SZOKÁSOS EREDMÉNY (=±A±B) (35=±23±34)</t>
  </si>
  <si>
    <t>22        Felhalmozási célú támogatások eredményszemléletű bevételei</t>
  </si>
  <si>
    <t>23        Különféle rendkívüli eredményszemléletű bevételek</t>
  </si>
  <si>
    <t>X        Rendkívüli eredményszemléletű bevételek (=22+23) (=36+37)</t>
  </si>
  <si>
    <t>XI        Rendkívüli ráfordítások</t>
  </si>
  <si>
    <t>D)        RENDKÍVÜLI EREDMÉNY(=X-XI) (40=38-39)</t>
  </si>
  <si>
    <t>E)        MÉRLEG SZERINTI EREDMÉNY (=±C±D) (41=±35±40)</t>
  </si>
  <si>
    <t>2015. évi eredeti ei.</t>
  </si>
  <si>
    <t>2015. évi módosított előirányzat (12.31.)</t>
  </si>
  <si>
    <t>Állami támogatás megelőlegezés visszafizetése</t>
  </si>
  <si>
    <t>2015. évi eredeti előirányzat</t>
  </si>
  <si>
    <t>2015. évi IV.módosított előirányzat (12.31.)</t>
  </si>
  <si>
    <t>1.7. Gyermekétkeztetés</t>
  </si>
  <si>
    <t xml:space="preserve">1.1. Felhalmozási célú központosított támogatások </t>
  </si>
  <si>
    <t>1.2. VIS MAIOR támogatás</t>
  </si>
  <si>
    <t>Szociális ágazati pótlék</t>
  </si>
  <si>
    <t>2015.évi eredeti előirányzat</t>
  </si>
  <si>
    <t>Rendezési terv</t>
  </si>
  <si>
    <t xml:space="preserve"> Az Önkormányzat  működési bevételei és kiadásai  2015. év</t>
  </si>
  <si>
    <t>1. Személyi jellegű kiadások</t>
  </si>
  <si>
    <t>4. Működési célú átvett pénzeszközök</t>
  </si>
  <si>
    <t>5.2.Egyéb működési célú támogatások  áh-n kívülre</t>
  </si>
  <si>
    <t>4. 1. működési célú pénzeszköz átvét.államháztartáson kivülről</t>
  </si>
  <si>
    <t>5.3. Működési célú visszatérítendő támogatások, kölcsönök nyújtása, törlesztése</t>
  </si>
  <si>
    <t>4.2. Támogatás, kölcsön visszatérülése</t>
  </si>
  <si>
    <t xml:space="preserve">         Általános </t>
  </si>
  <si>
    <t xml:space="preserve">         Céltartalék </t>
  </si>
  <si>
    <t>5. Költségvetési maradvány igénybevétele</t>
  </si>
  <si>
    <t>2.11.. Hitel, kölcsön törlesztése áh-n kívülre</t>
  </si>
  <si>
    <t>Állami támogatás előleg</t>
  </si>
  <si>
    <t>2.12. Állami támogatás megelőlegezés visszafizetése</t>
  </si>
  <si>
    <t>2.13. Belföldi értékpapír kiadásai</t>
  </si>
  <si>
    <t>6. Hitel, kölcsön felvétele államháztartáson kívülről</t>
  </si>
  <si>
    <t>7. Belföldi értékpapírok bevételei</t>
  </si>
  <si>
    <t xml:space="preserve"> Az Önkormányzat felhalmozási bevételei és kiadásai  2015. év</t>
  </si>
  <si>
    <t>1. Fejlesztési támogatások államháztartáson belülről</t>
  </si>
  <si>
    <t xml:space="preserve">2. Felhalmozási bevételek  </t>
  </si>
  <si>
    <t>3.1. Felhalm. célra átvett pénzeszk. Áh-n kívülről</t>
  </si>
  <si>
    <t>3.2. Támogatás, kölcsön visszatérülése</t>
  </si>
  <si>
    <t>4. Pénzforgalom nélküli kiadások (tartalékok)</t>
  </si>
  <si>
    <t xml:space="preserve">    Általános</t>
  </si>
  <si>
    <t xml:space="preserve">    Céltartalék</t>
  </si>
  <si>
    <t>2.6. költségvetési maradvány igénybevétele</t>
  </si>
  <si>
    <t>2.11 Hitel, kölcsön törlesztése áh-n kívülre</t>
  </si>
  <si>
    <t>2.12 Belföldi értékpapír kiadásai</t>
  </si>
  <si>
    <t>2.7. Hitel, kölcsön felvétele államháztartáson kívülről</t>
  </si>
  <si>
    <t>2.8. Belföldi értékpapírok bevételei</t>
  </si>
  <si>
    <t>Bevétele és kiadások mérlege 2015. év</t>
  </si>
  <si>
    <t xml:space="preserve"> Az Önkormányzat  kötelező feladatok bevételei és kiadásai  2015. év</t>
  </si>
  <si>
    <t>4. Működési célú átvett pénzeszközökáh-n kívülről</t>
  </si>
  <si>
    <t>5.1. Egyéb működési célú kiadások áh-n belülre</t>
  </si>
  <si>
    <t>5.2. Működési célú pénzeszköz átadás áh-n kívülre</t>
  </si>
  <si>
    <t xml:space="preserve">2. Felhalmozási.bevételek  </t>
  </si>
  <si>
    <t>4. Költségvetési maradvány igénybevétele</t>
  </si>
  <si>
    <t>Hitel felvétele áh-n kívül</t>
  </si>
  <si>
    <t>Hitel törlesztése áh-n kívülre</t>
  </si>
  <si>
    <t>Kötelező feladatok bevételei összesen</t>
  </si>
  <si>
    <t>Kötelező feladatok kiadásai összesen</t>
  </si>
  <si>
    <t xml:space="preserve"> Az Önkormányzat önként vállalt feladatok bevételei és kiadásai  2015. év</t>
  </si>
  <si>
    <t>5.1. Egyéb működési célú kiadások áh-n belűlre</t>
  </si>
  <si>
    <t>4 táblából</t>
  </si>
  <si>
    <t>Önként vállalt feladatok bevételei összesen:</t>
  </si>
  <si>
    <t>Önként vállalt feladatok kiadásai összesen:</t>
  </si>
  <si>
    <t xml:space="preserve"> Az Önkormányzat állami (államigazgatási) feladatok bevételei és kiadásai  2015. év</t>
  </si>
  <si>
    <t>5.1. Egyéb működésicélú kiadások áh-n belűlre</t>
  </si>
  <si>
    <t>Állami (államigazgatási) feladatok költségvetési bevételei összesen:</t>
  </si>
  <si>
    <t>Állami (államigazgatási) feladatok költségvetési kiadásai összesen:</t>
  </si>
  <si>
    <t>Módosítások (+/-)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</si>
  <si>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</si>
  <si>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</si>
  <si>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</si>
  <si>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</si>
  <si>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</si>
  <si>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</si>
  <si>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</si>
  <si>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</si>
  <si>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</si>
  <si>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</si>
  <si>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 Tartós részesedések (=A/III/1a+…+A/III/1e)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</si>
  <si>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</si>
  <si>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</si>
  <si>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</si>
  <si>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</si>
  <si>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A/III/1e - ebből: egyéb tartós részesedések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</si>
  <si>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</si>
  <si>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</si>
  <si>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</si>
  <si>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</si>
  <si>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</si>
  <si>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</si>
  <si>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</si>
  <si>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</si>
  <si>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</si>
  <si>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</si>
  <si>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</si>
  <si>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</si>
  <si>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</si>
  <si>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</si>
  <si>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</si>
  <si>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</si>
  <si>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</si>
  <si>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</si>
  <si>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B/II/1 Nem tartós részesedések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</si>
  <si>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</si>
  <si>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</si>
  <si>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</si>
  <si>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</si>
  <si>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</si>
  <si>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</si>
  <si>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</si>
  <si>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</si>
  <si>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</si>
  <si>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</si>
  <si>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</si>
  <si>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</si>
  <si>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</si>
  <si>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</si>
  <si>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</si>
  <si>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</si>
  <si>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</si>
  <si>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</si>
  <si>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</si>
  <si>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</si>
  <si>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</si>
  <si>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</si>
  <si>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</si>
  <si>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</si>
  <si>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</si>
  <si>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</si>
  <si>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</si>
  <si>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</si>
  <si>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</si>
  <si>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</si>
  <si>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</si>
  <si>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</si>
  <si>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</si>
  <si>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</si>
  <si>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</si>
  <si>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</si>
  <si>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</si>
  <si>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</si>
  <si>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</si>
  <si>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D/I/4f - ebből: költségvetési évben esedékes követelések kamatbevételekre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</si>
  <si>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</si>
  <si>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</si>
  <si>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</si>
  <si>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</si>
  <si>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</si>
  <si>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</si>
  <si>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</si>
  <si>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</si>
  <si>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</si>
  <si>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</si>
  <si>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</si>
  <si>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</si>
  <si>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</si>
  <si>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</si>
  <si>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</si>
  <si>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</si>
  <si>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</si>
  <si>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</si>
  <si>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</si>
  <si>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</si>
  <si>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</si>
  <si>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</si>
  <si>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</si>
  <si>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</si>
  <si>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</si>
  <si>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</si>
  <si>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</si>
  <si>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</si>
  <si>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</si>
  <si>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</si>
  <si>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</si>
  <si>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</si>
  <si>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</si>
  <si>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</si>
  <si>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</si>
  <si>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</si>
  <si>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</si>
  <si>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</si>
  <si>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</si>
  <si>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</si>
  <si>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</si>
  <si>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</si>
  <si>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</si>
  <si>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D/II/4f - ebből: költségvetési évet követően esedékes követelések kamatbevételekre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</si>
  <si>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</si>
  <si>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</si>
  <si>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</si>
  <si>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</si>
  <si>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</si>
  <si>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</si>
  <si>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</si>
  <si>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</si>
  <si>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</si>
  <si>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</si>
  <si>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</si>
  <si>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</si>
  <si>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</si>
  <si>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</si>
  <si>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</si>
  <si>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</si>
  <si>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</si>
  <si>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D/II/8 Költségvetési évet követően esedékes követelések finanszírozási bevételekre (=D/II/8a+D/II/8b+D/II/8c)</t>
  </si>
  <si>
    <t>D/II8a - ebből: költségvetési évet követően esedékes követelések befektetési célú belföldi értékpapírok beváltásából, értékesítéséből</t>
  </si>
  <si>
    <t>D/II8b - ebből: költségvetési évet követően esedékes követelések hosszú lejáratú tulajdonosi kölcsönök bevételeire</t>
  </si>
  <si>
    <t>D/II8c - ebből: költségvetési évet követően esedékes követelések befektetési célú külföldi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</si>
  <si>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</si>
  <si>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</si>
  <si>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</si>
  <si>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D/III/1b - ebből: beruházásokra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</si>
  <si>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</si>
  <si>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</si>
  <si>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</si>
  <si>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</si>
  <si>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</si>
  <si>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</si>
  <si>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</si>
  <si>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</si>
  <si>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</si>
  <si>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</si>
  <si>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155</t>
  </si>
  <si>
    <t>D/III/8 Gazdasági társaság alapítása, jegyzett tőkéjének emelése esetén a társaságnak ténylegesen átadott eszközök</t>
  </si>
  <si>
    <t>156</t>
  </si>
  <si>
    <t>D/III/9 Letétre, megőrzésre, fedezetkezelésre átadott pénzeszközök, biztosítékok</t>
  </si>
  <si>
    <t>157</t>
  </si>
  <si>
    <t>D/III Követelés jellegű sajátos elszámolások (=D/III/1+…+D/III/9)</t>
  </si>
  <si>
    <t>158</t>
  </si>
  <si>
    <t>D) KÖVETELÉSEK  (=D/I+D/II+D/III)</t>
  </si>
  <si>
    <t>159</t>
  </si>
  <si>
    <t>E/I December havi illetmények, munkabérek elszámolása</t>
  </si>
  <si>
    <t>160</t>
  </si>
  <si>
    <t>E/II Utalványok, bérletek és más hasonló, készpénz-helyettesítő fizetési eszköznek nem minősülő eszközök elszámolásai</t>
  </si>
  <si>
    <t>161</t>
  </si>
  <si>
    <t>E) EGYÉB SAJÁTOS ESZKÖZOLDALI  ELSZÁMOLÁSOK (=E/I+…+E/II)</t>
  </si>
  <si>
    <t>162</t>
  </si>
  <si>
    <t>F/1  Eredményszemléletű bevételek aktív időbeli elhatárolása</t>
  </si>
  <si>
    <t>163</t>
  </si>
  <si>
    <t>F/2 Költségek, ráfordítások aktív időbeli elhatárolása</t>
  </si>
  <si>
    <t>164</t>
  </si>
  <si>
    <t>F/3 Halasztott ráfordítások</t>
  </si>
  <si>
    <t>165</t>
  </si>
  <si>
    <t>F) AKTÍV IDŐBELI  ELHATÁROLÁSOK  (=F/1+F/2+F/3)</t>
  </si>
  <si>
    <t>166</t>
  </si>
  <si>
    <t>ESZKÖZÖK ÖSSZESEN (=A+B+C+D+E+F)</t>
  </si>
  <si>
    <t>167</t>
  </si>
  <si>
    <t>G/I  Nemzeti vagyon induláskori értéke</t>
  </si>
  <si>
    <t>168</t>
  </si>
  <si>
    <t>G/II Nemzeti vagyon változásai</t>
  </si>
  <si>
    <t>169</t>
  </si>
  <si>
    <t>G/III Egyéb eszközök induláskori értéke és változásai</t>
  </si>
  <si>
    <t>170</t>
  </si>
  <si>
    <t>G/IV Felhalmozott eredmény</t>
  </si>
  <si>
    <t>171</t>
  </si>
  <si>
    <t>G/V Eszközök értékhelyesbítésének forrása</t>
  </si>
  <si>
    <t>172</t>
  </si>
  <si>
    <t>G/VI Mérleg szerinti eredmény</t>
  </si>
  <si>
    <t>173</t>
  </si>
  <si>
    <t>G/ SAJÁT TŐKE  (= G/I+…+G/VI)</t>
  </si>
  <si>
    <t>174</t>
  </si>
  <si>
    <t>H/I/1 Költségvetési évben esedékes kötelezettségek személyi juttatásokra</t>
  </si>
  <si>
    <t>175</t>
  </si>
  <si>
    <t>H/I/2 Költségvetési évben esedékes kötelezettségek munkaadókat terhelő járulékokra és szociális hozzájárulási adóra</t>
  </si>
  <si>
    <t>176</t>
  </si>
  <si>
    <t>H/I/3 Költségvetési évben esedékes kötelezettségek dologi kiadásokra</t>
  </si>
  <si>
    <t>177</t>
  </si>
  <si>
    <t>H/I/4 Költségvetési évben esedékes kötelezettségek ellátottak pénzbeli juttatásaira</t>
  </si>
  <si>
    <t>178</t>
  </si>
  <si>
    <t>H/I/5 Költségvetési évben esedékes kötelezettségek egyéb működési célú kiadásokra (&gt;=H/I/5a+H/I/5b)</t>
  </si>
  <si>
    <t>179</t>
  </si>
  <si>
    <t>H/I/5a - ebből: költségvetési évben esedékes kötelezettségek működési célú visszatérítendő támogatások, kölcsönök törlesztésére államháztartáson belülre</t>
  </si>
  <si>
    <t>180</t>
  </si>
  <si>
    <t>H/I/5b - ebből: költségvetési évben esedékes kötelezettségek működési célú támogatásokra az Európai Uniónak</t>
  </si>
  <si>
    <t>181</t>
  </si>
  <si>
    <t>H/I/6 Költségvetési évben esedékes kötelezettségek beruházásokra</t>
  </si>
  <si>
    <t>182</t>
  </si>
  <si>
    <t>H/I/7 Költségvetési évben esedékes kötelezettségek felújításokra</t>
  </si>
  <si>
    <t>183</t>
  </si>
  <si>
    <t>H/I/8 Költségvetési évben esedékes kötelezettségek egyéb felhalmozási célú kiadásokra (&gt;=H/I/8a+H/I/8b)</t>
  </si>
  <si>
    <t>184</t>
  </si>
  <si>
    <t>H/I/8a - ebből: költségvetési évben esedékes kötelezettségek felhalmozási célú visszatérítendő támogatások, kölcsönök törlesztésére államháztartáson belülre</t>
  </si>
  <si>
    <t>185</t>
  </si>
  <si>
    <t>H/I/8b - ebből: költségvetési évben esedékes kötelezettségek felhalmozási célú támogatásokra az Európai Uniónak</t>
  </si>
  <si>
    <t>186</t>
  </si>
  <si>
    <t>H/I/9 Költségvetési évben esedékes kötelezettségek finanszírozási kiadásokra (&gt;=H/I/9a+…+H/I/9l)</t>
  </si>
  <si>
    <t>187</t>
  </si>
  <si>
    <t>H/I/9a - ebből: költségvetési évben esedékes kötelezettségek hosszú lejáratú hitelek, kölcsönök törlesztésére pénzügyi vállalkozásnak</t>
  </si>
  <si>
    <t>188</t>
  </si>
  <si>
    <t>H/I/9b - ebből: költségvetési évben esedékes kötelezettségek rövid lejáratú hitelek, kölcsönök törlesztésére pénzügyi vállalkozásnak</t>
  </si>
  <si>
    <t>189</t>
  </si>
  <si>
    <t>H/I/9c - ebből: költségvetési évben esedékes kötelezettségek kincstárjegyek beváltására</t>
  </si>
  <si>
    <t>190</t>
  </si>
  <si>
    <t>H/I/9d - ebből: költségvetési évben esedékes kötelezettségek éven belüli lejáratú belföldi értékpapírok beváltására</t>
  </si>
  <si>
    <t>191</t>
  </si>
  <si>
    <t>H/I/9e - ebből: költségvetési évben esedékes kötelezettségek belföldi kötvények beváltására</t>
  </si>
  <si>
    <t>192</t>
  </si>
  <si>
    <t>H/I/9f - ebből: költségvetési évben esedékes kötelezettségek éven túli lejáratú belföldi értékpapírok beváltására</t>
  </si>
  <si>
    <t>193</t>
  </si>
  <si>
    <t>H/I/9g - ebből: költségvetési évben esedékes kötelezettségek államháztartáson belüli megelőlegezések visszafizetésére</t>
  </si>
  <si>
    <t>194</t>
  </si>
  <si>
    <t>H/I/9h - ebből: költségvetési évben esedékes kötelezettségek pénzügyi lízing kiadásaira</t>
  </si>
  <si>
    <t>195</t>
  </si>
  <si>
    <t>H/I/9i - ebből: költségvetési évben esedékes kötelezettségek külföldi értékpapírok beváltására</t>
  </si>
  <si>
    <t>196</t>
  </si>
  <si>
    <t>H/I/9j - ebből: költségvetési évben esedékes kötelezettségek hitelek, kölcsönök törlesztésére külföldi kormányoknak és nemzetközi szervezeteknek</t>
  </si>
  <si>
    <t>197</t>
  </si>
  <si>
    <t>H/I/9k - ebből: költségvetési évben esedékes kötelezettségek hitelek, kölcsönök törlesztésére külföldi pénzintézeteknek</t>
  </si>
  <si>
    <t>198</t>
  </si>
  <si>
    <t>H/I/9l - ebből: költségvetési évben esedékes kötelezettségek váltókiadásokra</t>
  </si>
  <si>
    <t>199</t>
  </si>
  <si>
    <t>H/I Költségvetési évben esedékes kötelezettségek (=H/I/1+…+H/I/9)</t>
  </si>
  <si>
    <t>200</t>
  </si>
  <si>
    <t>H/II/1 Költségvetési évet követően esedékes kötelezettségek személyi juttatásokra</t>
  </si>
  <si>
    <t>201</t>
  </si>
  <si>
    <t>H/II/2 Költségvetési évet követően esedékes kötelezettségek munkaadókat terhelő járulékokra és szociális hozzájárulási adóra</t>
  </si>
  <si>
    <t>202</t>
  </si>
  <si>
    <t>H/II/3 Költségvetési évet követően esedékes kötelezettségek dologi kiadásokra</t>
  </si>
  <si>
    <t>203</t>
  </si>
  <si>
    <t>H/II/4 Költségvetési évet követően esedékes kötelezettségek ellátottak pénzbeli juttatásaira</t>
  </si>
  <si>
    <t>204</t>
  </si>
  <si>
    <t>H/II/5 Költségvetési évet követően esedékes kötelezettségek egyéb működési célú kiadásokra (&gt;=H/II/5a+H/II/5b)</t>
  </si>
  <si>
    <t>205</t>
  </si>
  <si>
    <t>H/II/5a - ebből: költségvetési évet követően esedékes kötelezettségek működési célú visszatérítendő támogatások, kölcsönök törlesztésére államháztartáson belülre</t>
  </si>
  <si>
    <t>206</t>
  </si>
  <si>
    <t>H/II/5b - ebből: költségvetési évet követően esedékes kötelezettségek működési célú támogatásokra az Európai Uniónak</t>
  </si>
  <si>
    <t>207</t>
  </si>
  <si>
    <t>H/II/6 Költségvetési évet követően esedékes kötelezettségek beruházásokra</t>
  </si>
  <si>
    <t>208</t>
  </si>
  <si>
    <t>H/II/7 Költségvetési évet követően esedékes kötelezettségek felújításokra</t>
  </si>
  <si>
    <t>209</t>
  </si>
  <si>
    <t>H/II/8 Költségvetési évet követően esedékes kötelezettségek egyéb felhalmozási célú kiadásokra (&gt;=H/II/8a+H/II/8b)</t>
  </si>
  <si>
    <t>210</t>
  </si>
  <si>
    <t>H/II/8a - ebből: költségvetési évet követően esedékes kötelezettségek felhalmozási célú visszatérítendő támogatások, kölcsönök törlesztésére államháztartáson belülre</t>
  </si>
  <si>
    <t>211</t>
  </si>
  <si>
    <t>H/II/8b - ebből: költségvetési évet követően esedékes kötelezettségek felhalmozási célú támogatásokra az Európai Uniónak</t>
  </si>
  <si>
    <t>212</t>
  </si>
  <si>
    <t>H/II/9 Költségvetési évet követően esedékes kötelezettségek finanszírozási kiadásokra (&gt;=H/II/9a+…+H/II/9i)</t>
  </si>
  <si>
    <t>213</t>
  </si>
  <si>
    <t>H/II/9a - ebből: költségvetési évet követően esedékes kötelezettségek hosszú lejáratú hitelek, kölcsönök törlesztésére pénzügyi vállalkozásnak</t>
  </si>
  <si>
    <t>214</t>
  </si>
  <si>
    <t>H/II/9b - ebből: költségvetési évet követően esedékes kötelezettségek kincstárjegyek beváltására</t>
  </si>
  <si>
    <t>215</t>
  </si>
  <si>
    <t>H/II/9c - ebből: költségvetési évet követően esedékes kötelezettségek belföldi kötvények beváltására</t>
  </si>
  <si>
    <t>216</t>
  </si>
  <si>
    <t>H/II/9d - ebből: költségvetési évet követően esedékes kötelezettségek éven túli lejáratú belföldi értékpapírok beváltására</t>
  </si>
  <si>
    <t>217</t>
  </si>
  <si>
    <t>H/II/9e - ebből: költségvetési évet követően esedékes kötelezettségek pénzügyi lízing kiadásaira</t>
  </si>
  <si>
    <t>218</t>
  </si>
  <si>
    <t>H/II/9f - ebből: költségvetési évet követően esedékes kötelezettségek külföldi értékpapírok beváltására</t>
  </si>
  <si>
    <t>219</t>
  </si>
  <si>
    <t>H/II/9g - ebből: költségvetési évet követően esedékes kötelezettségek hitelek, kölcsönök törlesztésére külföldi kormányoknak és nemzetközi szervezeteknek</t>
  </si>
  <si>
    <t>220</t>
  </si>
  <si>
    <t>H/II/9h - ebből: költségvetési évet követően esedékes kötelezettségek külföldi hitelek, kölcsönök törlesztésére külföldi pénzintézeteknek</t>
  </si>
  <si>
    <t>221</t>
  </si>
  <si>
    <t>H/II/9i - ebből: költségvetési évet követően esedékes kötelezettségek váltókiadásokra</t>
  </si>
  <si>
    <t>222</t>
  </si>
  <si>
    <t>H/II Költségvetési évet követően esedékes kötelezettségek (=H/II/1+…+H/II/9)</t>
  </si>
  <si>
    <t>223</t>
  </si>
  <si>
    <t>H/III/1 Kapott előlegek (=H/III/1a+H/III/1b+H/III/1c)</t>
  </si>
  <si>
    <t>224</t>
  </si>
  <si>
    <t>H/III/1a - ebből: túlfizetés a jövedelemadókban</t>
  </si>
  <si>
    <t>225</t>
  </si>
  <si>
    <t>H/III/1b - ebből: túlfizetés az általános forgalmi adóban</t>
  </si>
  <si>
    <t>226</t>
  </si>
  <si>
    <t>H/III/1c - ebből: egyéb túlfizetések, téves és visszajáró befizetések, egyéb kapott előlegek</t>
  </si>
  <si>
    <t>227</t>
  </si>
  <si>
    <t>H/III/2 Továbbadási célból folyósított támogatások, ellátások elszámolása</t>
  </si>
  <si>
    <t>228</t>
  </si>
  <si>
    <t>H/III/3 Más szervezetet megillető bevételek elszámolása</t>
  </si>
  <si>
    <t>229</t>
  </si>
  <si>
    <t>H/III/4 Forgótőke elszámolása (Kincstár)</t>
  </si>
  <si>
    <t>230</t>
  </si>
  <si>
    <t>H/III/5 Vagyonkezelésbe vett eszközökkel kapcsolatos visszapótlási kötelezettség elszámolása</t>
  </si>
  <si>
    <t>231</t>
  </si>
  <si>
    <t>H/III/6 Nem társadalombiztosítás pénzügyi alapjait terhelő kifizetett ellátások megtérítésének elszámolása</t>
  </si>
  <si>
    <t>232</t>
  </si>
  <si>
    <t>H/III/7 Munkáltató által korengedményes nyugdíjhoz megfizetett hozzájárulás elszámolása</t>
  </si>
  <si>
    <t>233</t>
  </si>
  <si>
    <t>H/III/8 Letétre, megőrzésre, fedezetkezelésre átvett pénzeszközök, biztosítékok</t>
  </si>
  <si>
    <t>234</t>
  </si>
  <si>
    <t>H/III/9 Nemzetközi támogatási programok pénzeszközei</t>
  </si>
  <si>
    <t>235</t>
  </si>
  <si>
    <t>H/III/10 Államadósság Kezelő Központ Zrt.-nél elhelyezett fedezeti betétek</t>
  </si>
  <si>
    <t>236</t>
  </si>
  <si>
    <t>H/III Kötelezettség jellegű sajátos elszámolások (=H/III/1+…+H/III/10)</t>
  </si>
  <si>
    <t>237</t>
  </si>
  <si>
    <t>H) KÖTELEZETTSÉGEK (=H/I+H/II+H/III)</t>
  </si>
  <si>
    <t>238</t>
  </si>
  <si>
    <t>I) KINCSTÁRI SZÁMLAVEZETÉSSEL KAPCSOLATOS ELSZÁMOLÁSOK</t>
  </si>
  <si>
    <t>239</t>
  </si>
  <si>
    <t>J/1 Eredményszemléletű bevételek passzív időbeli elhatárolása</t>
  </si>
  <si>
    <t>240</t>
  </si>
  <si>
    <t>J/2 Költségek, ráfordítások passzív időbeli elhatárolása</t>
  </si>
  <si>
    <t>241</t>
  </si>
  <si>
    <t>J/3 Halasztott eredményszemléletű bevételek</t>
  </si>
  <si>
    <t>242</t>
  </si>
  <si>
    <t>J) PASSZÍV IDŐBELI ELHATÁROLÁSOK (=J/1+J/2+J/3)</t>
  </si>
  <si>
    <t>243</t>
  </si>
  <si>
    <t>FORRÁSOK ÖSSZESEN (=G+H+I+J)</t>
  </si>
  <si>
    <t>Módosítá-sok (+/-)</t>
  </si>
  <si>
    <t>2015. évig</t>
  </si>
  <si>
    <t>2015. évi költségvetés terhére fizetendő</t>
  </si>
  <si>
    <t>2019.</t>
  </si>
  <si>
    <t>2019. után</t>
  </si>
  <si>
    <t xml:space="preserve">                                (kedvezmények) 2015. év                       </t>
  </si>
  <si>
    <t>Kommunális adó</t>
  </si>
  <si>
    <t>2014. évi teljesítés adatok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</si>
  <si>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</si>
  <si>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</si>
  <si>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</si>
  <si>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</si>
  <si>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</si>
  <si>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</si>
  <si>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</si>
  <si>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</si>
  <si>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</si>
  <si>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</si>
  <si>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</si>
  <si>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</si>
  <si>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</si>
  <si>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</si>
  <si>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</si>
  <si>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</si>
  <si>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</si>
  <si>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F)        Vállalkozási tevékenységet terhelő befizetési kötelezettség (=B*0,1)</t>
  </si>
  <si>
    <t>G)        Vállalkozási tevékenység felhasználható maradványa (=B-F)</t>
  </si>
  <si>
    <t>Lekötött bankbetét elhelyezése</t>
  </si>
  <si>
    <t>1.1. Maradvány igénybevétele</t>
  </si>
  <si>
    <t>1.2. Lekötött bankbetét megszüntetése</t>
  </si>
  <si>
    <t>1.4. Lekötött bankbetét megszüntetése</t>
  </si>
  <si>
    <t>2.14. Lekötött bankbetét</t>
  </si>
  <si>
    <t>Lekötött bankbetét</t>
  </si>
  <si>
    <t>Pénzeszközök változása 2015. évi</t>
  </si>
  <si>
    <t xml:space="preserve">      1.1. Építmény adó</t>
  </si>
  <si>
    <t>Finanszírozási célú bevételei</t>
  </si>
  <si>
    <t>1.3  Közvetített szolgáltatások ellenértéke</t>
  </si>
  <si>
    <t>1.4. Tulajdonosi bevételek</t>
  </si>
  <si>
    <t>1.6. Kiszámlázott ÁFA</t>
  </si>
  <si>
    <t>1.7. ÁFA visszatérítés</t>
  </si>
  <si>
    <t>1.8. Kamatbevétel</t>
  </si>
  <si>
    <t>1.9. Egyéb pénzügyi műveletek bevételei</t>
  </si>
  <si>
    <t>1.10. Egyéb működési bevételek (kártérítés, kötbér, stb.)</t>
  </si>
  <si>
    <t>Pénzbeli szociális ellátások kiegészítése</t>
  </si>
  <si>
    <t>3. Állami támogatás visszafizetése elszámolás alapján</t>
  </si>
  <si>
    <t>1.  Működési célú támogatások államháztartáson belülre</t>
  </si>
  <si>
    <t>Közoktatási Intézményfenntartó Társulás Pécsely  Óvoda fenntart támogatás</t>
  </si>
  <si>
    <t>Pécsely Iskola 2012 évi tartozás</t>
  </si>
  <si>
    <t>Balatonfüredi közös Önkorm Hivatal</t>
  </si>
  <si>
    <t>Pe Átadás Védőnői szolgra</t>
  </si>
  <si>
    <t>Pe Átadás Fogorvosi szolg</t>
  </si>
  <si>
    <t>Pe Átadás Pécsely Község Önkormányzatának (háziorvosi szolg.)</t>
  </si>
  <si>
    <t>Pe átadás Önk Tűzoltóság</t>
  </si>
  <si>
    <t>Pe Átadás gyermekjóléti szolgra</t>
  </si>
  <si>
    <t>Pe átadás ügyeleti működésre</t>
  </si>
  <si>
    <t>BURSA Hungarica ösztöndíj (Wekerle Sándor Alapkezelő)</t>
  </si>
  <si>
    <t>Balatonfüredi Többcélú Társulás Jelzőrendszeres házi segítségny, belső ellenőrzés</t>
  </si>
  <si>
    <t>2. Működési célú támogatások államháztartáson kívülre</t>
  </si>
  <si>
    <t>Pécsely Református Elemi Isk Támogatás</t>
  </si>
  <si>
    <t>3. Működési célú visszatérítendő támogatások, kölcsönök nyújtása, törlesztése</t>
  </si>
  <si>
    <t>Egyéb működési célú kiadások összesen:</t>
  </si>
  <si>
    <t>I. BERUHÁZÁSOK</t>
  </si>
  <si>
    <t>Új telkek közművesítése</t>
  </si>
  <si>
    <t>Gépvásárlás</t>
  </si>
  <si>
    <t>Fűkasza</t>
  </si>
  <si>
    <t>Falugondnoki autó pályázati önrész</t>
  </si>
  <si>
    <t>Csatornavásárlás bérbeadott ingatlanon</t>
  </si>
  <si>
    <t>Eszközbeszerzés orvosi rendelőbe</t>
  </si>
  <si>
    <t>Könyv beszerzése könyvtárba</t>
  </si>
  <si>
    <t>Szekrényvásárlás könyvtárba (100/2015.(11.16.) hat.)</t>
  </si>
  <si>
    <t>Létravásárlás könyvtárba (100/2015. (11.16.) hat.)</t>
  </si>
  <si>
    <t>II. FELÚJÍTÁSOK</t>
  </si>
  <si>
    <t>Vízmű felújítás</t>
  </si>
  <si>
    <t>Óvoda felújítás</t>
  </si>
  <si>
    <t xml:space="preserve">Egyéb felújítás  </t>
  </si>
  <si>
    <t>Vis maior útfelújítások</t>
  </si>
  <si>
    <t>Köt feladat pályázat - orvosi rendelő felújítása</t>
  </si>
  <si>
    <t>III. EGYÉB FELHALMOZÁSI KIADÁSOK</t>
  </si>
  <si>
    <t>Pe Átadás Pécsely Község Önkormányzatának (háziorvosi szolg.lakás felújítása)</t>
  </si>
  <si>
    <t>2. Működési célú támogatás államháztartáson kívülre</t>
  </si>
  <si>
    <t>1. Működési célú támogatás államháztartáson belülre</t>
  </si>
  <si>
    <t>5.1. Egyéb működési célú támogatások áh-n belülre</t>
  </si>
  <si>
    <t>2015. év teljesítés</t>
  </si>
  <si>
    <t>2018. év terv</t>
  </si>
  <si>
    <t>Ingatlanvagyon bruttó érték : 2015.</t>
  </si>
  <si>
    <t>Forgalom 2015</t>
  </si>
  <si>
    <t>Állomány 2015.dec.31-én</t>
  </si>
  <si>
    <t>2015.év</t>
  </si>
  <si>
    <t>2015. év</t>
  </si>
  <si>
    <t>2015. évi terv</t>
  </si>
  <si>
    <t>Ebből:2015. évben kifizetett költségek, melyekre támogatást még nem folyósítottak</t>
  </si>
  <si>
    <t>Balatongáz</t>
  </si>
  <si>
    <t>Részesedések és értékpapírok állománya 2015. év</t>
  </si>
  <si>
    <t>Ingatlanok és kapcsolódó vagyoni értékű jogok</t>
  </si>
  <si>
    <t>Gépek, berendezések, felszerelések, járművek</t>
  </si>
  <si>
    <t>Beruházások és felújítások</t>
  </si>
  <si>
    <t>Koncesszióba, vagyonkezelésbe adott eszközök</t>
  </si>
  <si>
    <t>Tárgyévi nyitó állomány (előző évi záró állomány)</t>
  </si>
  <si>
    <t>Immateriális javak beszerzése, nem aktivált beruházások</t>
  </si>
  <si>
    <t>Nem aktivált felújítások</t>
  </si>
  <si>
    <t>Beruházásokból, felújításokból aktivált érték</t>
  </si>
  <si>
    <t>Térítésmentes átvétel</t>
  </si>
  <si>
    <t>Alapításkori átvétel, vagyonkezelésbe vétel miatti átvétel, vagyonkezelői jog visszavétele</t>
  </si>
  <si>
    <t>Egyéb növekedés</t>
  </si>
  <si>
    <t>Összes növekedés  (=02+…+07)</t>
  </si>
  <si>
    <t>Értékesítés</t>
  </si>
  <si>
    <t>Hiány, selejtezés, megsemmisülés</t>
  </si>
  <si>
    <t>Térítésmentes átadás</t>
  </si>
  <si>
    <t>Költségvetési szerv, társulás alapításkori átadás, vagyonkezelésbe adás miatti átadás, vagyonkezelői jog visszaadása</t>
  </si>
  <si>
    <t>Egyéb csökkenés</t>
  </si>
  <si>
    <t>Összes csökkenés (=09+…+13)</t>
  </si>
  <si>
    <t>Bruttó érték összesen (=01+08-14)</t>
  </si>
  <si>
    <t>Terv szerinti értékcsökkenés nyitó állománya</t>
  </si>
  <si>
    <t>Terv szerinti értékcsökkenés növekedése</t>
  </si>
  <si>
    <t>Terv szerinti értékcsökkenés csökkenése</t>
  </si>
  <si>
    <t>Terv szerinti értékcsökkenés záró állománya  (=16+17-18)</t>
  </si>
  <si>
    <t>Terven felüli értékcsökkenés nyitó állománya</t>
  </si>
  <si>
    <t>Terven felüli értékcsökkenés növekedés</t>
  </si>
  <si>
    <t>Terven felüli értékcsökkenés visszaírás, kivezetés</t>
  </si>
  <si>
    <t>Terven felüli értékcsökkenés záró állománya (=20+21-22)</t>
  </si>
  <si>
    <t>Értékcsökkenés összesen (=19+23)</t>
  </si>
  <si>
    <t>Eszközök nettó értéke (=15-24)</t>
  </si>
  <si>
    <t>Teljesen (0-ig) leírt eszközök bruttó értéke</t>
  </si>
  <si>
    <t>Kimutatás az immateriális javak, tárgyi eszközök koncesszióba, vagyonkezelésbe adott eszközök állományának alakulásáról</t>
  </si>
  <si>
    <t xml:space="preserve">Összesen </t>
  </si>
  <si>
    <t>Tenyész-állatok</t>
  </si>
  <si>
    <t>Immateriá-lis javak</t>
  </si>
  <si>
    <t>2014. évi teljesítés</t>
  </si>
  <si>
    <t>MARADVÁNY-KIMUTATÁS  2015.</t>
  </si>
  <si>
    <t>EREDMÉNYKIMUTATÁS 2015.</t>
  </si>
  <si>
    <t>MÉRLEG 2015.</t>
  </si>
  <si>
    <t>A központi költségvetésből támogatásként rendelkezésre bocsátott összeg</t>
  </si>
  <si>
    <t>Az önkormányzat  által az adott célra ténylegesen felhasznált összeg</t>
  </si>
  <si>
    <t>Az önkormányzat  által fel nem használt, de a következő évben jogszerűen felhasználható összeg</t>
  </si>
  <si>
    <t>Eltérés (=4+5-3)</t>
  </si>
  <si>
    <t>Lakossági víz- és csatornaszolgáltatás támogatása</t>
  </si>
  <si>
    <t>Helyi szervezési intézkedésekhez kapcsolódó többletkiadások támogatása</t>
  </si>
  <si>
    <t>Gyermekszegénység elleni program keretében nyári étkeztetés biztosítása</t>
  </si>
  <si>
    <t>Kötelezően ellátandó helyi közösségi közlekedési feladat támogatása</t>
  </si>
  <si>
    <t>A települési önkormányzatok helyi közösségi közlekedésének támogatása</t>
  </si>
  <si>
    <t>Önkormányzati adatszolgáltatások minőségének javítása</t>
  </si>
  <si>
    <t>Megyei önkormányzatok rendkívüli támogatása</t>
  </si>
  <si>
    <t>A közérdekű kéményseprő-ipari közszolgáltató meg nem térülő költségeinek támogatása</t>
  </si>
  <si>
    <t>Átmeneti ivóvízellátás biztosításával kapcsolatos költségek finanszírozásának támogatása</t>
  </si>
  <si>
    <t>Helyi önkormányzatok működési célú költségvetési támogatásai összesen (01+….+ 09)</t>
  </si>
  <si>
    <t>Lakossági közműfejlesztés támogatása</t>
  </si>
  <si>
    <t>Kompok, révek fenntartásának, felújításának támogatása</t>
  </si>
  <si>
    <t>Önkormányzatok és társulásaik európai uniós fejlesztési pályázatai saját forrás kiegészítésének támogatása</t>
  </si>
  <si>
    <t>Kötelező önkormányzati feladatot ellátó intézmények fejlesztése, felújítása</t>
  </si>
  <si>
    <t>Szociális szakosított ellátást és a gyermekek átmeneti gondozását szolgáló önkormányzati intézmények fejlesztése felújítása</t>
  </si>
  <si>
    <t>Belterületi utak, járdák, hidak felújítása</t>
  </si>
  <si>
    <t>Óvodai, iskolai és utánpótlás sport infrastruktúra-fejlesztés felújítás</t>
  </si>
  <si>
    <t>Egyes önkormányzati feladatokhoz kapcsolódó fejlesztési támogatás (14+…+17)</t>
  </si>
  <si>
    <t>Belterületi utak szilárd burkolattal való ellátása</t>
  </si>
  <si>
    <t>Önkormányzati feladatellátást szolgáló fejlesztések (18+19)</t>
  </si>
  <si>
    <t>Óvodai kapacitásbővítést célzó beruházások támogatása</t>
  </si>
  <si>
    <t>"Art" mozihálózat digitális fejlesztésének (digitalizációjának) támogatása</t>
  </si>
  <si>
    <t>Közművelődési érdekeltségnövelő támogatás</t>
  </si>
  <si>
    <t>Múzeumok szakmai támogatása</t>
  </si>
  <si>
    <t>Muzeális intézmények szakmai támogatása</t>
  </si>
  <si>
    <t>Járásszékhely települési önkormányzatok által fenntartott múzeumok szakmai támogatása</t>
  </si>
  <si>
    <t>Ózdi martinsalak felhasználása miatt kárt szenvedett lakóépületek tulajdonosainak kártalanítása</t>
  </si>
  <si>
    <t>A gyermekétkeztetés feltételeit javító fejlesztések támogatása</t>
  </si>
  <si>
    <t>Adósságkonszolidációban nem részesült települési önkormányzatok fejlesztéseinek támogatása</t>
  </si>
  <si>
    <t>Helyi önkormányzatok felhalmozási célú költségvetési támogatásai összesen (11+12+13+20+21…+29)</t>
  </si>
  <si>
    <t>Az egy és kétszámjegyű országos főközlekedési utak fővárosi szakaszia karbantartásának támogatása</t>
  </si>
  <si>
    <t>Békásmegyeri vásárcsarnok rekonstrukciójának támogatása</t>
  </si>
  <si>
    <t>Normafa Park kiemelt beruházás megvalósításának támogatása</t>
  </si>
  <si>
    <t>Sótonyi László Sport-és Szabadidőcentrum felújítása</t>
  </si>
  <si>
    <t>Hódmezővásárhelyi ingatlanokkal kapcsolatos beruházások támogatása</t>
  </si>
  <si>
    <t>Miskolctapolcai Strandfürdő és környezetének fejlesztése</t>
  </si>
  <si>
    <t>A pécsi Zsolnay Kulturális negyed és a Kodály Központ üzemeltetésének és programjai megvalósításának támogatása</t>
  </si>
  <si>
    <t>"Szombathely a segítés városa" program megvalósítása</t>
  </si>
  <si>
    <t>Veszprémi Aréna multifunkcionális sport-és rendezvénycsarnok építési beruházásával összefüggő tőke és kamattörlesztő-részletek átvállalása</t>
  </si>
  <si>
    <t>Települési önkormányzatok rendkívüli támogatása</t>
  </si>
  <si>
    <t>A tartósan fizetésképtelen helyzetbe került helyi önkormányzatok adósságrendezésére irányuló hitelfelvétel visszterhes kamattámogatása, a pénzügyi gondnok díja</t>
  </si>
  <si>
    <t>Helyi önkormányzatok kiegészítő támogatásai összesen (=10+30+31+…..+41)</t>
  </si>
  <si>
    <t>A 2014. évről áthúzódó bérkompenzáció támogatása</t>
  </si>
  <si>
    <t>A köznevelési intézmények működtetéséhez kapcsolódó támogatás</t>
  </si>
  <si>
    <t>A települési önkormányzatok szociális feladatainak egyéb támogatása</t>
  </si>
  <si>
    <t>Megyei hatókörű városi múzeumok feladatainak támogatása</t>
  </si>
  <si>
    <t>Megyei könyvtárak feladatainak támogatása</t>
  </si>
  <si>
    <t>Megyeszékhely megyei jogú városok és Szentendre Város Önkormányzata közművelődési feladatainak támogatása</t>
  </si>
  <si>
    <t>Települési önkormányzatok nyilvános könyvtári és közművelődési feladatainak támogatása</t>
  </si>
  <si>
    <t>Települési önkormányzatok muzeális intézményi feladatainak támogatása</t>
  </si>
  <si>
    <t>Budapest Főváros Önkormányzata múzeumi, könyvtári és közművelődési feladatainak támogatása</t>
  </si>
  <si>
    <t>Fővárosi kerületi önkormányzatok közművelődési feladatainak támogatása</t>
  </si>
  <si>
    <t>Megyei könyvtár kistelepülési könyvtári célú kiegészítő támogatása</t>
  </si>
  <si>
    <t>A települési önkormányzatok könyvtári célú érdekeltségnövelő támogatása</t>
  </si>
  <si>
    <t>Könyvtári, közművelődési és múzeumi feladatok támogatása (48+…+56)</t>
  </si>
  <si>
    <t>A nemzeti minősítésű színházművészeti szervezetek művészeti és létesítmény-gazdálkodási célú működési támogatása</t>
  </si>
  <si>
    <t>A kiemelt minősítésű színházművészeti szervezetek művészeti és létesítmény-gazdálkodási célú működési támogatása</t>
  </si>
  <si>
    <t>A nemzeti minősítésű táncművészeti szervezetek művészeti és létesítmény-gazdálkodási célú működési támogatása</t>
  </si>
  <si>
    <t>A kiemelt minősítésű táncművészeti szervezetek művészeti és létesítmény-gazdálkodási célú működési támogatása</t>
  </si>
  <si>
    <t>A nemzeti minősítésű zenekarok támogatása</t>
  </si>
  <si>
    <t>A kiemelt minősítésű zenekarok támogatása</t>
  </si>
  <si>
    <t>A nemzeti minősítésű énekkarok támogatása</t>
  </si>
  <si>
    <t>A kiemelt minősítésű énekkarok támogatása</t>
  </si>
  <si>
    <t>Helyi önkormányzatok által fenntartott, illetve támogatott előadó-művészeti szervezetek támogatása  (=58+……+65)</t>
  </si>
  <si>
    <t>Az egészséges ivóvíz biztosításához szükséges Tiszaörs-Nagyiván közötti összekötő vezeték megépítésének támogatása (1129/2015. (III. 6.) Korm. Hat.)</t>
  </si>
  <si>
    <t>A költségvetési szerveknél foglalkoztatottak 2015. évi kompenzációja (1059/2015. (III. 18.) Korm. hat.)</t>
  </si>
  <si>
    <t>Mesepark projekt megvalósítása (1034/2015. (I. 30.) Korm. hat.)</t>
  </si>
  <si>
    <t>Nagykónyi Község Önkormányzata részére működőképességének megőrzése céljából egyedi támogatás biztosítása (1080/2015. (III. 3.) Korm.hat.)</t>
  </si>
  <si>
    <t>Előadó-művészeti szervezet adósságrendezéséhez és megszüntetéséhez kapcsolódó kiadások támogatása (1144/2015. (III. 12.) Korm. hat.)</t>
  </si>
  <si>
    <t>Egyes önkormányzatok működőképességének megőrzése céljából egyedi támogatás biztosítása (1090/2015. (III. 4.) Korm. hat.)</t>
  </si>
  <si>
    <t>A DRB Bankcsoportnál számlavezetéssel érintett önkormányzatok támogatása (1214/2015. (IV. 17.) Korm. hat.)</t>
  </si>
  <si>
    <t>Egyes önkormányzatok számára támogatás biztosítása működőképességük megőrzése érdekében (1225/2015. (IV. 20.) Korm.hat.)</t>
  </si>
  <si>
    <t>Fővárosi Állat- és Növénykert beruházás megvalósításának támogatása (1514/2015. (VII.23.) Korm. hat.)</t>
  </si>
  <si>
    <t>A helyi önkormányzatok szociális célú tűzifavásárláshoz kapcsolódó kiegészítő támogatása (1503/2015. (VII. 23.) Korm. hat.)</t>
  </si>
  <si>
    <t>Kiegészítő támogatás a Veszprém Aréna multifunkcionális sport- és rendezvénycsarnok építési beruházásával összefüggő tőke- és kamattartozás átvállásához 1513/2015. (VII. 23.) Korm. hat.)</t>
  </si>
  <si>
    <t>A Szent Márton Emlékévhez kapcsolódó beruházások megvalósításának támogatása (1857/2015. (XI. 30.) Korm. hat)</t>
  </si>
  <si>
    <t>A hódmezővásárhelyi Vívó- és Ökölvívócentrummal kapcsolatos beruházás támogatása (1521/2015. (VII. 28.) Korm. hat.)</t>
  </si>
  <si>
    <t>Szociális ágazati kiegészítő pótlék támogatása (1520/2015. (VII. 27.) Korm. hat.)</t>
  </si>
  <si>
    <t>Abasár település felszíni vízelvezetésének támogatása (1556/2015. (VIII. 7.) Korm. hat.)</t>
  </si>
  <si>
    <t>A pécsi Magasház bontási költségeinek támogatása (1684/2015. (IX. 24.)  Korm. hat.)</t>
  </si>
  <si>
    <t>Jászberény Város Önkormányzata részére működőképességének megőrzése céljából egyedi támogatás biztosítása 1735/2015. (X. 8.) Korm. hat.)</t>
  </si>
  <si>
    <t>Zalaegerszeg rendezett tanácsú várossá nyilvánításának 130. évfordulója alkalmából megrendezett ünnepségsorozat megrendezése támogatása (1804/2015. (XI. 10.)  Korm. hat.)</t>
  </si>
  <si>
    <t>A család- és gyermekjóléti központok egyszeri támogatása (1838/2015. (XI. 24.) Korm. hat.)</t>
  </si>
  <si>
    <t>Mártélyi óvoda felújítása (1870/2015. (XII. 2.) Korm. hat.)</t>
  </si>
  <si>
    <t>Mártélyi kerékpárút felújítása (1907/2015. (XII. 8.) Korm. hat.)</t>
  </si>
  <si>
    <t>Modern Városok Program támogatása (1885/2015. (XI. 24.) Korm. hat.)</t>
  </si>
  <si>
    <t>Szekszárd Megyei Jogú Város Önkormányzat feladatainak támogatása (1924/2015. (XII. 23.) Korm. hat.)</t>
  </si>
  <si>
    <t>Paksi Kinizsi utca felújítása és közműcsere támogatása (1924/2015. (XII. 23.) Korm. hat.)</t>
  </si>
  <si>
    <t>Szent Márton Emlékévhez kapcsolódó programok előkészítése és megvalósítása (1973/2015. (XII. 23. ) Korm. hat.)</t>
  </si>
  <si>
    <t>Székesfehérvári sportcélú beruházások támogatása (1973/2015. (XII. 23. ) Korm. hat.)</t>
  </si>
  <si>
    <t>Egyes önkormányzatok feladatainak támogatása I. (2006/2015. (XII. 29.) Korm. hat.)</t>
  </si>
  <si>
    <t>Egyes önkormányzatok feladatainak támogatása II. (2006/2015. (XII. 29.) Korm. hat.)</t>
  </si>
  <si>
    <t xml:space="preserve"> A helyi önkormányzatok kiegészítő támogatásainak és egyéb kötött felhasználású támogatásainak elszámolása</t>
  </si>
  <si>
    <t>Költségvetési törvény alapján feladatátvétellel/feladatát-adással korrigált támogatás</t>
  </si>
  <si>
    <t>Támogatás évközi változás Május 15.</t>
  </si>
  <si>
    <t>Támogatás évközi változás Október 1.</t>
  </si>
  <si>
    <t>Tényleges támogatás</t>
  </si>
  <si>
    <t>Évvégi eltérés  (+,-) mutatószám szerint támogatás (=6-(3+4+5))</t>
  </si>
  <si>
    <t>A 05. űrlap alapján a támogatási jogcímhez kapcsolódó kormányzati funkció szerinti kiadások összege</t>
  </si>
  <si>
    <t>Az önkormányzat által az adott célra december 31-ig ténylegesen felhasznált összeg (&lt;=6.)</t>
  </si>
  <si>
    <t>Eltérés (támogatásban és felhasználás szerint) (=7-(6-8))</t>
  </si>
  <si>
    <t>I.1. A települési  önkormányzatok működésének támogatása 09 01 01 05 03</t>
  </si>
  <si>
    <t>I.2. Nem közművel összegyűjtött háztartási szennyvíz ártalmatlanítása 09 01 01 06 01</t>
  </si>
  <si>
    <t>I.3. Budapest Főváros Önkormányzatának kiegészítő támogatása 09 01 01 07 01</t>
  </si>
  <si>
    <t>I.4. Határátkelőhelyek fenntartásának támogatása 09 01 01 08 01</t>
  </si>
  <si>
    <t>I.5. Megyei önkormányzatok feladatainak támogatása 09 01 01 05 00</t>
  </si>
  <si>
    <t>II. A települési önkormányzatok egyes köznevelési feladatainak támogatása, a II.4. és II.5. jogcímek kivételével 09 01 02 00 00</t>
  </si>
  <si>
    <t>II.5. Kiegészítő támogatás az óvodapedagógusok minősítéséből adódó többletfeladatokhoz 09 01 02 05 00</t>
  </si>
  <si>
    <t>III.3. Egyes szociális és gyermekjóléti feladatok támogatása 09 01 03 03 00</t>
  </si>
  <si>
    <t>III.4. A települési önkormányzatok által biztosított egyes szociális szakosított ellátások, valamint a gyermekek átmeneti gondozásával kapcsolatos feladatok támogatása 09 01 03 04 00</t>
  </si>
  <si>
    <t>III.5. Gyermekétkeztetés támogatása 09 01 03 05 00</t>
  </si>
  <si>
    <t>Összesen 9999999</t>
  </si>
  <si>
    <t xml:space="preserve"> Az önkormányzatok általános, köznevelési és szociális feladataihoz kapcsolódó támogatások elszámolása</t>
  </si>
  <si>
    <t>A központi költségvetésből támogatás-ként rendelkezésre bocsátott összeg</t>
  </si>
  <si>
    <t>Folyósított támogatás önkormány-zatnál 2015. évet követően jogszerűen felhasználható része (előleg)</t>
  </si>
  <si>
    <t>Az adott célra jogszerűen felhasznált összeg</t>
  </si>
  <si>
    <t>Előírt visszafizetési kötelezettség összege  (=3-4-5)</t>
  </si>
  <si>
    <t>9/2011. (II.15.) Korm.r. alapján 2015. évet megelőzően folyósított előleg 2015. évet megelőzően fel nem használt része</t>
  </si>
  <si>
    <t>9/2011. (II.15.) Korm.r. alapján 2015. évben folyósított támogatás</t>
  </si>
  <si>
    <t xml:space="preserve"> A helyi önkormányzatok vis maior támogatásának elszámolás</t>
  </si>
  <si>
    <t>bruttó</t>
  </si>
  <si>
    <t>nettó</t>
  </si>
  <si>
    <t>7.%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</si>
</sst>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F_t_-;\-* #,##0.00\ _F_t_-;_-* &quot;-&quot;??\ _F_t_-;_-@_-"/>
    <numFmt numFmtId="164" formatCode="_-* #,##0.00\ _F_t_-;\-* #,##0.00\ _F_t_-;_-* \-??\ _F_t_-;_-@_-"/>
    <numFmt numFmtId="165" formatCode="#\ ##0"/>
    <numFmt numFmtId="166" formatCode="0.0"/>
    <numFmt numFmtId="167" formatCode="mmm\ d/"/>
    <numFmt numFmtId="168" formatCode="0_ ;\-0\ "/>
    <numFmt numFmtId="169" formatCode="#,##0_ ;\-#,##0\ "/>
    <numFmt numFmtId="170" formatCode="0.0%"/>
  </numFmts>
  <fonts count="7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0"/>
      <name val="Times New Roman CE"/>
      <family val="1"/>
      <charset val="238"/>
    </font>
    <font>
      <b/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sz val="9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u/>
      <sz val="11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Arial CE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indexed="10"/>
      <name val="Arial CE"/>
      <charset val="238"/>
    </font>
    <font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 CE"/>
      <charset val="238"/>
    </font>
    <font>
      <b/>
      <sz val="11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name val="Arial CE"/>
      <charset val="238"/>
    </font>
    <font>
      <b/>
      <sz val="11"/>
      <color theme="1"/>
      <name val="Calibri"/>
      <family val="2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2"/>
      <color indexed="10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 CE"/>
      <family val="2"/>
      <charset val="238"/>
    </font>
    <font>
      <b/>
      <sz val="9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7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164">
    <xf numFmtId="0" fontId="0" fillId="0" borderId="0"/>
    <xf numFmtId="164" fontId="1" fillId="0" borderId="0" applyFill="0" applyBorder="0" applyAlignment="0" applyProtection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8" borderId="7" applyNumberFormat="0" applyAlignment="0" applyProtection="0"/>
    <xf numFmtId="0" fontId="7" fillId="21" borderId="7" applyNumberFormat="0" applyAlignment="0" applyProtection="0"/>
    <xf numFmtId="0" fontId="8" fillId="22" borderId="8" applyNumberFormat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8" fillId="22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6" fillId="8" borderId="7" applyNumberFormat="0" applyAlignment="0" applyProtection="0"/>
    <xf numFmtId="0" fontId="1" fillId="23" borderId="13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15" fillId="5" borderId="0" applyNumberFormat="0" applyBorder="0" applyAlignment="0" applyProtection="0"/>
    <xf numFmtId="0" fontId="17" fillId="21" borderId="14" applyNumberFormat="0" applyAlignment="0" applyProtection="0"/>
    <xf numFmtId="0" fontId="16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8" fillId="24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20" fillId="0" borderId="0"/>
    <xf numFmtId="0" fontId="1" fillId="23" borderId="13" applyNumberFormat="0" applyAlignment="0" applyProtection="0"/>
    <xf numFmtId="0" fontId="17" fillId="21" borderId="14" applyNumberFormat="0" applyAlignment="0" applyProtection="0"/>
    <xf numFmtId="0" fontId="21" fillId="0" borderId="15" applyNumberFormat="0" applyFill="0" applyAlignment="0" applyProtection="0"/>
    <xf numFmtId="0" fontId="5" fillId="4" borderId="0" applyNumberFormat="0" applyBorder="0" applyAlignment="0" applyProtection="0"/>
    <xf numFmtId="0" fontId="18" fillId="24" borderId="0" applyNumberFormat="0" applyBorder="0" applyAlignment="0" applyProtection="0"/>
    <xf numFmtId="0" fontId="7" fillId="21" borderId="7" applyNumberFormat="0" applyAlignment="0" applyProtection="0"/>
    <xf numFmtId="0" fontId="9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4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3" fillId="0" borderId="0"/>
    <xf numFmtId="0" fontId="19" fillId="0" borderId="0"/>
    <xf numFmtId="0" fontId="1" fillId="0" borderId="0"/>
    <xf numFmtId="0" fontId="1" fillId="0" borderId="0"/>
    <xf numFmtId="0" fontId="23" fillId="0" borderId="0"/>
    <xf numFmtId="43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3" fillId="11" borderId="0" applyNumberFormat="0" applyBorder="0" applyAlignment="0" applyProtection="0"/>
    <xf numFmtId="164" fontId="1" fillId="0" borderId="0"/>
    <xf numFmtId="164" fontId="1" fillId="0" borderId="0"/>
    <xf numFmtId="164" fontId="1" fillId="0" borderId="0"/>
    <xf numFmtId="0" fontId="1" fillId="0" borderId="0"/>
    <xf numFmtId="0" fontId="19" fillId="0" borderId="0"/>
    <xf numFmtId="0" fontId="1" fillId="0" borderId="0"/>
    <xf numFmtId="43" fontId="1" fillId="0" borderId="0" applyFill="0" applyBorder="0" applyAlignment="0" applyProtection="0"/>
    <xf numFmtId="164" fontId="1" fillId="0" borderId="0" applyFill="0" applyBorder="0" applyAlignment="0" applyProtection="0"/>
    <xf numFmtId="0" fontId="3" fillId="6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37" borderId="0" applyNumberFormat="0" applyBorder="0" applyAlignment="0" applyProtection="0"/>
    <xf numFmtId="0" fontId="3" fillId="34" borderId="0" applyNumberFormat="0" applyBorder="0" applyAlignment="0" applyProtection="0"/>
    <xf numFmtId="0" fontId="3" fillId="31" borderId="0" applyNumberFormat="0" applyBorder="0" applyAlignment="0" applyProtection="0"/>
    <xf numFmtId="0" fontId="3" fillId="36" borderId="0" applyNumberFormat="0" applyBorder="0" applyAlignment="0" applyProtection="0"/>
    <xf numFmtId="0" fontId="3" fillId="35" borderId="0" applyNumberFormat="0" applyBorder="0" applyAlignment="0" applyProtection="0"/>
    <xf numFmtId="0" fontId="3" fillId="34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38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6" fillId="33" borderId="7" applyNumberFormat="0" applyAlignment="0" applyProtection="0"/>
    <xf numFmtId="0" fontId="10" fillId="0" borderId="54" applyNumberFormat="0" applyFill="0" applyAlignment="0" applyProtection="0"/>
    <xf numFmtId="0" fontId="11" fillId="0" borderId="55" applyNumberFormat="0" applyFill="0" applyAlignment="0" applyProtection="0"/>
    <xf numFmtId="0" fontId="12" fillId="0" borderId="56" applyNumberFormat="0" applyFill="0" applyAlignment="0" applyProtection="0"/>
    <xf numFmtId="0" fontId="8" fillId="42" borderId="8" applyNumberFormat="0" applyAlignment="0" applyProtection="0"/>
    <xf numFmtId="0" fontId="10" fillId="0" borderId="57" applyNumberFormat="0" applyFill="0" applyAlignment="0" applyProtection="0"/>
    <xf numFmtId="0" fontId="11" fillId="0" borderId="58" applyNumberFormat="0" applyFill="0" applyAlignment="0" applyProtection="0"/>
    <xf numFmtId="0" fontId="3" fillId="43" borderId="13" applyNumberFormat="0" applyFont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7" borderId="0" applyNumberFormat="0" applyBorder="0" applyAlignment="0" applyProtection="0"/>
    <xf numFmtId="0" fontId="15" fillId="30" borderId="0" applyNumberFormat="0" applyBorder="0" applyAlignment="0" applyProtection="0"/>
    <xf numFmtId="0" fontId="17" fillId="48" borderId="14" applyNumberFormat="0" applyAlignment="0" applyProtection="0"/>
    <xf numFmtId="0" fontId="1" fillId="0" borderId="0"/>
    <xf numFmtId="0" fontId="58" fillId="0" borderId="0"/>
    <xf numFmtId="0" fontId="23" fillId="0" borderId="0"/>
    <xf numFmtId="0" fontId="23" fillId="0" borderId="0"/>
    <xf numFmtId="0" fontId="5" fillId="29" borderId="0" applyNumberFormat="0" applyBorder="0" applyAlignment="0" applyProtection="0"/>
    <xf numFmtId="0" fontId="18" fillId="49" borderId="0" applyNumberFormat="0" applyBorder="0" applyAlignment="0" applyProtection="0"/>
    <xf numFmtId="0" fontId="7" fillId="48" borderId="7" applyNumberFormat="0" applyAlignment="0" applyProtection="0"/>
  </cellStyleXfs>
  <cellXfs count="755">
    <xf numFmtId="0" fontId="0" fillId="0" borderId="0" xfId="0"/>
    <xf numFmtId="0" fontId="1" fillId="0" borderId="0" xfId="2"/>
    <xf numFmtId="0" fontId="1" fillId="0" borderId="0" xfId="76" applyFont="1"/>
    <xf numFmtId="0" fontId="1" fillId="0" borderId="0" xfId="76"/>
    <xf numFmtId="0" fontId="2" fillId="0" borderId="5" xfId="79" applyFont="1" applyBorder="1" applyAlignment="1">
      <alignment horizontal="center"/>
    </xf>
    <xf numFmtId="0" fontId="2" fillId="0" borderId="6" xfId="79" applyFont="1" applyBorder="1" applyAlignment="1">
      <alignment horizontal="center"/>
    </xf>
    <xf numFmtId="0" fontId="22" fillId="0" borderId="5" xfId="79" applyFont="1" applyBorder="1" applyAlignment="1">
      <alignment horizontal="center"/>
    </xf>
    <xf numFmtId="0" fontId="1" fillId="0" borderId="16" xfId="79" applyFont="1" applyBorder="1" applyAlignment="1">
      <alignment horizontal="center"/>
    </xf>
    <xf numFmtId="0" fontId="1" fillId="0" borderId="17" xfId="79" applyFont="1" applyBorder="1" applyAlignment="1">
      <alignment horizontal="center"/>
    </xf>
    <xf numFmtId="0" fontId="2" fillId="0" borderId="17" xfId="79" applyFont="1" applyBorder="1" applyAlignment="1">
      <alignment horizontal="center"/>
    </xf>
    <xf numFmtId="0" fontId="22" fillId="0" borderId="17" xfId="79" applyFont="1" applyBorder="1" applyAlignment="1">
      <alignment horizontal="center"/>
    </xf>
    <xf numFmtId="0" fontId="22" fillId="0" borderId="16" xfId="79" applyFont="1" applyBorder="1" applyAlignment="1">
      <alignment horizontal="center" wrapText="1"/>
    </xf>
    <xf numFmtId="0" fontId="1" fillId="0" borderId="18" xfId="79" applyFont="1" applyBorder="1" applyAlignment="1">
      <alignment horizontal="center"/>
    </xf>
    <xf numFmtId="0" fontId="1" fillId="0" borderId="3" xfId="79" applyFont="1" applyBorder="1" applyAlignment="1">
      <alignment horizontal="center"/>
    </xf>
    <xf numFmtId="0" fontId="2" fillId="0" borderId="3" xfId="79" applyFont="1" applyBorder="1" applyAlignment="1">
      <alignment horizontal="center"/>
    </xf>
    <xf numFmtId="0" fontId="1" fillId="0" borderId="3" xfId="79" applyFont="1" applyBorder="1" applyAlignment="1">
      <alignment horizontal="center" wrapText="1"/>
    </xf>
    <xf numFmtId="0" fontId="22" fillId="0" borderId="3" xfId="79" applyFont="1" applyBorder="1" applyAlignment="1">
      <alignment horizontal="center"/>
    </xf>
    <xf numFmtId="0" fontId="22" fillId="0" borderId="18" xfId="79" applyFont="1" applyBorder="1" applyAlignment="1">
      <alignment wrapText="1"/>
    </xf>
    <xf numFmtId="0" fontId="2" fillId="0" borderId="2" xfId="79" applyFont="1" applyBorder="1" applyAlignment="1">
      <alignment horizontal="center"/>
    </xf>
    <xf numFmtId="0" fontId="2" fillId="0" borderId="4" xfId="79" applyFont="1" applyBorder="1" applyAlignment="1">
      <alignment horizontal="center"/>
    </xf>
    <xf numFmtId="0" fontId="22" fillId="0" borderId="4" xfId="79" applyFont="1" applyBorder="1" applyAlignment="1">
      <alignment horizontal="center"/>
    </xf>
    <xf numFmtId="0" fontId="22" fillId="0" borderId="19" xfId="79" applyFont="1" applyBorder="1" applyAlignment="1">
      <alignment horizontal="center"/>
    </xf>
    <xf numFmtId="0" fontId="2" fillId="0" borderId="2" xfId="76" applyFont="1" applyBorder="1" applyAlignment="1">
      <alignment horizontal="center"/>
    </xf>
    <xf numFmtId="0" fontId="2" fillId="0" borderId="6" xfId="79" applyFont="1" applyBorder="1"/>
    <xf numFmtId="0" fontId="1" fillId="8" borderId="6" xfId="79" applyFont="1" applyFill="1" applyBorder="1"/>
    <xf numFmtId="0" fontId="1" fillId="0" borderId="20" xfId="79" applyFont="1" applyBorder="1"/>
    <xf numFmtId="0" fontId="1" fillId="0" borderId="21" xfId="79" applyFont="1" applyBorder="1"/>
    <xf numFmtId="0" fontId="19" fillId="0" borderId="21" xfId="79" applyFont="1" applyBorder="1"/>
    <xf numFmtId="0" fontId="1" fillId="0" borderId="2" xfId="76" applyFont="1" applyBorder="1"/>
    <xf numFmtId="0" fontId="2" fillId="0" borderId="17" xfId="79" applyFont="1" applyBorder="1"/>
    <xf numFmtId="0" fontId="1" fillId="8" borderId="17" xfId="79" applyFont="1" applyFill="1" applyBorder="1"/>
    <xf numFmtId="0" fontId="1" fillId="0" borderId="17" xfId="79" applyFont="1" applyBorder="1"/>
    <xf numFmtId="0" fontId="19" fillId="0" borderId="17" xfId="79" applyFont="1" applyBorder="1"/>
    <xf numFmtId="0" fontId="19" fillId="0" borderId="0" xfId="79" applyFont="1" applyBorder="1"/>
    <xf numFmtId="0" fontId="1" fillId="0" borderId="2" xfId="79" applyFont="1" applyBorder="1" applyAlignment="1">
      <alignment horizontal="center"/>
    </xf>
    <xf numFmtId="0" fontId="1" fillId="0" borderId="2" xfId="79" applyFont="1" applyBorder="1"/>
    <xf numFmtId="0" fontId="19" fillId="0" borderId="2" xfId="79" applyFont="1" applyBorder="1"/>
    <xf numFmtId="0" fontId="19" fillId="0" borderId="1" xfId="79" applyFont="1" applyBorder="1"/>
    <xf numFmtId="0" fontId="2" fillId="0" borderId="20" xfId="79" applyFont="1" applyBorder="1"/>
    <xf numFmtId="0" fontId="1" fillId="0" borderId="6" xfId="79" applyFont="1" applyBorder="1"/>
    <xf numFmtId="0" fontId="19" fillId="0" borderId="6" xfId="79" applyFont="1" applyBorder="1"/>
    <xf numFmtId="0" fontId="19" fillId="0" borderId="22" xfId="79" applyFont="1" applyBorder="1"/>
    <xf numFmtId="0" fontId="2" fillId="0" borderId="23" xfId="79" applyFont="1" applyBorder="1"/>
    <xf numFmtId="165" fontId="2" fillId="0" borderId="2" xfId="79" applyNumberFormat="1" applyFont="1" applyBorder="1"/>
    <xf numFmtId="0" fontId="1" fillId="0" borderId="18" xfId="76" applyFont="1" applyBorder="1" applyAlignment="1">
      <alignment wrapText="1"/>
    </xf>
    <xf numFmtId="0" fontId="1" fillId="0" borderId="18" xfId="76" applyFont="1" applyBorder="1" applyAlignment="1">
      <alignment horizontal="center"/>
    </xf>
    <xf numFmtId="3" fontId="1" fillId="0" borderId="2" xfId="79" applyNumberFormat="1" applyFont="1" applyBorder="1"/>
    <xf numFmtId="3" fontId="19" fillId="0" borderId="2" xfId="79" applyNumberFormat="1" applyFont="1" applyBorder="1"/>
    <xf numFmtId="165" fontId="22" fillId="0" borderId="2" xfId="79" applyNumberFormat="1" applyFont="1" applyBorder="1"/>
    <xf numFmtId="3" fontId="23" fillId="0" borderId="1" xfId="79" applyNumberFormat="1" applyFont="1" applyBorder="1"/>
    <xf numFmtId="3" fontId="1" fillId="0" borderId="2" xfId="76" applyNumberFormat="1" applyFont="1" applyBorder="1"/>
    <xf numFmtId="0" fontId="1" fillId="0" borderId="2" xfId="76" applyFont="1" applyBorder="1" applyAlignment="1">
      <alignment wrapText="1"/>
    </xf>
    <xf numFmtId="0" fontId="1" fillId="0" borderId="2" xfId="76" applyFont="1" applyBorder="1" applyAlignment="1">
      <alignment horizontal="center"/>
    </xf>
    <xf numFmtId="165" fontId="23" fillId="0" borderId="2" xfId="79" applyNumberFormat="1" applyFont="1" applyBorder="1"/>
    <xf numFmtId="0" fontId="2" fillId="0" borderId="2" xfId="76" applyFont="1" applyBorder="1" applyAlignment="1">
      <alignment wrapText="1"/>
    </xf>
    <xf numFmtId="3" fontId="2" fillId="0" borderId="2" xfId="79" applyNumberFormat="1" applyFont="1" applyBorder="1"/>
    <xf numFmtId="0" fontId="2" fillId="0" borderId="0" xfId="76" applyFont="1"/>
    <xf numFmtId="0" fontId="1" fillId="0" borderId="5" xfId="76" applyFont="1" applyBorder="1" applyAlignment="1">
      <alignment horizontal="center"/>
    </xf>
    <xf numFmtId="3" fontId="22" fillId="0" borderId="2" xfId="79" applyNumberFormat="1" applyFont="1" applyBorder="1"/>
    <xf numFmtId="0" fontId="2" fillId="0" borderId="2" xfId="79" applyFont="1" applyBorder="1"/>
    <xf numFmtId="0" fontId="1" fillId="8" borderId="2" xfId="79" applyFont="1" applyFill="1" applyBorder="1"/>
    <xf numFmtId="0" fontId="1" fillId="0" borderId="2" xfId="79" applyFont="1" applyBorder="1" applyAlignment="1">
      <alignment horizontal="left" wrapText="1"/>
    </xf>
    <xf numFmtId="3" fontId="1" fillId="0" borderId="2" xfId="79" applyNumberFormat="1" applyFont="1" applyBorder="1" applyAlignment="1">
      <alignment horizontal="right" wrapText="1"/>
    </xf>
    <xf numFmtId="3" fontId="19" fillId="0" borderId="2" xfId="79" applyNumberFormat="1" applyFont="1" applyBorder="1" applyAlignment="1">
      <alignment horizontal="right"/>
    </xf>
    <xf numFmtId="165" fontId="19" fillId="0" borderId="2" xfId="79" applyNumberFormat="1" applyFont="1" applyBorder="1"/>
    <xf numFmtId="0" fontId="1" fillId="0" borderId="2" xfId="79" applyFont="1" applyBorder="1" applyAlignment="1">
      <alignment wrapText="1"/>
    </xf>
    <xf numFmtId="0" fontId="1" fillId="0" borderId="0" xfId="2" applyFont="1"/>
    <xf numFmtId="0" fontId="1" fillId="0" borderId="0" xfId="77"/>
    <xf numFmtId="0" fontId="1" fillId="0" borderId="0" xfId="77" applyAlignment="1">
      <alignment horizontal="center"/>
    </xf>
    <xf numFmtId="0" fontId="22" fillId="0" borderId="5" xfId="77" applyFont="1" applyBorder="1" applyAlignment="1">
      <alignment horizontal="center"/>
    </xf>
    <xf numFmtId="0" fontId="22" fillId="0" borderId="6" xfId="77" applyFont="1" applyBorder="1" applyAlignment="1">
      <alignment horizontal="center"/>
    </xf>
    <xf numFmtId="0" fontId="19" fillId="0" borderId="16" xfId="77" applyFont="1" applyBorder="1" applyAlignment="1">
      <alignment horizontal="center"/>
    </xf>
    <xf numFmtId="0" fontId="22" fillId="0" borderId="16" xfId="77" applyFont="1" applyBorder="1" applyAlignment="1">
      <alignment horizontal="center"/>
    </xf>
    <xf numFmtId="0" fontId="22" fillId="0" borderId="17" xfId="77" applyFont="1" applyBorder="1" applyAlignment="1">
      <alignment horizontal="center"/>
    </xf>
    <xf numFmtId="0" fontId="22" fillId="0" borderId="17" xfId="77" applyFont="1" applyBorder="1" applyAlignment="1">
      <alignment horizontal="center" wrapText="1"/>
    </xf>
    <xf numFmtId="0" fontId="19" fillId="0" borderId="18" xfId="77" applyFont="1" applyBorder="1" applyAlignment="1">
      <alignment horizontal="center"/>
    </xf>
    <xf numFmtId="0" fontId="22" fillId="0" borderId="3" xfId="77" applyFont="1" applyBorder="1" applyAlignment="1">
      <alignment horizontal="center"/>
    </xf>
    <xf numFmtId="0" fontId="19" fillId="0" borderId="3" xfId="77" applyFont="1" applyBorder="1" applyAlignment="1">
      <alignment horizontal="center"/>
    </xf>
    <xf numFmtId="0" fontId="22" fillId="0" borderId="2" xfId="77" applyFont="1" applyBorder="1" applyAlignment="1">
      <alignment horizontal="center"/>
    </xf>
    <xf numFmtId="0" fontId="22" fillId="0" borderId="2" xfId="77" applyFont="1" applyBorder="1" applyAlignment="1">
      <alignment wrapText="1"/>
    </xf>
    <xf numFmtId="0" fontId="19" fillId="8" borderId="2" xfId="77" applyFont="1" applyFill="1" applyBorder="1"/>
    <xf numFmtId="0" fontId="19" fillId="0" borderId="2" xfId="77" applyFont="1" applyBorder="1"/>
    <xf numFmtId="0" fontId="22" fillId="0" borderId="18" xfId="77" applyFont="1" applyBorder="1" applyAlignment="1">
      <alignment horizontal="center"/>
    </xf>
    <xf numFmtId="0" fontId="1" fillId="0" borderId="18" xfId="77" applyBorder="1"/>
    <xf numFmtId="0" fontId="19" fillId="0" borderId="18" xfId="77" applyFont="1" applyBorder="1"/>
    <xf numFmtId="0" fontId="22" fillId="0" borderId="2" xfId="77" applyFont="1" applyFill="1" applyBorder="1"/>
    <xf numFmtId="0" fontId="1" fillId="0" borderId="2" xfId="77" applyBorder="1"/>
    <xf numFmtId="0" fontId="19" fillId="0" borderId="5" xfId="77" applyFont="1" applyBorder="1"/>
    <xf numFmtId="3" fontId="22" fillId="0" borderId="2" xfId="77" applyNumberFormat="1" applyFont="1" applyBorder="1"/>
    <xf numFmtId="3" fontId="19" fillId="0" borderId="18" xfId="77" applyNumberFormat="1" applyFont="1" applyBorder="1"/>
    <xf numFmtId="3" fontId="19" fillId="0" borderId="2" xfId="77" applyNumberFormat="1" applyFont="1" applyBorder="1"/>
    <xf numFmtId="0" fontId="22" fillId="0" borderId="5" xfId="77" applyFont="1" applyFill="1" applyBorder="1"/>
    <xf numFmtId="3" fontId="22" fillId="0" borderId="5" xfId="77" applyNumberFormat="1" applyFont="1" applyBorder="1"/>
    <xf numFmtId="0" fontId="22" fillId="0" borderId="2" xfId="77" applyFont="1" applyBorder="1"/>
    <xf numFmtId="0" fontId="1" fillId="0" borderId="0" xfId="77" applyBorder="1"/>
    <xf numFmtId="3" fontId="19" fillId="0" borderId="5" xfId="77" applyNumberFormat="1" applyFont="1" applyBorder="1"/>
    <xf numFmtId="0" fontId="2" fillId="0" borderId="2" xfId="77" applyFont="1" applyBorder="1" applyAlignment="1">
      <alignment horizontal="center"/>
    </xf>
    <xf numFmtId="3" fontId="2" fillId="0" borderId="2" xfId="77" applyNumberFormat="1" applyFont="1" applyBorder="1"/>
    <xf numFmtId="0" fontId="1" fillId="0" borderId="0" xfId="89"/>
    <xf numFmtId="0" fontId="25" fillId="0" borderId="24" xfId="90" applyFont="1" applyBorder="1" applyAlignment="1">
      <alignment horizontal="center"/>
    </xf>
    <xf numFmtId="0" fontId="25" fillId="0" borderId="25" xfId="90" applyFont="1" applyBorder="1" applyAlignment="1">
      <alignment horizontal="center"/>
    </xf>
    <xf numFmtId="0" fontId="25" fillId="0" borderId="26" xfId="90" applyFont="1" applyBorder="1" applyAlignment="1">
      <alignment horizontal="center"/>
    </xf>
    <xf numFmtId="0" fontId="26" fillId="0" borderId="27" xfId="90" applyFont="1" applyBorder="1"/>
    <xf numFmtId="0" fontId="26" fillId="0" borderId="28" xfId="90" applyFont="1" applyBorder="1"/>
    <xf numFmtId="0" fontId="27" fillId="0" borderId="28" xfId="90" applyFont="1" applyBorder="1" applyAlignment="1">
      <alignment horizontal="center"/>
    </xf>
    <xf numFmtId="0" fontId="25" fillId="0" borderId="28" xfId="90" applyFont="1" applyBorder="1" applyAlignment="1">
      <alignment horizontal="center"/>
    </xf>
    <xf numFmtId="0" fontId="25" fillId="0" borderId="29" xfId="90" applyFont="1" applyBorder="1" applyAlignment="1">
      <alignment horizontal="center"/>
    </xf>
    <xf numFmtId="0" fontId="25" fillId="0" borderId="30" xfId="90" applyFont="1" applyBorder="1" applyAlignment="1">
      <alignment horizontal="center"/>
    </xf>
    <xf numFmtId="0" fontId="25" fillId="0" borderId="31" xfId="90" applyFont="1" applyBorder="1" applyAlignment="1">
      <alignment horizontal="center"/>
    </xf>
    <xf numFmtId="0" fontId="25" fillId="0" borderId="32" xfId="90" applyFont="1" applyBorder="1" applyAlignment="1">
      <alignment horizontal="center"/>
    </xf>
    <xf numFmtId="0" fontId="22" fillId="0" borderId="33" xfId="90" applyFont="1" applyBorder="1" applyAlignment="1">
      <alignment horizontal="center"/>
    </xf>
    <xf numFmtId="0" fontId="22" fillId="0" borderId="34" xfId="90" applyFont="1" applyBorder="1" applyAlignment="1">
      <alignment wrapText="1"/>
    </xf>
    <xf numFmtId="0" fontId="22" fillId="0" borderId="34" xfId="90" applyFont="1" applyBorder="1"/>
    <xf numFmtId="165" fontId="28" fillId="0" borderId="34" xfId="90" applyNumberFormat="1" applyFont="1" applyBorder="1" applyAlignment="1">
      <alignment horizontal="right"/>
    </xf>
    <xf numFmtId="165" fontId="28" fillId="0" borderId="35" xfId="90" applyNumberFormat="1" applyFont="1" applyBorder="1" applyAlignment="1">
      <alignment horizontal="right"/>
    </xf>
    <xf numFmtId="0" fontId="19" fillId="0" borderId="33" xfId="90" applyFont="1" applyBorder="1" applyAlignment="1">
      <alignment horizontal="center"/>
    </xf>
    <xf numFmtId="0" fontId="19" fillId="0" borderId="34" xfId="90" applyFont="1" applyBorder="1"/>
    <xf numFmtId="165" fontId="23" fillId="0" borderId="34" xfId="90" applyNumberFormat="1" applyFont="1" applyBorder="1" applyAlignment="1">
      <alignment horizontal="right"/>
    </xf>
    <xf numFmtId="165" fontId="23" fillId="0" borderId="35" xfId="90" applyNumberFormat="1" applyFont="1" applyBorder="1" applyAlignment="1">
      <alignment horizontal="right"/>
    </xf>
    <xf numFmtId="0" fontId="28" fillId="0" borderId="33" xfId="90" applyFont="1" applyBorder="1" applyAlignment="1">
      <alignment horizontal="center" wrapText="1"/>
    </xf>
    <xf numFmtId="0" fontId="28" fillId="0" borderId="34" xfId="90" applyFont="1" applyBorder="1" applyAlignment="1">
      <alignment wrapText="1"/>
    </xf>
    <xf numFmtId="0" fontId="28" fillId="0" borderId="36" xfId="90" applyFont="1" applyBorder="1" applyAlignment="1">
      <alignment wrapText="1"/>
    </xf>
    <xf numFmtId="0" fontId="28" fillId="0" borderId="36" xfId="90" applyFont="1" applyBorder="1"/>
    <xf numFmtId="165" fontId="28" fillId="0" borderId="36" xfId="90" applyNumberFormat="1" applyFont="1" applyBorder="1"/>
    <xf numFmtId="165" fontId="28" fillId="0" borderId="37" xfId="90" applyNumberFormat="1" applyFont="1" applyBorder="1"/>
    <xf numFmtId="0" fontId="1" fillId="0" borderId="34" xfId="89" applyBorder="1"/>
    <xf numFmtId="0" fontId="23" fillId="0" borderId="34" xfId="90" applyFont="1" applyBorder="1"/>
    <xf numFmtId="0" fontId="23" fillId="0" borderId="34" xfId="90" applyFont="1" applyBorder="1" applyAlignment="1">
      <alignment wrapText="1"/>
    </xf>
    <xf numFmtId="3" fontId="29" fillId="2" borderId="0" xfId="91" applyNumberFormat="1" applyFont="1" applyFill="1" applyBorder="1" applyAlignment="1">
      <alignment horizontal="right" wrapText="1"/>
    </xf>
    <xf numFmtId="0" fontId="28" fillId="0" borderId="38" xfId="90" applyFont="1" applyBorder="1" applyAlignment="1">
      <alignment horizontal="center" wrapText="1"/>
    </xf>
    <xf numFmtId="0" fontId="28" fillId="0" borderId="39" xfId="90" applyFont="1" applyBorder="1" applyAlignment="1">
      <alignment wrapText="1"/>
    </xf>
    <xf numFmtId="0" fontId="19" fillId="0" borderId="39" xfId="90" applyFont="1" applyBorder="1"/>
    <xf numFmtId="165" fontId="23" fillId="0" borderId="39" xfId="90" applyNumberFormat="1" applyFont="1" applyBorder="1" applyAlignment="1">
      <alignment horizontal="right"/>
    </xf>
    <xf numFmtId="165" fontId="23" fillId="0" borderId="40" xfId="90" applyNumberFormat="1" applyFont="1" applyBorder="1" applyAlignment="1">
      <alignment horizontal="right"/>
    </xf>
    <xf numFmtId="0" fontId="22" fillId="0" borderId="41" xfId="90" applyFont="1" applyBorder="1" applyAlignment="1">
      <alignment horizontal="center"/>
    </xf>
    <xf numFmtId="0" fontId="22" fillId="0" borderId="42" xfId="90" applyFont="1" applyBorder="1"/>
    <xf numFmtId="3" fontId="22" fillId="0" borderId="42" xfId="90" applyNumberFormat="1" applyFont="1" applyBorder="1" applyAlignment="1">
      <alignment horizontal="right"/>
    </xf>
    <xf numFmtId="3" fontId="22" fillId="0" borderId="43" xfId="90" applyNumberFormat="1" applyFont="1" applyBorder="1" applyAlignment="1">
      <alignment horizontal="right"/>
    </xf>
    <xf numFmtId="165" fontId="28" fillId="0" borderId="0" xfId="90" applyNumberFormat="1" applyFont="1" applyBorder="1"/>
    <xf numFmtId="0" fontId="30" fillId="0" borderId="0" xfId="89" applyFont="1"/>
    <xf numFmtId="0" fontId="33" fillId="0" borderId="0" xfId="2" applyFont="1"/>
    <xf numFmtId="0" fontId="2" fillId="0" borderId="0" xfId="2" applyFont="1"/>
    <xf numFmtId="0" fontId="1" fillId="0" borderId="0" xfId="2" applyFont="1" applyAlignment="1">
      <alignment wrapText="1"/>
    </xf>
    <xf numFmtId="3" fontId="1" fillId="0" borderId="0" xfId="2" applyNumberFormat="1"/>
    <xf numFmtId="0" fontId="32" fillId="0" borderId="2" xfId="2" applyFont="1" applyBorder="1" applyAlignment="1">
      <alignment horizontal="center"/>
    </xf>
    <xf numFmtId="3" fontId="32" fillId="0" borderId="2" xfId="2" applyNumberFormat="1" applyFont="1" applyBorder="1" applyAlignment="1">
      <alignment horizontal="center"/>
    </xf>
    <xf numFmtId="0" fontId="31" fillId="0" borderId="2" xfId="2" applyFont="1" applyBorder="1" applyAlignment="1">
      <alignment horizontal="left"/>
    </xf>
    <xf numFmtId="0" fontId="32" fillId="0" borderId="2" xfId="2" applyFont="1" applyBorder="1"/>
    <xf numFmtId="3" fontId="32" fillId="0" borderId="2" xfId="2" applyNumberFormat="1" applyFont="1" applyBorder="1"/>
    <xf numFmtId="0" fontId="31" fillId="0" borderId="2" xfId="2" applyFont="1" applyBorder="1"/>
    <xf numFmtId="3" fontId="31" fillId="0" borderId="2" xfId="2" applyNumberFormat="1" applyFont="1" applyBorder="1"/>
    <xf numFmtId="0" fontId="0" fillId="0" borderId="0" xfId="2" applyFont="1"/>
    <xf numFmtId="3" fontId="0" fillId="0" borderId="0" xfId="2" applyNumberFormat="1" applyFont="1"/>
    <xf numFmtId="0" fontId="32" fillId="0" borderId="0" xfId="2" applyFont="1"/>
    <xf numFmtId="3" fontId="32" fillId="0" borderId="0" xfId="2" applyNumberFormat="1" applyFont="1"/>
    <xf numFmtId="0" fontId="34" fillId="24" borderId="0" xfId="92" applyFont="1" applyFill="1" applyAlignment="1"/>
    <xf numFmtId="0" fontId="35" fillId="0" borderId="0" xfId="92" applyFont="1" applyFill="1"/>
    <xf numFmtId="0" fontId="0" fillId="0" borderId="0" xfId="92" applyFont="1"/>
    <xf numFmtId="0" fontId="36" fillId="0" borderId="0" xfId="92" applyFont="1" applyFill="1" applyAlignment="1"/>
    <xf numFmtId="0" fontId="34" fillId="0" borderId="0" xfId="92" applyFont="1" applyFill="1" applyAlignment="1"/>
    <xf numFmtId="0" fontId="36" fillId="0" borderId="0" xfId="92" applyFont="1" applyFill="1" applyBorder="1" applyAlignment="1"/>
    <xf numFmtId="0" fontId="37" fillId="0" borderId="2" xfId="92" applyFont="1" applyFill="1" applyBorder="1"/>
    <xf numFmtId="3" fontId="37" fillId="0" borderId="2" xfId="92" applyNumberFormat="1" applyFont="1" applyFill="1" applyBorder="1" applyAlignment="1">
      <alignment horizontal="right" wrapText="1"/>
    </xf>
    <xf numFmtId="0" fontId="36" fillId="0" borderId="2" xfId="92" applyFont="1" applyFill="1" applyBorder="1"/>
    <xf numFmtId="3" fontId="36" fillId="0" borderId="2" xfId="92" applyNumberFormat="1" applyFont="1" applyFill="1" applyBorder="1" applyAlignment="1">
      <alignment horizontal="right"/>
    </xf>
    <xf numFmtId="0" fontId="34" fillId="0" borderId="2" xfId="92" applyFont="1" applyFill="1" applyBorder="1"/>
    <xf numFmtId="3" fontId="34" fillId="0" borderId="2" xfId="92" applyNumberFormat="1" applyFont="1" applyFill="1" applyBorder="1"/>
    <xf numFmtId="0" fontId="36" fillId="0" borderId="0" xfId="92" applyFont="1" applyBorder="1"/>
    <xf numFmtId="3" fontId="36" fillId="0" borderId="0" xfId="92" applyNumberFormat="1" applyFont="1" applyBorder="1" applyAlignment="1">
      <alignment horizontal="right"/>
    </xf>
    <xf numFmtId="0" fontId="38" fillId="0" borderId="2" xfId="91" applyFont="1" applyBorder="1" applyAlignment="1">
      <alignment horizontal="center" vertical="center" wrapText="1"/>
    </xf>
    <xf numFmtId="0" fontId="1" fillId="0" borderId="0" xfId="98" applyFont="1"/>
    <xf numFmtId="0" fontId="32" fillId="0" borderId="0" xfId="98" applyFont="1" applyAlignment="1">
      <alignment horizontal="justify" wrapText="1"/>
    </xf>
    <xf numFmtId="0" fontId="1" fillId="0" borderId="0" xfId="98" applyFont="1" applyAlignment="1">
      <alignment wrapText="1"/>
    </xf>
    <xf numFmtId="0" fontId="34" fillId="0" borderId="5" xfId="98" applyFont="1" applyBorder="1" applyAlignment="1">
      <alignment horizontal="left" wrapText="1"/>
    </xf>
    <xf numFmtId="0" fontId="34" fillId="0" borderId="5" xfId="98" applyFont="1" applyBorder="1" applyAlignment="1">
      <alignment horizontal="left"/>
    </xf>
    <xf numFmtId="0" fontId="36" fillId="0" borderId="2" xfId="98" applyFont="1" applyBorder="1" applyAlignment="1">
      <alignment wrapText="1"/>
    </xf>
    <xf numFmtId="0" fontId="36" fillId="0" borderId="2" xfId="98" applyFont="1" applyBorder="1" applyAlignment="1"/>
    <xf numFmtId="0" fontId="36" fillId="0" borderId="34" xfId="98" applyFont="1" applyBorder="1"/>
    <xf numFmtId="0" fontId="36" fillId="0" borderId="2" xfId="98" applyFont="1" applyBorder="1"/>
    <xf numFmtId="0" fontId="35" fillId="0" borderId="2" xfId="98" applyFont="1" applyBorder="1" applyAlignment="1">
      <alignment wrapText="1"/>
    </xf>
    <xf numFmtId="0" fontId="35" fillId="0" borderId="2" xfId="98" applyFont="1" applyBorder="1" applyAlignment="1"/>
    <xf numFmtId="1" fontId="35" fillId="0" borderId="2" xfId="98" applyNumberFormat="1" applyFont="1" applyBorder="1"/>
    <xf numFmtId="0" fontId="2" fillId="0" borderId="0" xfId="98" applyFont="1"/>
    <xf numFmtId="0" fontId="36" fillId="0" borderId="0" xfId="98" applyFont="1" applyBorder="1" applyAlignment="1">
      <alignment wrapText="1"/>
    </xf>
    <xf numFmtId="0" fontId="36" fillId="0" borderId="0" xfId="98" applyFont="1" applyBorder="1" applyAlignment="1"/>
    <xf numFmtId="0" fontId="36" fillId="0" borderId="0" xfId="98" applyFont="1" applyBorder="1"/>
    <xf numFmtId="0" fontId="36" fillId="0" borderId="0" xfId="98" applyFont="1" applyAlignment="1">
      <alignment wrapText="1"/>
    </xf>
    <xf numFmtId="0" fontId="36" fillId="0" borderId="0" xfId="98" applyFont="1"/>
    <xf numFmtId="0" fontId="36" fillId="0" borderId="18" xfId="98" applyFont="1" applyBorder="1" applyAlignment="1">
      <alignment wrapText="1"/>
    </xf>
    <xf numFmtId="0" fontId="36" fillId="0" borderId="18" xfId="98" applyFont="1" applyBorder="1" applyAlignment="1">
      <alignment horizontal="center"/>
    </xf>
    <xf numFmtId="3" fontId="36" fillId="0" borderId="18" xfId="98" applyNumberFormat="1" applyFont="1" applyBorder="1"/>
    <xf numFmtId="0" fontId="36" fillId="0" borderId="2" xfId="98" applyFont="1" applyBorder="1" applyAlignment="1">
      <alignment horizontal="center"/>
    </xf>
    <xf numFmtId="3" fontId="36" fillId="0" borderId="2" xfId="98" applyNumberFormat="1" applyFont="1" applyBorder="1"/>
    <xf numFmtId="3" fontId="1" fillId="0" borderId="0" xfId="98" applyNumberFormat="1" applyFont="1"/>
    <xf numFmtId="0" fontId="34" fillId="0" borderId="2" xfId="98" applyFont="1" applyBorder="1" applyAlignment="1">
      <alignment wrapText="1"/>
    </xf>
    <xf numFmtId="0" fontId="34" fillId="0" borderId="2" xfId="98" applyFont="1" applyBorder="1" applyAlignment="1">
      <alignment horizontal="center"/>
    </xf>
    <xf numFmtId="3" fontId="34" fillId="0" borderId="2" xfId="98" applyNumberFormat="1" applyFont="1" applyBorder="1"/>
    <xf numFmtId="0" fontId="35" fillId="0" borderId="5" xfId="98" applyFont="1" applyBorder="1" applyAlignment="1">
      <alignment horizontal="center" wrapText="1"/>
    </xf>
    <xf numFmtId="0" fontId="36" fillId="0" borderId="34" xfId="98" applyFont="1" applyBorder="1" applyAlignment="1">
      <alignment wrapText="1"/>
    </xf>
    <xf numFmtId="0" fontId="35" fillId="0" borderId="1" xfId="98" applyFont="1" applyBorder="1" applyAlignment="1">
      <alignment horizontal="center" wrapText="1"/>
    </xf>
    <xf numFmtId="0" fontId="35" fillId="0" borderId="34" xfId="98" applyFont="1" applyBorder="1" applyAlignment="1">
      <alignment horizontal="center" wrapText="1"/>
    </xf>
    <xf numFmtId="0" fontId="19" fillId="2" borderId="0" xfId="97" applyFill="1"/>
    <xf numFmtId="0" fontId="32" fillId="2" borderId="2" xfId="97" applyFont="1" applyFill="1" applyBorder="1" applyAlignment="1">
      <alignment horizontal="center" vertical="top" wrapText="1"/>
    </xf>
    <xf numFmtId="0" fontId="19" fillId="0" borderId="0" xfId="97"/>
    <xf numFmtId="0" fontId="36" fillId="0" borderId="2" xfId="97" applyFont="1" applyBorder="1" applyAlignment="1">
      <alignment horizontal="center" vertical="top" wrapText="1"/>
    </xf>
    <xf numFmtId="0" fontId="36" fillId="0" borderId="2" xfId="97" applyFont="1" applyBorder="1" applyAlignment="1">
      <alignment horizontal="left" vertical="top" wrapText="1"/>
    </xf>
    <xf numFmtId="0" fontId="39" fillId="0" borderId="2" xfId="97" applyFont="1" applyBorder="1"/>
    <xf numFmtId="0" fontId="39" fillId="0" borderId="0" xfId="97" applyFont="1"/>
    <xf numFmtId="3" fontId="36" fillId="0" borderId="2" xfId="97" applyNumberFormat="1" applyFont="1" applyBorder="1" applyAlignment="1">
      <alignment horizontal="right" vertical="top" wrapText="1"/>
    </xf>
    <xf numFmtId="3" fontId="39" fillId="0" borderId="49" xfId="97" applyNumberFormat="1" applyFont="1" applyBorder="1"/>
    <xf numFmtId="3" fontId="39" fillId="0" borderId="0" xfId="97" applyNumberFormat="1" applyFont="1" applyBorder="1"/>
    <xf numFmtId="0" fontId="37" fillId="0" borderId="2" xfId="92" applyFont="1" applyFill="1" applyBorder="1" applyAlignment="1">
      <alignment wrapText="1"/>
    </xf>
    <xf numFmtId="0" fontId="39" fillId="0" borderId="34" xfId="91" applyFont="1" applyBorder="1"/>
    <xf numFmtId="0" fontId="19" fillId="0" borderId="34" xfId="91" applyBorder="1"/>
    <xf numFmtId="0" fontId="43" fillId="2" borderId="34" xfId="91" applyFont="1" applyFill="1" applyBorder="1" applyAlignment="1">
      <alignment horizontal="center" vertical="center" wrapText="1"/>
    </xf>
    <xf numFmtId="0" fontId="38" fillId="0" borderId="34" xfId="91" applyFont="1" applyBorder="1" applyAlignment="1">
      <alignment horizontal="center" vertical="center" wrapText="1"/>
    </xf>
    <xf numFmtId="0" fontId="43" fillId="2" borderId="34" xfId="91" applyFont="1" applyFill="1" applyBorder="1" applyAlignment="1">
      <alignment wrapText="1"/>
    </xf>
    <xf numFmtId="3" fontId="43" fillId="2" borderId="34" xfId="91" applyNumberFormat="1" applyFont="1" applyFill="1" applyBorder="1" applyAlignment="1">
      <alignment horizontal="right" wrapText="1"/>
    </xf>
    <xf numFmtId="3" fontId="43" fillId="2" borderId="47" xfId="91" applyNumberFormat="1" applyFont="1" applyFill="1" applyBorder="1" applyAlignment="1">
      <alignment horizontal="right" wrapText="1"/>
    </xf>
    <xf numFmtId="0" fontId="44" fillId="2" borderId="34" xfId="91" applyFont="1" applyFill="1" applyBorder="1" applyAlignment="1">
      <alignment wrapText="1"/>
    </xf>
    <xf numFmtId="3" fontId="44" fillId="2" borderId="34" xfId="91" applyNumberFormat="1" applyFont="1" applyFill="1" applyBorder="1" applyAlignment="1">
      <alignment horizontal="right" wrapText="1"/>
    </xf>
    <xf numFmtId="0" fontId="29" fillId="2" borderId="34" xfId="91" applyFont="1" applyFill="1" applyBorder="1" applyAlignment="1">
      <alignment wrapText="1"/>
    </xf>
    <xf numFmtId="3" fontId="29" fillId="2" borderId="34" xfId="91" applyNumberFormat="1" applyFont="1" applyFill="1" applyBorder="1" applyAlignment="1">
      <alignment horizontal="right" wrapText="1"/>
    </xf>
    <xf numFmtId="0" fontId="45" fillId="2" borderId="34" xfId="91" applyFont="1" applyFill="1" applyBorder="1" applyAlignment="1">
      <alignment wrapText="1"/>
    </xf>
    <xf numFmtId="0" fontId="46" fillId="2" borderId="34" xfId="91" applyFont="1" applyFill="1" applyBorder="1" applyAlignment="1">
      <alignment wrapText="1"/>
    </xf>
    <xf numFmtId="3" fontId="42" fillId="2" borderId="34" xfId="91" applyNumberFormat="1" applyFont="1" applyFill="1" applyBorder="1" applyAlignment="1">
      <alignment horizontal="right" wrapText="1"/>
    </xf>
    <xf numFmtId="167" fontId="29" fillId="2" borderId="34" xfId="91" applyNumberFormat="1" applyFont="1" applyFill="1" applyBorder="1" applyAlignment="1">
      <alignment wrapText="1"/>
    </xf>
    <xf numFmtId="0" fontId="29" fillId="2" borderId="34" xfId="91" applyFont="1" applyFill="1" applyBorder="1" applyAlignment="1">
      <alignment horizontal="left" wrapText="1"/>
    </xf>
    <xf numFmtId="0" fontId="29" fillId="2" borderId="34" xfId="91" applyFont="1" applyFill="1" applyBorder="1" applyAlignment="1">
      <alignment horizontal="center" vertical="center" wrapText="1"/>
    </xf>
    <xf numFmtId="3" fontId="43" fillId="2" borderId="34" xfId="91" applyNumberFormat="1" applyFont="1" applyFill="1" applyBorder="1" applyAlignment="1"/>
    <xf numFmtId="0" fontId="27" fillId="0" borderId="34" xfId="91" applyFont="1" applyBorder="1"/>
    <xf numFmtId="0" fontId="26" fillId="0" borderId="34" xfId="91" applyFont="1" applyBorder="1"/>
    <xf numFmtId="0" fontId="48" fillId="0" borderId="0" xfId="2" applyFont="1"/>
    <xf numFmtId="0" fontId="19" fillId="0" borderId="0" xfId="95" applyFill="1"/>
    <xf numFmtId="3" fontId="23" fillId="0" borderId="0" xfId="95" applyNumberFormat="1" applyFont="1" applyFill="1" applyAlignment="1">
      <alignment horizontal="right"/>
    </xf>
    <xf numFmtId="3" fontId="19" fillId="0" borderId="0" xfId="95" applyNumberFormat="1" applyFill="1"/>
    <xf numFmtId="0" fontId="49" fillId="0" borderId="0" xfId="95" applyFont="1" applyFill="1" applyAlignment="1">
      <alignment horizontal="right"/>
    </xf>
    <xf numFmtId="0" fontId="50" fillId="0" borderId="34" xfId="95" applyFont="1" applyFill="1" applyBorder="1" applyAlignment="1">
      <alignment horizontal="center" vertical="center" wrapText="1"/>
    </xf>
    <xf numFmtId="0" fontId="40" fillId="25" borderId="34" xfId="95" applyFont="1" applyFill="1" applyBorder="1" applyAlignment="1">
      <alignment horizontal="center" vertical="center" wrapText="1"/>
    </xf>
    <xf numFmtId="0" fontId="23" fillId="0" borderId="0" xfId="95" applyFont="1" applyFill="1"/>
    <xf numFmtId="0" fontId="40" fillId="0" borderId="34" xfId="95" applyFont="1" applyFill="1" applyBorder="1" applyAlignment="1">
      <alignment horizontal="left" vertical="center" wrapText="1" indent="1"/>
    </xf>
    <xf numFmtId="3" fontId="41" fillId="0" borderId="34" xfId="95" applyNumberFormat="1" applyFont="1" applyFill="1" applyBorder="1"/>
    <xf numFmtId="0" fontId="19" fillId="0" borderId="34" xfId="95" applyFill="1" applyBorder="1"/>
    <xf numFmtId="0" fontId="50" fillId="0" borderId="34" xfId="95" applyFont="1" applyFill="1" applyBorder="1" applyAlignment="1">
      <alignment horizontal="left" vertical="center" wrapText="1" indent="2"/>
    </xf>
    <xf numFmtId="3" fontId="50" fillId="0" borderId="34" xfId="95" applyNumberFormat="1" applyFont="1" applyFill="1" applyBorder="1" applyAlignment="1">
      <alignment horizontal="right" wrapText="1"/>
    </xf>
    <xf numFmtId="3" fontId="40" fillId="0" borderId="34" xfId="95" applyNumberFormat="1" applyFont="1" applyFill="1" applyBorder="1" applyAlignment="1">
      <alignment horizontal="right" wrapText="1"/>
    </xf>
    <xf numFmtId="0" fontId="28" fillId="0" borderId="0" xfId="95" applyFont="1" applyFill="1"/>
    <xf numFmtId="3" fontId="28" fillId="0" borderId="0" xfId="95" applyNumberFormat="1" applyFont="1" applyFill="1"/>
    <xf numFmtId="0" fontId="49" fillId="0" borderId="34" xfId="95" applyFont="1" applyFill="1" applyBorder="1" applyAlignment="1">
      <alignment horizontal="left" vertical="center" wrapText="1" indent="2"/>
    </xf>
    <xf numFmtId="3" fontId="49" fillId="0" borderId="34" xfId="95" applyNumberFormat="1" applyFont="1" applyFill="1" applyBorder="1" applyAlignment="1">
      <alignment horizontal="right" wrapText="1"/>
    </xf>
    <xf numFmtId="3" fontId="41" fillId="0" borderId="34" xfId="95" applyNumberFormat="1" applyFont="1" applyFill="1" applyBorder="1" applyAlignment="1">
      <alignment horizontal="right" wrapText="1"/>
    </xf>
    <xf numFmtId="3" fontId="23" fillId="0" borderId="0" xfId="95" applyNumberFormat="1" applyFont="1" applyFill="1"/>
    <xf numFmtId="0" fontId="41" fillId="0" borderId="34" xfId="95" applyFont="1" applyFill="1" applyBorder="1" applyAlignment="1">
      <alignment horizontal="left" vertical="center" wrapText="1" indent="2"/>
    </xf>
    <xf numFmtId="0" fontId="49" fillId="0" borderId="34" xfId="95" applyFont="1" applyFill="1" applyBorder="1" applyAlignment="1">
      <alignment horizontal="left" vertical="center" wrapText="1" indent="1"/>
    </xf>
    <xf numFmtId="0" fontId="50" fillId="0" borderId="34" xfId="95" applyFont="1" applyFill="1" applyBorder="1" applyAlignment="1">
      <alignment horizontal="left" vertical="center" wrapText="1" indent="1"/>
    </xf>
    <xf numFmtId="0" fontId="51" fillId="0" borderId="0" xfId="95" applyFont="1" applyFill="1"/>
    <xf numFmtId="3" fontId="51" fillId="0" borderId="0" xfId="95" applyNumberFormat="1" applyFont="1" applyFill="1"/>
    <xf numFmtId="0" fontId="52" fillId="0" borderId="0" xfId="95" applyFont="1" applyFill="1"/>
    <xf numFmtId="3" fontId="52" fillId="0" borderId="0" xfId="95" applyNumberFormat="1" applyFont="1" applyFill="1"/>
    <xf numFmtId="0" fontId="28" fillId="0" borderId="0" xfId="95" applyFont="1" applyFill="1" applyBorder="1"/>
    <xf numFmtId="3" fontId="28" fillId="0" borderId="0" xfId="95" applyNumberFormat="1" applyFont="1" applyFill="1" applyBorder="1"/>
    <xf numFmtId="0" fontId="28" fillId="0" borderId="52" xfId="95" applyFont="1" applyFill="1" applyBorder="1"/>
    <xf numFmtId="0" fontId="49" fillId="0" borderId="0" xfId="95" applyFont="1" applyFill="1" applyBorder="1" applyAlignment="1">
      <alignment vertical="top" wrapText="1"/>
    </xf>
    <xf numFmtId="3" fontId="49" fillId="0" borderId="0" xfId="95" applyNumberFormat="1" applyFont="1" applyFill="1" applyBorder="1" applyAlignment="1">
      <alignment horizontal="right" vertical="top" wrapText="1"/>
    </xf>
    <xf numFmtId="0" fontId="19" fillId="0" borderId="0" xfId="95" applyFill="1" applyBorder="1"/>
    <xf numFmtId="3" fontId="19" fillId="0" borderId="0" xfId="95" applyNumberFormat="1" applyFill="1" applyBorder="1"/>
    <xf numFmtId="0" fontId="49" fillId="0" borderId="0" xfId="95" applyFont="1" applyFill="1"/>
    <xf numFmtId="0" fontId="1" fillId="0" borderId="0" xfId="99" applyFill="1"/>
    <xf numFmtId="0" fontId="31" fillId="0" borderId="34" xfId="99" applyFont="1" applyFill="1" applyBorder="1" applyAlignment="1">
      <alignment horizontal="center" vertical="center" wrapText="1"/>
    </xf>
    <xf numFmtId="3" fontId="38" fillId="0" borderId="34" xfId="100" applyNumberFormat="1" applyFont="1" applyBorder="1" applyAlignment="1">
      <alignment horizontal="center" vertical="center"/>
    </xf>
    <xf numFmtId="0" fontId="31" fillId="0" borderId="0" xfId="99" applyFont="1" applyFill="1" applyAlignment="1">
      <alignment horizontal="center" vertical="center" wrapText="1"/>
    </xf>
    <xf numFmtId="0" fontId="53" fillId="0" borderId="0" xfId="99" applyFont="1" applyFill="1" applyAlignment="1">
      <alignment horizontal="center" vertical="center" wrapText="1"/>
    </xf>
    <xf numFmtId="0" fontId="1" fillId="0" borderId="34" xfId="99" applyFont="1" applyFill="1" applyBorder="1" applyAlignment="1">
      <alignment wrapText="1"/>
    </xf>
    <xf numFmtId="0" fontId="53" fillId="0" borderId="0" xfId="99" applyFont="1" applyFill="1" applyAlignment="1">
      <alignment horizontal="center" vertical="center"/>
    </xf>
    <xf numFmtId="0" fontId="30" fillId="0" borderId="0" xfId="99" applyFont="1" applyFill="1"/>
    <xf numFmtId="0" fontId="2" fillId="0" borderId="0" xfId="99" applyFont="1" applyFill="1"/>
    <xf numFmtId="3" fontId="2" fillId="0" borderId="34" xfId="100" applyNumberFormat="1" applyFont="1" applyBorder="1" applyAlignment="1">
      <alignment horizontal="center" wrapText="1"/>
    </xf>
    <xf numFmtId="3" fontId="23" fillId="0" borderId="0" xfId="100" applyNumberFormat="1" applyFont="1"/>
    <xf numFmtId="3" fontId="23" fillId="0" borderId="0" xfId="100" applyNumberFormat="1" applyFont="1" applyAlignment="1">
      <alignment horizontal="center"/>
    </xf>
    <xf numFmtId="0" fontId="23" fillId="0" borderId="0" xfId="100" applyFont="1"/>
    <xf numFmtId="3" fontId="2" fillId="0" borderId="34" xfId="100" applyNumberFormat="1" applyFont="1" applyBorder="1" applyAlignment="1"/>
    <xf numFmtId="3" fontId="23" fillId="0" borderId="34" xfId="100" applyNumberFormat="1" applyFont="1" applyBorder="1"/>
    <xf numFmtId="3" fontId="23" fillId="0" borderId="0" xfId="100" applyNumberFormat="1" applyFont="1" applyFill="1" applyAlignment="1">
      <alignment horizontal="center"/>
    </xf>
    <xf numFmtId="0" fontId="23" fillId="0" borderId="0" xfId="100" applyFont="1" applyFill="1"/>
    <xf numFmtId="3" fontId="28" fillId="0" borderId="0" xfId="100" applyNumberFormat="1" applyFont="1" applyAlignment="1">
      <alignment horizontal="center"/>
    </xf>
    <xf numFmtId="0" fontId="28" fillId="0" borderId="0" xfId="100" applyFont="1"/>
    <xf numFmtId="3" fontId="1" fillId="0" borderId="0" xfId="100" applyNumberFormat="1" applyFont="1" applyAlignment="1">
      <alignment wrapText="1"/>
    </xf>
    <xf numFmtId="3" fontId="1" fillId="0" borderId="0" xfId="100" applyNumberFormat="1" applyFont="1"/>
    <xf numFmtId="3" fontId="23" fillId="0" borderId="0" xfId="100" applyNumberFormat="1" applyFont="1" applyAlignment="1">
      <alignment wrapText="1"/>
    </xf>
    <xf numFmtId="0" fontId="48" fillId="0" borderId="0" xfId="93" applyFont="1" applyAlignment="1"/>
    <xf numFmtId="3" fontId="48" fillId="0" borderId="0" xfId="93" applyNumberFormat="1" applyFont="1" applyAlignment="1"/>
    <xf numFmtId="3" fontId="48" fillId="0" borderId="0" xfId="93" applyNumberFormat="1" applyFont="1" applyAlignment="1">
      <alignment horizontal="right"/>
    </xf>
    <xf numFmtId="0" fontId="48" fillId="0" borderId="0" xfId="93" applyFont="1"/>
    <xf numFmtId="3" fontId="48" fillId="0" borderId="0" xfId="93" applyNumberFormat="1" applyFont="1"/>
    <xf numFmtId="0" fontId="0" fillId="0" borderId="34" xfId="0" applyBorder="1"/>
    <xf numFmtId="0" fontId="54" fillId="0" borderId="0" xfId="97" applyFont="1"/>
    <xf numFmtId="0" fontId="55" fillId="0" borderId="0" xfId="92" applyFont="1" applyFill="1" applyBorder="1"/>
    <xf numFmtId="0" fontId="56" fillId="0" borderId="0" xfId="98" applyFont="1"/>
    <xf numFmtId="0" fontId="2" fillId="0" borderId="34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3" fontId="1" fillId="0" borderId="34" xfId="0" applyNumberFormat="1" applyFont="1" applyBorder="1" applyAlignment="1">
      <alignment horizontal="right" vertical="top" wrapText="1"/>
    </xf>
    <xf numFmtId="3" fontId="2" fillId="0" borderId="34" xfId="0" applyNumberFormat="1" applyFont="1" applyBorder="1" applyAlignment="1">
      <alignment horizontal="right" vertical="top" wrapText="1"/>
    </xf>
    <xf numFmtId="0" fontId="40" fillId="0" borderId="0" xfId="91" applyFont="1" applyAlignment="1">
      <alignment horizontal="center"/>
    </xf>
    <xf numFmtId="0" fontId="19" fillId="0" borderId="0" xfId="91"/>
    <xf numFmtId="0" fontId="19" fillId="0" borderId="0" xfId="91" applyAlignment="1">
      <alignment horizontal="center" vertical="center"/>
    </xf>
    <xf numFmtId="3" fontId="19" fillId="0" borderId="0" xfId="91" applyNumberFormat="1"/>
    <xf numFmtId="0" fontId="22" fillId="0" borderId="0" xfId="91" applyFont="1" applyBorder="1"/>
    <xf numFmtId="0" fontId="22" fillId="0" borderId="0" xfId="91" applyFont="1"/>
    <xf numFmtId="0" fontId="22" fillId="2" borderId="0" xfId="91" applyFont="1" applyFill="1" applyBorder="1"/>
    <xf numFmtId="0" fontId="22" fillId="2" borderId="0" xfId="91" applyFont="1" applyFill="1"/>
    <xf numFmtId="0" fontId="57" fillId="0" borderId="0" xfId="91" applyFont="1"/>
    <xf numFmtId="3" fontId="0" fillId="0" borderId="34" xfId="100" applyNumberFormat="1" applyFont="1" applyBorder="1"/>
    <xf numFmtId="0" fontId="38" fillId="0" borderId="1" xfId="91" applyFont="1" applyBorder="1" applyAlignment="1">
      <alignment horizontal="center" vertical="center" wrapText="1"/>
    </xf>
    <xf numFmtId="3" fontId="43" fillId="26" borderId="34" xfId="91" applyNumberFormat="1" applyFont="1" applyFill="1" applyBorder="1" applyAlignment="1">
      <alignment horizontal="right" wrapText="1"/>
    </xf>
    <xf numFmtId="3" fontId="41" fillId="27" borderId="34" xfId="95" applyNumberFormat="1" applyFont="1" applyFill="1" applyBorder="1"/>
    <xf numFmtId="3" fontId="35" fillId="0" borderId="34" xfId="100" applyNumberFormat="1" applyFont="1" applyBorder="1" applyAlignment="1">
      <alignment wrapText="1"/>
    </xf>
    <xf numFmtId="3" fontId="35" fillId="0" borderId="34" xfId="100" applyNumberFormat="1" applyFont="1" applyBorder="1" applyAlignment="1"/>
    <xf numFmtId="3" fontId="36" fillId="0" borderId="34" xfId="100" applyNumberFormat="1" applyFont="1" applyFill="1" applyBorder="1" applyAlignment="1"/>
    <xf numFmtId="3" fontId="36" fillId="0" borderId="34" xfId="100" applyNumberFormat="1" applyFont="1" applyBorder="1" applyAlignment="1">
      <alignment wrapText="1"/>
    </xf>
    <xf numFmtId="0" fontId="59" fillId="0" borderId="34" xfId="100" applyFont="1" applyFill="1" applyBorder="1"/>
    <xf numFmtId="3" fontId="23" fillId="0" borderId="34" xfId="100" applyNumberFormat="1" applyFont="1" applyFill="1" applyBorder="1"/>
    <xf numFmtId="3" fontId="28" fillId="0" borderId="34" xfId="100" applyNumberFormat="1" applyFont="1" applyBorder="1"/>
    <xf numFmtId="3" fontId="2" fillId="0" borderId="47" xfId="2" applyNumberFormat="1" applyFont="1" applyBorder="1"/>
    <xf numFmtId="0" fontId="2" fillId="0" borderId="47" xfId="2" applyFont="1" applyBorder="1"/>
    <xf numFmtId="0" fontId="2" fillId="0" borderId="34" xfId="2" applyFont="1" applyBorder="1"/>
    <xf numFmtId="0" fontId="2" fillId="0" borderId="0" xfId="2" applyFont="1" applyBorder="1" applyAlignment="1">
      <alignment wrapText="1"/>
    </xf>
    <xf numFmtId="0" fontId="2" fillId="0" borderId="0" xfId="2" applyFont="1" applyBorder="1"/>
    <xf numFmtId="0" fontId="31" fillId="27" borderId="34" xfId="0" applyFont="1" applyFill="1" applyBorder="1" applyAlignment="1">
      <alignment horizontal="center" vertical="top" wrapText="1"/>
    </xf>
    <xf numFmtId="3" fontId="1" fillId="0" borderId="0" xfId="89" applyNumberFormat="1" applyBorder="1"/>
    <xf numFmtId="0" fontId="61" fillId="0" borderId="0" xfId="94" applyFont="1" applyAlignment="1">
      <alignment wrapText="1"/>
    </xf>
    <xf numFmtId="0" fontId="61" fillId="0" borderId="0" xfId="94" applyFont="1"/>
    <xf numFmtId="0" fontId="61" fillId="0" borderId="0" xfId="94" applyFont="1" applyAlignment="1">
      <alignment horizontal="right" wrapText="1"/>
    </xf>
    <xf numFmtId="0" fontId="61" fillId="0" borderId="0" xfId="94" applyFont="1" applyAlignment="1">
      <alignment horizontal="right"/>
    </xf>
    <xf numFmtId="0" fontId="62" fillId="0" borderId="2" xfId="94" applyFont="1" applyBorder="1" applyAlignment="1">
      <alignment wrapText="1"/>
    </xf>
    <xf numFmtId="0" fontId="43" fillId="0" borderId="2" xfId="91" applyFont="1" applyBorder="1" applyAlignment="1">
      <alignment horizontal="center" vertical="center" wrapText="1"/>
    </xf>
    <xf numFmtId="0" fontId="43" fillId="0" borderId="34" xfId="91" applyFont="1" applyBorder="1" applyAlignment="1">
      <alignment horizontal="center" vertical="center" wrapText="1"/>
    </xf>
    <xf numFmtId="0" fontId="62" fillId="0" borderId="4" xfId="94" applyFont="1" applyBorder="1" applyAlignment="1">
      <alignment wrapText="1"/>
    </xf>
    <xf numFmtId="0" fontId="43" fillId="0" borderId="1" xfId="91" applyFont="1" applyBorder="1" applyAlignment="1">
      <alignment horizontal="center" vertical="center" wrapText="1"/>
    </xf>
    <xf numFmtId="0" fontId="61" fillId="0" borderId="2" xfId="91" applyFont="1" applyBorder="1" applyAlignment="1">
      <alignment horizontal="left" wrapText="1"/>
    </xf>
    <xf numFmtId="0" fontId="61" fillId="0" borderId="3" xfId="94" applyFont="1" applyBorder="1" applyAlignment="1">
      <alignment wrapText="1"/>
    </xf>
    <xf numFmtId="0" fontId="61" fillId="0" borderId="1" xfId="94" applyFont="1" applyBorder="1"/>
    <xf numFmtId="3" fontId="61" fillId="0" borderId="47" xfId="94" applyNumberFormat="1" applyFont="1" applyBorder="1"/>
    <xf numFmtId="0" fontId="61" fillId="0" borderId="2" xfId="94" applyFont="1" applyBorder="1" applyAlignment="1">
      <alignment wrapText="1"/>
    </xf>
    <xf numFmtId="0" fontId="61" fillId="0" borderId="4" xfId="94" applyFont="1" applyBorder="1" applyAlignment="1">
      <alignment wrapText="1"/>
    </xf>
    <xf numFmtId="0" fontId="61" fillId="0" borderId="18" xfId="94" applyFont="1" applyBorder="1" applyAlignment="1">
      <alignment wrapText="1"/>
    </xf>
    <xf numFmtId="3" fontId="61" fillId="0" borderId="34" xfId="94" applyNumberFormat="1" applyFont="1" applyBorder="1"/>
    <xf numFmtId="0" fontId="61" fillId="2" borderId="2" xfId="91" applyFont="1" applyFill="1" applyBorder="1" applyAlignment="1">
      <alignment wrapText="1"/>
    </xf>
    <xf numFmtId="0" fontId="61" fillId="0" borderId="34" xfId="94" applyFont="1" applyBorder="1"/>
    <xf numFmtId="0" fontId="61" fillId="0" borderId="48" xfId="94" applyFont="1" applyBorder="1" applyAlignment="1">
      <alignment wrapText="1"/>
    </xf>
    <xf numFmtId="0" fontId="61" fillId="0" borderId="44" xfId="94" applyFont="1" applyBorder="1"/>
    <xf numFmtId="0" fontId="62" fillId="0" borderId="5" xfId="94" applyFont="1" applyBorder="1" applyAlignment="1">
      <alignment wrapText="1"/>
    </xf>
    <xf numFmtId="0" fontId="62" fillId="0" borderId="18" xfId="94" applyFont="1" applyBorder="1" applyAlignment="1">
      <alignment wrapText="1"/>
    </xf>
    <xf numFmtId="0" fontId="62" fillId="0" borderId="1" xfId="94" applyFont="1" applyBorder="1"/>
    <xf numFmtId="0" fontId="61" fillId="0" borderId="5" xfId="94" applyFont="1" applyBorder="1" applyAlignment="1">
      <alignment wrapText="1"/>
    </xf>
    <xf numFmtId="167" fontId="61" fillId="0" borderId="2" xfId="94" applyNumberFormat="1" applyFont="1" applyBorder="1" applyAlignment="1">
      <alignment wrapText="1"/>
    </xf>
    <xf numFmtId="0" fontId="62" fillId="0" borderId="0" xfId="94" applyFont="1" applyBorder="1" applyAlignment="1">
      <alignment wrapText="1"/>
    </xf>
    <xf numFmtId="168" fontId="62" fillId="0" borderId="0" xfId="101" applyNumberFormat="1" applyFont="1" applyBorder="1" applyAlignment="1">
      <alignment horizontal="right"/>
    </xf>
    <xf numFmtId="0" fontId="62" fillId="0" borderId="0" xfId="94" applyFont="1" applyBorder="1"/>
    <xf numFmtId="0" fontId="43" fillId="0" borderId="4" xfId="91" applyFont="1" applyBorder="1" applyAlignment="1">
      <alignment horizontal="center" vertical="center" wrapText="1"/>
    </xf>
    <xf numFmtId="3" fontId="61" fillId="0" borderId="44" xfId="94" applyNumberFormat="1" applyFont="1" applyBorder="1"/>
    <xf numFmtId="3" fontId="29" fillId="0" borderId="2" xfId="91" applyNumberFormat="1" applyFont="1" applyBorder="1"/>
    <xf numFmtId="0" fontId="61" fillId="0" borderId="2" xfId="94" applyFont="1" applyFill="1" applyBorder="1" applyAlignment="1">
      <alignment wrapText="1"/>
    </xf>
    <xf numFmtId="0" fontId="62" fillId="0" borderId="2" xfId="94" applyFont="1" applyBorder="1"/>
    <xf numFmtId="3" fontId="62" fillId="0" borderId="1" xfId="94" applyNumberFormat="1" applyFont="1" applyBorder="1"/>
    <xf numFmtId="3" fontId="62" fillId="0" borderId="2" xfId="94" applyNumberFormat="1" applyFont="1" applyBorder="1"/>
    <xf numFmtId="0" fontId="62" fillId="0" borderId="5" xfId="94" applyFont="1" applyBorder="1"/>
    <xf numFmtId="0" fontId="62" fillId="0" borderId="6" xfId="94" applyFont="1" applyBorder="1"/>
    <xf numFmtId="0" fontId="61" fillId="0" borderId="2" xfId="94" applyFont="1" applyBorder="1"/>
    <xf numFmtId="0" fontId="61" fillId="0" borderId="4" xfId="94" applyFont="1" applyBorder="1"/>
    <xf numFmtId="16" fontId="61" fillId="0" borderId="4" xfId="94" applyNumberFormat="1" applyFont="1" applyBorder="1" applyAlignment="1">
      <alignment wrapText="1"/>
    </xf>
    <xf numFmtId="0" fontId="62" fillId="0" borderId="16" xfId="94" applyFont="1" applyBorder="1"/>
    <xf numFmtId="0" fontId="62" fillId="0" borderId="17" xfId="94" applyFont="1" applyBorder="1"/>
    <xf numFmtId="0" fontId="62" fillId="0" borderId="18" xfId="94" applyFont="1" applyBorder="1"/>
    <xf numFmtId="3" fontId="62" fillId="0" borderId="0" xfId="94" applyNumberFormat="1" applyFont="1" applyBorder="1"/>
    <xf numFmtId="0" fontId="61" fillId="0" borderId="18" xfId="94" applyFont="1" applyBorder="1"/>
    <xf numFmtId="3" fontId="61" fillId="0" borderId="2" xfId="94" applyNumberFormat="1" applyFont="1" applyBorder="1"/>
    <xf numFmtId="3" fontId="61" fillId="0" borderId="4" xfId="94" applyNumberFormat="1" applyFont="1" applyBorder="1"/>
    <xf numFmtId="3" fontId="61" fillId="0" borderId="1" xfId="94" applyNumberFormat="1" applyFont="1" applyBorder="1"/>
    <xf numFmtId="3" fontId="61" fillId="0" borderId="5" xfId="94" applyNumberFormat="1" applyFont="1" applyBorder="1"/>
    <xf numFmtId="0" fontId="62" fillId="0" borderId="6" xfId="94" applyFont="1" applyBorder="1" applyAlignment="1">
      <alignment wrapText="1"/>
    </xf>
    <xf numFmtId="3" fontId="61" fillId="0" borderId="0" xfId="94" applyNumberFormat="1" applyFont="1"/>
    <xf numFmtId="0" fontId="61" fillId="0" borderId="47" xfId="94" applyFont="1" applyBorder="1"/>
    <xf numFmtId="0" fontId="62" fillId="0" borderId="47" xfId="94" applyFont="1" applyBorder="1"/>
    <xf numFmtId="0" fontId="62" fillId="0" borderId="34" xfId="94" applyFont="1" applyBorder="1" applyAlignment="1">
      <alignment horizontal="center" vertical="center" wrapText="1"/>
    </xf>
    <xf numFmtId="3" fontId="62" fillId="0" borderId="47" xfId="94" applyNumberFormat="1" applyFont="1" applyBorder="1"/>
    <xf numFmtId="0" fontId="2" fillId="0" borderId="34" xfId="2" applyFont="1" applyBorder="1" applyAlignment="1">
      <alignment wrapText="1"/>
    </xf>
    <xf numFmtId="0" fontId="63" fillId="0" borderId="2" xfId="91" applyFont="1" applyBorder="1" applyAlignment="1">
      <alignment horizontal="center" vertical="center" wrapText="1"/>
    </xf>
    <xf numFmtId="0" fontId="63" fillId="0" borderId="1" xfId="91" applyFont="1" applyBorder="1" applyAlignment="1">
      <alignment horizontal="center" vertical="center" wrapText="1"/>
    </xf>
    <xf numFmtId="0" fontId="63" fillId="25" borderId="34" xfId="95" applyFont="1" applyFill="1" applyBorder="1" applyAlignment="1">
      <alignment horizontal="center" vertical="center" wrapText="1"/>
    </xf>
    <xf numFmtId="0" fontId="1" fillId="0" borderId="47" xfId="2" applyFont="1" applyBorder="1" applyAlignment="1">
      <alignment wrapText="1"/>
    </xf>
    <xf numFmtId="0" fontId="1" fillId="0" borderId="34" xfId="2" applyFont="1" applyBorder="1" applyAlignment="1">
      <alignment wrapText="1"/>
    </xf>
    <xf numFmtId="0" fontId="1" fillId="0" borderId="34" xfId="91" applyFont="1" applyBorder="1" applyAlignment="1">
      <alignment horizontal="left" wrapText="1"/>
    </xf>
    <xf numFmtId="3" fontId="1" fillId="0" borderId="34" xfId="2" applyNumberFormat="1" applyFont="1" applyBorder="1"/>
    <xf numFmtId="0" fontId="1" fillId="0" borderId="34" xfId="94" applyFont="1" applyBorder="1" applyAlignment="1">
      <alignment wrapText="1"/>
    </xf>
    <xf numFmtId="3" fontId="1" fillId="0" borderId="47" xfId="2" applyNumberFormat="1" applyFont="1" applyBorder="1"/>
    <xf numFmtId="3" fontId="1" fillId="0" borderId="34" xfId="2" applyNumberFormat="1" applyFont="1" applyBorder="1" applyAlignment="1">
      <alignment wrapText="1"/>
    </xf>
    <xf numFmtId="3" fontId="64" fillId="25" borderId="34" xfId="95" applyNumberFormat="1" applyFont="1" applyFill="1" applyBorder="1" applyAlignment="1">
      <alignment horizontal="right" wrapText="1"/>
    </xf>
    <xf numFmtId="0" fontId="1" fillId="0" borderId="47" xfId="2" applyFont="1" applyBorder="1"/>
    <xf numFmtId="167" fontId="1" fillId="0" borderId="34" xfId="94" applyNumberFormat="1" applyFont="1" applyBorder="1" applyAlignment="1">
      <alignment wrapText="1"/>
    </xf>
    <xf numFmtId="0" fontId="1" fillId="2" borderId="34" xfId="91" applyFont="1" applyFill="1" applyBorder="1" applyAlignment="1">
      <alignment wrapText="1"/>
    </xf>
    <xf numFmtId="0" fontId="1" fillId="0" borderId="34" xfId="2" applyFont="1" applyBorder="1"/>
    <xf numFmtId="3" fontId="65" fillId="0" borderId="34" xfId="95" applyNumberFormat="1" applyFont="1" applyFill="1" applyBorder="1" applyAlignment="1">
      <alignment horizontal="right" wrapText="1"/>
    </xf>
    <xf numFmtId="3" fontId="2" fillId="0" borderId="34" xfId="2" applyNumberFormat="1" applyFont="1" applyBorder="1"/>
    <xf numFmtId="3" fontId="2" fillId="0" borderId="34" xfId="2" applyNumberFormat="1" applyFont="1" applyBorder="1" applyAlignment="1">
      <alignment wrapText="1"/>
    </xf>
    <xf numFmtId="3" fontId="1" fillId="0" borderId="34" xfId="2" applyNumberFormat="1" applyFont="1" applyBorder="1" applyAlignment="1">
      <alignment horizontal="left"/>
    </xf>
    <xf numFmtId="3" fontId="63" fillId="25" borderId="34" xfId="95" applyNumberFormat="1" applyFont="1" applyFill="1" applyBorder="1" applyAlignment="1">
      <alignment horizontal="center" vertical="center" wrapText="1"/>
    </xf>
    <xf numFmtId="3" fontId="1" fillId="0" borderId="0" xfId="2" applyNumberFormat="1" applyFont="1"/>
    <xf numFmtId="0" fontId="63" fillId="25" borderId="47" xfId="95" applyFont="1" applyFill="1" applyBorder="1" applyAlignment="1">
      <alignment horizontal="center" vertical="center" wrapText="1"/>
    </xf>
    <xf numFmtId="0" fontId="63" fillId="0" borderId="34" xfId="91" applyFont="1" applyBorder="1" applyAlignment="1">
      <alignment horizontal="center" vertical="center" wrapText="1"/>
    </xf>
    <xf numFmtId="0" fontId="1" fillId="0" borderId="51" xfId="2" applyFont="1" applyBorder="1"/>
    <xf numFmtId="0" fontId="0" fillId="27" borderId="0" xfId="0" applyFill="1"/>
    <xf numFmtId="0" fontId="32" fillId="27" borderId="34" xfId="0" applyFont="1" applyFill="1" applyBorder="1" applyAlignment="1">
      <alignment horizontal="center" vertical="top" wrapText="1"/>
    </xf>
    <xf numFmtId="169" fontId="61" fillId="0" borderId="44" xfId="101" applyNumberFormat="1" applyFont="1" applyBorder="1" applyAlignment="1">
      <alignment horizontal="right"/>
    </xf>
    <xf numFmtId="169" fontId="61" fillId="0" borderId="47" xfId="101" applyNumberFormat="1" applyFont="1" applyBorder="1" applyAlignment="1">
      <alignment horizontal="right"/>
    </xf>
    <xf numFmtId="169" fontId="61" fillId="0" borderId="34" xfId="101" applyNumberFormat="1" applyFont="1" applyBorder="1" applyAlignment="1">
      <alignment horizontal="right"/>
    </xf>
    <xf numFmtId="169" fontId="62" fillId="0" borderId="1" xfId="101" applyNumberFormat="1" applyFont="1" applyBorder="1" applyAlignment="1">
      <alignment horizontal="right"/>
    </xf>
    <xf numFmtId="169" fontId="62" fillId="0" borderId="46" xfId="101" applyNumberFormat="1" applyFont="1" applyBorder="1" applyAlignment="1">
      <alignment horizontal="right"/>
    </xf>
    <xf numFmtId="169" fontId="62" fillId="0" borderId="44" xfId="101" applyNumberFormat="1" applyFont="1" applyBorder="1" applyAlignment="1">
      <alignment horizontal="right"/>
    </xf>
    <xf numFmtId="3" fontId="62" fillId="0" borderId="45" xfId="94" applyNumberFormat="1" applyFont="1" applyBorder="1"/>
    <xf numFmtId="0" fontId="66" fillId="0" borderId="0" xfId="0" applyFont="1"/>
    <xf numFmtId="0" fontId="60" fillId="27" borderId="0" xfId="0" applyFont="1" applyFill="1"/>
    <xf numFmtId="3" fontId="67" fillId="0" borderId="34" xfId="160" applyNumberFormat="1" applyFont="1" applyFill="1" applyBorder="1" applyAlignment="1">
      <alignment horizontal="right" wrapText="1"/>
    </xf>
    <xf numFmtId="3" fontId="50" fillId="25" borderId="34" xfId="160" applyNumberFormat="1" applyFont="1" applyFill="1" applyBorder="1" applyAlignment="1">
      <alignment horizontal="right" wrapText="1"/>
    </xf>
    <xf numFmtId="3" fontId="50" fillId="0" borderId="34" xfId="160" applyNumberFormat="1" applyFont="1" applyBorder="1" applyAlignment="1">
      <alignment horizontal="right" wrapText="1"/>
    </xf>
    <xf numFmtId="3" fontId="43" fillId="25" borderId="34" xfId="160" applyNumberFormat="1" applyFont="1" applyFill="1" applyBorder="1" applyAlignment="1">
      <alignment horizontal="right" wrapText="1"/>
    </xf>
    <xf numFmtId="3" fontId="29" fillId="25" borderId="34" xfId="160" applyNumberFormat="1" applyFont="1" applyFill="1" applyBorder="1" applyAlignment="1">
      <alignment horizontal="right" wrapText="1"/>
    </xf>
    <xf numFmtId="3" fontId="50" fillId="0" borderId="34" xfId="160" applyNumberFormat="1" applyFont="1" applyFill="1" applyBorder="1" applyAlignment="1">
      <alignment horizontal="right" wrapText="1"/>
    </xf>
    <xf numFmtId="3" fontId="29" fillId="25" borderId="36" xfId="160" applyNumberFormat="1" applyFont="1" applyFill="1" applyBorder="1" applyAlignment="1">
      <alignment horizontal="right" wrapText="1"/>
    </xf>
    <xf numFmtId="0" fontId="43" fillId="25" borderId="59" xfId="160" applyFont="1" applyFill="1" applyBorder="1" applyAlignment="1">
      <alignment horizontal="center" vertical="center" wrapText="1"/>
    </xf>
    <xf numFmtId="0" fontId="29" fillId="25" borderId="34" xfId="160" applyFont="1" applyFill="1" applyBorder="1" applyAlignment="1">
      <alignment horizontal="center" vertical="center" wrapText="1"/>
    </xf>
    <xf numFmtId="0" fontId="43" fillId="25" borderId="34" xfId="160" applyFont="1" applyFill="1" applyBorder="1" applyAlignment="1">
      <alignment horizontal="center" vertical="center" wrapText="1"/>
    </xf>
    <xf numFmtId="0" fontId="43" fillId="25" borderId="36" xfId="160" applyFont="1" applyFill="1" applyBorder="1" applyAlignment="1">
      <alignment horizontal="center" vertical="center" wrapText="1"/>
    </xf>
    <xf numFmtId="0" fontId="29" fillId="25" borderId="36" xfId="160" applyFont="1" applyFill="1" applyBorder="1" applyAlignment="1">
      <alignment horizontal="center" vertical="center" wrapText="1"/>
    </xf>
    <xf numFmtId="3" fontId="61" fillId="25" borderId="34" xfId="160" applyNumberFormat="1" applyFont="1" applyFill="1" applyBorder="1" applyAlignment="1">
      <alignment horizontal="right" wrapText="1"/>
    </xf>
    <xf numFmtId="3" fontId="49" fillId="0" borderId="34" xfId="160" applyNumberFormat="1" applyFont="1" applyFill="1" applyBorder="1" applyAlignment="1">
      <alignment horizontal="right" wrapText="1"/>
    </xf>
    <xf numFmtId="3" fontId="40" fillId="0" borderId="34" xfId="160" applyNumberFormat="1" applyFont="1" applyBorder="1" applyAlignment="1">
      <alignment horizontal="right" wrapText="1"/>
    </xf>
    <xf numFmtId="3" fontId="41" fillId="0" borderId="34" xfId="160" applyNumberFormat="1" applyFont="1" applyBorder="1" applyAlignment="1">
      <alignment horizontal="right" wrapText="1"/>
    </xf>
    <xf numFmtId="3" fontId="40" fillId="0" borderId="34" xfId="160" applyNumberFormat="1" applyFont="1" applyFill="1" applyBorder="1" applyAlignment="1">
      <alignment horizontal="right" wrapText="1"/>
    </xf>
    <xf numFmtId="3" fontId="41" fillId="25" borderId="34" xfId="160" applyNumberFormat="1" applyFont="1" applyFill="1" applyBorder="1" applyAlignment="1">
      <alignment horizontal="right" wrapText="1"/>
    </xf>
    <xf numFmtId="0" fontId="41" fillId="0" borderId="34" xfId="160" applyFont="1" applyBorder="1" applyAlignment="1">
      <alignment horizontal="right" wrapText="1"/>
    </xf>
    <xf numFmtId="0" fontId="31" fillId="0" borderId="41" xfId="99" applyFont="1" applyFill="1" applyBorder="1" applyAlignment="1">
      <alignment horizontal="left" vertical="center" wrapText="1"/>
    </xf>
    <xf numFmtId="3" fontId="50" fillId="0" borderId="42" xfId="160" applyNumberFormat="1" applyFont="1" applyFill="1" applyBorder="1" applyAlignment="1">
      <alignment horizontal="right" vertical="center" wrapText="1"/>
    </xf>
    <xf numFmtId="0" fontId="1" fillId="0" borderId="63" xfId="99" applyFont="1" applyFill="1" applyBorder="1" applyAlignment="1">
      <alignment wrapText="1"/>
    </xf>
    <xf numFmtId="3" fontId="0" fillId="0" borderId="53" xfId="0" applyNumberFormat="1" applyFill="1" applyBorder="1"/>
    <xf numFmtId="0" fontId="1" fillId="0" borderId="33" xfId="99" applyFont="1" applyFill="1" applyBorder="1" applyAlignment="1">
      <alignment wrapText="1"/>
    </xf>
    <xf numFmtId="3" fontId="0" fillId="0" borderId="47" xfId="0" applyNumberFormat="1" applyFill="1" applyBorder="1"/>
    <xf numFmtId="0" fontId="1" fillId="0" borderId="33" xfId="99" applyFont="1" applyBorder="1" applyAlignment="1">
      <alignment wrapText="1"/>
    </xf>
    <xf numFmtId="0" fontId="0" fillId="0" borderId="63" xfId="0" applyFill="1" applyBorder="1" applyAlignment="1">
      <alignment wrapText="1"/>
    </xf>
    <xf numFmtId="3" fontId="0" fillId="0" borderId="36" xfId="0" applyNumberFormat="1" applyFill="1" applyBorder="1"/>
    <xf numFmtId="0" fontId="1" fillId="0" borderId="33" xfId="99" applyFont="1" applyFill="1" applyBorder="1"/>
    <xf numFmtId="0" fontId="0" fillId="0" borderId="38" xfId="0" applyFill="1" applyBorder="1" applyAlignment="1">
      <alignment wrapText="1"/>
    </xf>
    <xf numFmtId="3" fontId="0" fillId="0" borderId="64" xfId="0" applyNumberFormat="1" applyFill="1" applyBorder="1"/>
    <xf numFmtId="3" fontId="0" fillId="0" borderId="34" xfId="0" applyNumberFormat="1" applyFill="1" applyBorder="1"/>
    <xf numFmtId="0" fontId="1" fillId="0" borderId="38" xfId="99" applyFont="1" applyFill="1" applyBorder="1"/>
    <xf numFmtId="3" fontId="0" fillId="0" borderId="39" xfId="0" applyNumberFormat="1" applyFill="1" applyBorder="1"/>
    <xf numFmtId="0" fontId="40" fillId="0" borderId="61" xfId="160" applyFont="1" applyFill="1" applyBorder="1" applyAlignment="1">
      <alignment horizontal="left" vertical="center" wrapText="1" indent="1"/>
    </xf>
    <xf numFmtId="3" fontId="0" fillId="0" borderId="65" xfId="0" applyNumberFormat="1" applyFill="1" applyBorder="1"/>
    <xf numFmtId="0" fontId="1" fillId="0" borderId="62" xfId="99" applyFont="1" applyFill="1" applyBorder="1"/>
    <xf numFmtId="3" fontId="0" fillId="0" borderId="59" xfId="0" applyNumberFormat="1" applyFill="1" applyBorder="1"/>
    <xf numFmtId="0" fontId="1" fillId="0" borderId="30" xfId="99" applyFont="1" applyFill="1" applyBorder="1"/>
    <xf numFmtId="3" fontId="0" fillId="0" borderId="66" xfId="0" applyNumberFormat="1" applyFill="1" applyBorder="1"/>
    <xf numFmtId="0" fontId="31" fillId="0" borderId="41" xfId="99" applyFont="1" applyFill="1" applyBorder="1" applyAlignment="1">
      <alignment wrapText="1"/>
    </xf>
    <xf numFmtId="3" fontId="0" fillId="0" borderId="67" xfId="0" applyNumberFormat="1" applyFill="1" applyBorder="1"/>
    <xf numFmtId="0" fontId="1" fillId="0" borderId="27" xfId="99" applyFont="1" applyFill="1" applyBorder="1"/>
    <xf numFmtId="3" fontId="0" fillId="0" borderId="68" xfId="0" applyNumberFormat="1" applyFill="1" applyBorder="1"/>
    <xf numFmtId="0" fontId="2" fillId="0" borderId="41" xfId="99" applyFont="1" applyFill="1" applyBorder="1"/>
    <xf numFmtId="3" fontId="2" fillId="0" borderId="42" xfId="99" applyNumberFormat="1" applyFont="1" applyFill="1" applyBorder="1"/>
    <xf numFmtId="3" fontId="0" fillId="0" borderId="69" xfId="0" applyNumberFormat="1" applyFill="1" applyBorder="1"/>
    <xf numFmtId="3" fontId="0" fillId="0" borderId="60" xfId="0" applyNumberFormat="1" applyFill="1" applyBorder="1"/>
    <xf numFmtId="3" fontId="2" fillId="0" borderId="67" xfId="99" applyNumberFormat="1" applyFont="1" applyFill="1" applyBorder="1"/>
    <xf numFmtId="3" fontId="50" fillId="0" borderId="67" xfId="160" applyNumberFormat="1" applyFont="1" applyFill="1" applyBorder="1" applyAlignment="1">
      <alignment horizontal="right" vertical="center" wrapText="1"/>
    </xf>
    <xf numFmtId="3" fontId="1" fillId="0" borderId="34" xfId="100" applyNumberFormat="1" applyFont="1" applyBorder="1" applyAlignment="1">
      <alignment horizontal="left" wrapText="1"/>
    </xf>
    <xf numFmtId="0" fontId="38" fillId="25" borderId="34" xfId="160" applyFont="1" applyFill="1" applyBorder="1" applyAlignment="1">
      <alignment horizontal="right" vertical="center" wrapText="1"/>
    </xf>
    <xf numFmtId="3" fontId="2" fillId="0" borderId="34" xfId="100" applyNumberFormat="1" applyFont="1" applyBorder="1" applyAlignment="1">
      <alignment horizontal="left" wrapText="1"/>
    </xf>
    <xf numFmtId="0" fontId="42" fillId="25" borderId="34" xfId="160" applyFont="1" applyFill="1" applyBorder="1" applyAlignment="1">
      <alignment horizontal="right" vertical="center" wrapText="1"/>
    </xf>
    <xf numFmtId="0" fontId="2" fillId="0" borderId="34" xfId="0" applyFont="1" applyFill="1" applyBorder="1" applyAlignment="1">
      <alignment horizontal="left" wrapText="1"/>
    </xf>
    <xf numFmtId="0" fontId="1" fillId="0" borderId="34" xfId="0" applyFont="1" applyFill="1" applyBorder="1" applyAlignment="1">
      <alignment horizontal="left" wrapText="1"/>
    </xf>
    <xf numFmtId="3" fontId="2" fillId="0" borderId="34" xfId="100" applyNumberFormat="1" applyFont="1" applyFill="1" applyBorder="1" applyAlignment="1">
      <alignment horizontal="right"/>
    </xf>
    <xf numFmtId="3" fontId="1" fillId="0" borderId="34" xfId="100" applyNumberFormat="1" applyFont="1" applyFill="1" applyBorder="1" applyAlignment="1">
      <alignment horizontal="right"/>
    </xf>
    <xf numFmtId="3" fontId="2" fillId="0" borderId="34" xfId="100" applyNumberFormat="1" applyFont="1" applyFill="1" applyBorder="1" applyAlignment="1"/>
    <xf numFmtId="3" fontId="1" fillId="0" borderId="34" xfId="100" applyNumberFormat="1" applyFont="1" applyFill="1" applyBorder="1" applyAlignment="1"/>
    <xf numFmtId="3" fontId="31" fillId="0" borderId="34" xfId="100" applyNumberFormat="1" applyFont="1" applyBorder="1" applyAlignment="1">
      <alignment wrapText="1"/>
    </xf>
    <xf numFmtId="3" fontId="31" fillId="0" borderId="34" xfId="100" applyNumberFormat="1" applyFont="1" applyBorder="1" applyAlignment="1"/>
    <xf numFmtId="3" fontId="1" fillId="0" borderId="34" xfId="2" applyNumberFormat="1" applyFont="1" applyBorder="1" applyAlignment="1">
      <alignment horizontal="right"/>
    </xf>
    <xf numFmtId="3" fontId="36" fillId="0" borderId="34" xfId="98" applyNumberFormat="1" applyFont="1" applyBorder="1"/>
    <xf numFmtId="0" fontId="36" fillId="0" borderId="0" xfId="2" applyFont="1"/>
    <xf numFmtId="3" fontId="36" fillId="0" borderId="0" xfId="2" applyNumberFormat="1" applyFont="1"/>
    <xf numFmtId="3" fontId="36" fillId="0" borderId="0" xfId="2" applyNumberFormat="1" applyFont="1" applyAlignment="1">
      <alignment horizontal="right"/>
    </xf>
    <xf numFmtId="166" fontId="36" fillId="0" borderId="0" xfId="2" applyNumberFormat="1" applyFont="1" applyAlignment="1">
      <alignment horizontal="right"/>
    </xf>
    <xf numFmtId="0" fontId="70" fillId="0" borderId="5" xfId="2" applyFont="1" applyBorder="1" applyAlignment="1">
      <alignment horizontal="center"/>
    </xf>
    <xf numFmtId="3" fontId="70" fillId="0" borderId="5" xfId="2" applyNumberFormat="1" applyFont="1" applyBorder="1" applyAlignment="1">
      <alignment horizontal="center"/>
    </xf>
    <xf numFmtId="166" fontId="70" fillId="0" borderId="5" xfId="2" applyNumberFormat="1" applyFont="1" applyBorder="1" applyAlignment="1">
      <alignment horizontal="center"/>
    </xf>
    <xf numFmtId="0" fontId="70" fillId="0" borderId="16" xfId="2" applyFont="1" applyBorder="1" applyAlignment="1">
      <alignment horizontal="center"/>
    </xf>
    <xf numFmtId="3" fontId="36" fillId="0" borderId="18" xfId="2" applyNumberFormat="1" applyFont="1" applyBorder="1"/>
    <xf numFmtId="0" fontId="36" fillId="0" borderId="16" xfId="2" applyFont="1" applyBorder="1"/>
    <xf numFmtId="0" fontId="36" fillId="0" borderId="2" xfId="2" applyFont="1" applyBorder="1" applyAlignment="1">
      <alignment horizontal="center"/>
    </xf>
    <xf numFmtId="166" fontId="36" fillId="0" borderId="2" xfId="2" applyNumberFormat="1" applyFont="1" applyBorder="1" applyAlignment="1">
      <alignment horizontal="center"/>
    </xf>
    <xf numFmtId="0" fontId="35" fillId="0" borderId="2" xfId="2" applyFont="1" applyBorder="1" applyAlignment="1">
      <alignment horizontal="center"/>
    </xf>
    <xf numFmtId="3" fontId="35" fillId="0" borderId="2" xfId="2" applyNumberFormat="1" applyFont="1" applyBorder="1" applyAlignment="1">
      <alignment horizontal="center"/>
    </xf>
    <xf numFmtId="166" fontId="36" fillId="0" borderId="4" xfId="2" applyNumberFormat="1" applyFont="1" applyBorder="1"/>
    <xf numFmtId="0" fontId="35" fillId="0" borderId="0" xfId="2" applyFont="1"/>
    <xf numFmtId="0" fontId="36" fillId="0" borderId="2" xfId="2" applyFont="1" applyBorder="1" applyAlignment="1">
      <alignment wrapText="1"/>
    </xf>
    <xf numFmtId="3" fontId="36" fillId="0" borderId="5" xfId="2" applyNumberFormat="1" applyFont="1" applyBorder="1" applyAlignment="1">
      <alignment horizontal="right" vertical="top" wrapText="1"/>
    </xf>
    <xf numFmtId="3" fontId="36" fillId="0" borderId="34" xfId="2" applyNumberFormat="1" applyFont="1" applyBorder="1" applyAlignment="1">
      <alignment horizontal="right" vertical="top" wrapText="1"/>
    </xf>
    <xf numFmtId="166" fontId="36" fillId="0" borderId="2" xfId="2" applyNumberFormat="1" applyFont="1" applyBorder="1"/>
    <xf numFmtId="3" fontId="39" fillId="0" borderId="2" xfId="2" applyNumberFormat="1" applyFont="1" applyBorder="1"/>
    <xf numFmtId="166" fontId="39" fillId="0" borderId="2" xfId="2" applyNumberFormat="1" applyFont="1" applyBorder="1"/>
    <xf numFmtId="3" fontId="39" fillId="0" borderId="5" xfId="2" applyNumberFormat="1" applyFont="1" applyBorder="1"/>
    <xf numFmtId="166" fontId="39" fillId="0" borderId="5" xfId="2" applyNumberFormat="1" applyFont="1" applyBorder="1"/>
    <xf numFmtId="0" fontId="70" fillId="0" borderId="5" xfId="2" applyFont="1" applyBorder="1" applyAlignment="1">
      <alignment wrapText="1"/>
    </xf>
    <xf numFmtId="3" fontId="35" fillId="0" borderId="2" xfId="2" applyNumberFormat="1" applyFont="1" applyBorder="1"/>
    <xf numFmtId="166" fontId="70" fillId="0" borderId="4" xfId="2" applyNumberFormat="1" applyFont="1" applyBorder="1"/>
    <xf numFmtId="3" fontId="70" fillId="0" borderId="34" xfId="2" applyNumberFormat="1" applyFont="1" applyBorder="1"/>
    <xf numFmtId="3" fontId="35" fillId="0" borderId="2" xfId="2" applyNumberFormat="1" applyFont="1" applyBorder="1" applyAlignment="1">
      <alignment horizontal="right" vertical="top" wrapText="1"/>
    </xf>
    <xf numFmtId="3" fontId="70" fillId="0" borderId="18" xfId="2" applyNumberFormat="1" applyFont="1" applyBorder="1"/>
    <xf numFmtId="166" fontId="70" fillId="0" borderId="2" xfId="2" applyNumberFormat="1" applyFont="1" applyBorder="1"/>
    <xf numFmtId="0" fontId="36" fillId="0" borderId="0" xfId="2" applyFont="1" applyBorder="1" applyAlignment="1">
      <alignment horizontal="center"/>
    </xf>
    <xf numFmtId="3" fontId="70" fillId="0" borderId="0" xfId="2" applyNumberFormat="1" applyFont="1" applyBorder="1"/>
    <xf numFmtId="166" fontId="70" fillId="0" borderId="0" xfId="2" applyNumberFormat="1" applyFont="1" applyBorder="1"/>
    <xf numFmtId="0" fontId="36" fillId="0" borderId="2" xfId="2" applyFont="1" applyBorder="1"/>
    <xf numFmtId="3" fontId="36" fillId="0" borderId="2" xfId="2" applyNumberFormat="1" applyFont="1" applyBorder="1"/>
    <xf numFmtId="0" fontId="39" fillId="0" borderId="2" xfId="2" applyFont="1" applyFill="1" applyBorder="1" applyAlignment="1">
      <alignment wrapText="1"/>
    </xf>
    <xf numFmtId="0" fontId="36" fillId="0" borderId="2" xfId="2" applyFont="1" applyBorder="1" applyAlignment="1">
      <alignment horizontal="center" vertical="center"/>
    </xf>
    <xf numFmtId="0" fontId="36" fillId="0" borderId="5" xfId="2" applyFont="1" applyBorder="1" applyAlignment="1">
      <alignment wrapText="1"/>
    </xf>
    <xf numFmtId="0" fontId="36" fillId="0" borderId="5" xfId="2" applyFont="1" applyBorder="1" applyAlignment="1">
      <alignment horizontal="center" vertical="center"/>
    </xf>
    <xf numFmtId="3" fontId="36" fillId="0" borderId="5" xfId="2" applyNumberFormat="1" applyFont="1" applyBorder="1"/>
    <xf numFmtId="166" fontId="36" fillId="0" borderId="5" xfId="2" applyNumberFormat="1" applyFont="1" applyBorder="1"/>
    <xf numFmtId="0" fontId="36" fillId="0" borderId="34" xfId="2" applyFont="1" applyFill="1" applyBorder="1" applyAlignment="1">
      <alignment horizontal="center" vertical="center"/>
    </xf>
    <xf numFmtId="3" fontId="36" fillId="0" borderId="34" xfId="2" applyNumberFormat="1" applyFont="1" applyBorder="1"/>
    <xf numFmtId="166" fontId="36" fillId="0" borderId="34" xfId="2" applyNumberFormat="1" applyFont="1" applyBorder="1"/>
    <xf numFmtId="0" fontId="36" fillId="0" borderId="0" xfId="2" applyFont="1" applyAlignment="1">
      <alignment wrapText="1"/>
    </xf>
    <xf numFmtId="166" fontId="36" fillId="0" borderId="0" xfId="2" applyNumberFormat="1" applyFont="1"/>
    <xf numFmtId="0" fontId="39" fillId="0" borderId="2" xfId="2" applyFont="1" applyBorder="1" applyAlignment="1">
      <alignment wrapText="1"/>
    </xf>
    <xf numFmtId="0" fontId="39" fillId="0" borderId="5" xfId="2" applyFont="1" applyBorder="1" applyAlignment="1">
      <alignment wrapText="1"/>
    </xf>
    <xf numFmtId="0" fontId="70" fillId="0" borderId="2" xfId="2" applyFont="1" applyBorder="1" applyAlignment="1">
      <alignment wrapText="1"/>
    </xf>
    <xf numFmtId="0" fontId="70" fillId="0" borderId="0" xfId="2" applyFont="1" applyBorder="1" applyAlignment="1">
      <alignment wrapText="1"/>
    </xf>
    <xf numFmtId="0" fontId="70" fillId="0" borderId="2" xfId="2" applyFont="1" applyFill="1" applyBorder="1" applyAlignment="1">
      <alignment wrapText="1"/>
    </xf>
    <xf numFmtId="0" fontId="36" fillId="0" borderId="34" xfId="2" applyFont="1" applyBorder="1" applyAlignment="1">
      <alignment wrapText="1"/>
    </xf>
    <xf numFmtId="0" fontId="36" fillId="0" borderId="2" xfId="2" applyFont="1" applyBorder="1" applyAlignment="1">
      <alignment horizontal="center" wrapText="1"/>
    </xf>
    <xf numFmtId="0" fontId="35" fillId="0" borderId="2" xfId="2" applyFont="1" applyBorder="1" applyAlignment="1">
      <alignment wrapText="1"/>
    </xf>
    <xf numFmtId="3" fontId="2" fillId="0" borderId="2" xfId="93" applyNumberFormat="1" applyFont="1" applyBorder="1"/>
    <xf numFmtId="0" fontId="36" fillId="0" borderId="2" xfId="93" applyFont="1" applyBorder="1"/>
    <xf numFmtId="3" fontId="36" fillId="0" borderId="2" xfId="93" applyNumberFormat="1" applyFont="1" applyBorder="1"/>
    <xf numFmtId="0" fontId="36" fillId="0" borderId="2" xfId="93" applyFont="1" applyBorder="1" applyAlignment="1">
      <alignment wrapText="1"/>
    </xf>
    <xf numFmtId="3" fontId="36" fillId="0" borderId="2" xfId="93" applyNumberFormat="1" applyFont="1" applyBorder="1" applyAlignment="1">
      <alignment wrapText="1"/>
    </xf>
    <xf numFmtId="0" fontId="58" fillId="0" borderId="5" xfId="93" applyFont="1" applyBorder="1" applyAlignment="1">
      <alignment horizontal="left" wrapText="1" indent="1"/>
    </xf>
    <xf numFmtId="0" fontId="35" fillId="0" borderId="2" xfId="93" applyFont="1" applyBorder="1"/>
    <xf numFmtId="3" fontId="35" fillId="0" borderId="2" xfId="93" applyNumberFormat="1" applyFont="1" applyBorder="1"/>
    <xf numFmtId="0" fontId="35" fillId="0" borderId="2" xfId="93" applyFont="1" applyBorder="1" applyAlignment="1">
      <alignment horizontal="center" vertical="center" wrapText="1"/>
    </xf>
    <xf numFmtId="3" fontId="35" fillId="0" borderId="2" xfId="93" applyNumberFormat="1" applyFont="1" applyBorder="1" applyAlignment="1">
      <alignment horizontal="center" vertical="center" wrapText="1"/>
    </xf>
    <xf numFmtId="0" fontId="32" fillId="0" borderId="5" xfId="2" applyFont="1" applyBorder="1"/>
    <xf numFmtId="0" fontId="32" fillId="0" borderId="18" xfId="2" applyFont="1" applyBorder="1"/>
    <xf numFmtId="0" fontId="32" fillId="0" borderId="34" xfId="2" applyFont="1" applyBorder="1"/>
    <xf numFmtId="0" fontId="69" fillId="0" borderId="0" xfId="0" applyFont="1"/>
    <xf numFmtId="0" fontId="61" fillId="27" borderId="34" xfId="0" applyFont="1" applyFill="1" applyBorder="1" applyAlignment="1">
      <alignment horizontal="center" vertical="top" wrapText="1"/>
    </xf>
    <xf numFmtId="0" fontId="69" fillId="27" borderId="34" xfId="0" applyFont="1" applyFill="1" applyBorder="1"/>
    <xf numFmtId="0" fontId="62" fillId="0" borderId="34" xfId="0" applyFont="1" applyBorder="1" applyAlignment="1">
      <alignment horizontal="center" vertical="top" wrapText="1"/>
    </xf>
    <xf numFmtId="0" fontId="62" fillId="0" borderId="34" xfId="0" applyFont="1" applyBorder="1" applyAlignment="1">
      <alignment horizontal="left" vertical="top" wrapText="1"/>
    </xf>
    <xf numFmtId="3" fontId="62" fillId="0" borderId="34" xfId="0" applyNumberFormat="1" applyFont="1" applyBorder="1" applyAlignment="1">
      <alignment horizontal="right" vertical="top" wrapText="1"/>
    </xf>
    <xf numFmtId="0" fontId="61" fillId="0" borderId="34" xfId="0" applyFont="1" applyBorder="1" applyAlignment="1">
      <alignment horizontal="center" vertical="top" wrapText="1"/>
    </xf>
    <xf numFmtId="0" fontId="61" fillId="0" borderId="34" xfId="0" applyFont="1" applyBorder="1" applyAlignment="1">
      <alignment horizontal="left" vertical="top" wrapText="1"/>
    </xf>
    <xf numFmtId="3" fontId="61" fillId="0" borderId="34" xfId="0" applyNumberFormat="1" applyFont="1" applyBorder="1" applyAlignment="1">
      <alignment horizontal="right" vertical="top" wrapText="1"/>
    </xf>
    <xf numFmtId="0" fontId="1" fillId="0" borderId="0" xfId="93" applyFont="1" applyAlignment="1">
      <alignment wrapText="1"/>
    </xf>
    <xf numFmtId="0" fontId="1" fillId="0" borderId="0" xfId="93" applyFont="1"/>
    <xf numFmtId="0" fontId="1" fillId="0" borderId="0" xfId="93" applyFont="1" applyAlignment="1">
      <alignment horizontal="right"/>
    </xf>
    <xf numFmtId="0" fontId="68" fillId="0" borderId="0" xfId="93" applyFont="1"/>
    <xf numFmtId="0" fontId="68" fillId="0" borderId="0" xfId="93" applyFont="1" applyAlignment="1">
      <alignment horizontal="right"/>
    </xf>
    <xf numFmtId="0" fontId="22" fillId="0" borderId="5" xfId="93" applyFont="1" applyBorder="1" applyAlignment="1">
      <alignment horizontal="center" wrapText="1"/>
    </xf>
    <xf numFmtId="0" fontId="22" fillId="0" borderId="5" xfId="93" applyFont="1" applyBorder="1" applyAlignment="1">
      <alignment horizontal="center"/>
    </xf>
    <xf numFmtId="0" fontId="22" fillId="0" borderId="2" xfId="93" applyFont="1" applyBorder="1" applyAlignment="1">
      <alignment horizontal="center"/>
    </xf>
    <xf numFmtId="0" fontId="22" fillId="0" borderId="16" xfId="93" applyFont="1" applyBorder="1" applyAlignment="1">
      <alignment horizontal="center" wrapText="1"/>
    </xf>
    <xf numFmtId="0" fontId="68" fillId="0" borderId="16" xfId="93" applyFont="1" applyBorder="1"/>
    <xf numFmtId="0" fontId="68" fillId="0" borderId="2" xfId="93" applyFont="1" applyBorder="1" applyAlignment="1">
      <alignment horizontal="center" wrapText="1"/>
    </xf>
    <xf numFmtId="0" fontId="68" fillId="0" borderId="2" xfId="93" applyFont="1" applyBorder="1" applyAlignment="1">
      <alignment horizontal="center"/>
    </xf>
    <xf numFmtId="0" fontId="2" fillId="0" borderId="2" xfId="93" applyFont="1" applyBorder="1" applyAlignment="1">
      <alignment horizontal="center"/>
    </xf>
    <xf numFmtId="0" fontId="2" fillId="0" borderId="2" xfId="93" applyFont="1" applyBorder="1" applyAlignment="1">
      <alignment wrapText="1"/>
    </xf>
    <xf numFmtId="3" fontId="2" fillId="0" borderId="2" xfId="93" applyNumberFormat="1" applyFont="1" applyBorder="1" applyAlignment="1">
      <alignment horizontal="right"/>
    </xf>
    <xf numFmtId="0" fontId="22" fillId="0" borderId="2" xfId="93" applyFont="1" applyBorder="1" applyAlignment="1">
      <alignment wrapText="1"/>
    </xf>
    <xf numFmtId="3" fontId="22" fillId="0" borderId="2" xfId="93" applyNumberFormat="1" applyFont="1" applyBorder="1"/>
    <xf numFmtId="167" fontId="19" fillId="0" borderId="2" xfId="93" applyNumberFormat="1" applyFont="1" applyBorder="1" applyAlignment="1">
      <alignment wrapText="1"/>
    </xf>
    <xf numFmtId="0" fontId="19" fillId="0" borderId="2" xfId="93" applyFont="1" applyBorder="1" applyAlignment="1">
      <alignment horizontal="center"/>
    </xf>
    <xf numFmtId="3" fontId="19" fillId="0" borderId="2" xfId="93" applyNumberFormat="1" applyFont="1" applyBorder="1"/>
    <xf numFmtId="0" fontId="19" fillId="0" borderId="2" xfId="93" applyFont="1" applyBorder="1" applyAlignment="1">
      <alignment wrapText="1"/>
    </xf>
    <xf numFmtId="0" fontId="68" fillId="0" borderId="2" xfId="93" applyFont="1" applyBorder="1" applyAlignment="1">
      <alignment horizontal="left" wrapText="1"/>
    </xf>
    <xf numFmtId="3" fontId="68" fillId="0" borderId="2" xfId="93" applyNumberFormat="1" applyFont="1" applyBorder="1"/>
    <xf numFmtId="0" fontId="2" fillId="0" borderId="2" xfId="93" applyFont="1" applyBorder="1" applyAlignment="1">
      <alignment horizontal="left" wrapText="1"/>
    </xf>
    <xf numFmtId="167" fontId="2" fillId="0" borderId="2" xfId="93" applyNumberFormat="1" applyFont="1" applyBorder="1" applyAlignment="1">
      <alignment horizontal="left" wrapText="1"/>
    </xf>
    <xf numFmtId="167" fontId="2" fillId="0" borderId="0" xfId="93" applyNumberFormat="1" applyFont="1" applyBorder="1" applyAlignment="1">
      <alignment horizontal="left" wrapText="1"/>
    </xf>
    <xf numFmtId="0" fontId="2" fillId="0" borderId="0" xfId="93" applyFont="1" applyBorder="1" applyAlignment="1">
      <alignment horizontal="center"/>
    </xf>
    <xf numFmtId="3" fontId="2" fillId="0" borderId="0" xfId="93" applyNumberFormat="1" applyFont="1" applyBorder="1"/>
    <xf numFmtId="0" fontId="19" fillId="0" borderId="5" xfId="93" applyFont="1" applyBorder="1" applyAlignment="1">
      <alignment horizontal="left" wrapText="1"/>
    </xf>
    <xf numFmtId="3" fontId="19" fillId="0" borderId="5" xfId="93" applyNumberFormat="1" applyFont="1" applyBorder="1"/>
    <xf numFmtId="0" fontId="19" fillId="0" borderId="34" xfId="93" applyFont="1" applyBorder="1" applyAlignment="1">
      <alignment horizontal="left" wrapText="1"/>
    </xf>
    <xf numFmtId="0" fontId="68" fillId="0" borderId="4" xfId="93" applyFont="1" applyBorder="1" applyAlignment="1">
      <alignment horizontal="center"/>
    </xf>
    <xf numFmtId="0" fontId="19" fillId="0" borderId="16" xfId="93" applyFont="1" applyBorder="1" applyAlignment="1">
      <alignment horizontal="left" wrapText="1"/>
    </xf>
    <xf numFmtId="0" fontId="23" fillId="0" borderId="18" xfId="93" applyFont="1" applyBorder="1" applyAlignment="1">
      <alignment wrapText="1"/>
    </xf>
    <xf numFmtId="3" fontId="2" fillId="0" borderId="18" xfId="93" applyNumberFormat="1" applyFont="1" applyBorder="1"/>
    <xf numFmtId="0" fontId="19" fillId="0" borderId="18" xfId="93" applyFont="1" applyBorder="1" applyAlignment="1">
      <alignment horizontal="left" wrapText="1"/>
    </xf>
    <xf numFmtId="3" fontId="19" fillId="0" borderId="18" xfId="93" applyNumberFormat="1" applyFont="1" applyBorder="1"/>
    <xf numFmtId="3" fontId="22" fillId="0" borderId="2" xfId="93" applyNumberFormat="1" applyFont="1" applyBorder="1" applyAlignment="1">
      <alignment wrapText="1"/>
    </xf>
    <xf numFmtId="3" fontId="19" fillId="0" borderId="2" xfId="93" applyNumberFormat="1" applyFont="1" applyBorder="1" applyAlignment="1">
      <alignment wrapText="1"/>
    </xf>
    <xf numFmtId="0" fontId="68" fillId="0" borderId="2" xfId="93" applyFont="1" applyBorder="1" applyAlignment="1">
      <alignment horizontal="center" vertical="center"/>
    </xf>
    <xf numFmtId="0" fontId="68" fillId="0" borderId="2" xfId="93" applyFont="1" applyBorder="1"/>
    <xf numFmtId="0" fontId="68" fillId="0" borderId="2" xfId="93" applyFont="1" applyBorder="1" applyAlignment="1">
      <alignment wrapText="1"/>
    </xf>
    <xf numFmtId="0" fontId="68" fillId="0" borderId="5" xfId="93" applyFont="1" applyBorder="1" applyAlignment="1">
      <alignment wrapText="1"/>
    </xf>
    <xf numFmtId="0" fontId="68" fillId="0" borderId="5" xfId="93" applyFont="1" applyBorder="1" applyAlignment="1">
      <alignment horizontal="center" vertical="center"/>
    </xf>
    <xf numFmtId="0" fontId="68" fillId="0" borderId="5" xfId="93" applyFont="1" applyBorder="1"/>
    <xf numFmtId="0" fontId="1" fillId="0" borderId="34" xfId="2" applyFont="1" applyBorder="1" applyAlignment="1">
      <alignment horizontal="center"/>
    </xf>
    <xf numFmtId="0" fontId="61" fillId="0" borderId="44" xfId="94" applyFont="1" applyBorder="1" applyAlignment="1">
      <alignment wrapText="1"/>
    </xf>
    <xf numFmtId="0" fontId="62" fillId="0" borderId="1" xfId="94" applyFont="1" applyBorder="1" applyAlignment="1">
      <alignment wrapText="1"/>
    </xf>
    <xf numFmtId="0" fontId="62" fillId="0" borderId="2" xfId="94" applyFont="1" applyBorder="1" applyAlignment="1">
      <alignment horizontal="center" vertical="center" wrapText="1"/>
    </xf>
    <xf numFmtId="0" fontId="61" fillId="0" borderId="19" xfId="94" applyFont="1" applyBorder="1" applyAlignment="1">
      <alignment wrapText="1"/>
    </xf>
    <xf numFmtId="0" fontId="61" fillId="0" borderId="1" xfId="94" applyFont="1" applyBorder="1" applyAlignment="1">
      <alignment wrapText="1"/>
    </xf>
    <xf numFmtId="167" fontId="61" fillId="0" borderId="1" xfId="94" applyNumberFormat="1" applyFont="1" applyBorder="1" applyAlignment="1">
      <alignment wrapText="1"/>
    </xf>
    <xf numFmtId="0" fontId="61" fillId="0" borderId="1" xfId="94" applyFont="1" applyFill="1" applyBorder="1" applyAlignment="1">
      <alignment wrapText="1"/>
    </xf>
    <xf numFmtId="0" fontId="62" fillId="0" borderId="19" xfId="94" applyFont="1" applyBorder="1" applyAlignment="1">
      <alignment wrapText="1"/>
    </xf>
    <xf numFmtId="16" fontId="61" fillId="0" borderId="19" xfId="94" applyNumberFormat="1" applyFont="1" applyBorder="1" applyAlignment="1">
      <alignment wrapText="1"/>
    </xf>
    <xf numFmtId="0" fontId="62" fillId="0" borderId="22" xfId="94" applyFont="1" applyBorder="1" applyAlignment="1">
      <alignment wrapText="1"/>
    </xf>
    <xf numFmtId="0" fontId="62" fillId="0" borderId="4" xfId="94" applyFont="1" applyBorder="1" applyAlignment="1">
      <alignment horizontal="center" vertical="center" wrapText="1"/>
    </xf>
    <xf numFmtId="0" fontId="43" fillId="0" borderId="51" xfId="91" applyFont="1" applyBorder="1" applyAlignment="1">
      <alignment horizontal="center" vertical="center" wrapText="1"/>
    </xf>
    <xf numFmtId="169" fontId="61" fillId="0" borderId="48" xfId="101" applyNumberFormat="1" applyFont="1" applyBorder="1" applyAlignment="1">
      <alignment horizontal="right"/>
    </xf>
    <xf numFmtId="0" fontId="61" fillId="0" borderId="45" xfId="94" applyFont="1" applyBorder="1" applyAlignment="1">
      <alignment wrapText="1"/>
    </xf>
    <xf numFmtId="0" fontId="62" fillId="0" borderId="46" xfId="94" applyFont="1" applyBorder="1" applyAlignment="1">
      <alignment wrapText="1"/>
    </xf>
    <xf numFmtId="0" fontId="61" fillId="0" borderId="34" xfId="94" applyFont="1" applyBorder="1" applyAlignment="1">
      <alignment wrapText="1"/>
    </xf>
    <xf numFmtId="3" fontId="61" fillId="0" borderId="19" xfId="94" applyNumberFormat="1" applyFont="1" applyBorder="1"/>
    <xf numFmtId="3" fontId="61" fillId="0" borderId="22" xfId="94" applyNumberFormat="1" applyFont="1" applyBorder="1"/>
    <xf numFmtId="3" fontId="61" fillId="0" borderId="48" xfId="94" applyNumberFormat="1" applyFont="1" applyBorder="1"/>
    <xf numFmtId="167" fontId="61" fillId="0" borderId="6" xfId="94" applyNumberFormat="1" applyFont="1" applyBorder="1" applyAlignment="1">
      <alignment wrapText="1"/>
    </xf>
    <xf numFmtId="167" fontId="61" fillId="0" borderId="34" xfId="94" applyNumberFormat="1" applyFont="1" applyBorder="1" applyAlignment="1">
      <alignment wrapText="1"/>
    </xf>
    <xf numFmtId="1" fontId="61" fillId="0" borderId="22" xfId="94" applyNumberFormat="1" applyFont="1" applyBorder="1" applyAlignment="1">
      <alignment wrapText="1"/>
    </xf>
    <xf numFmtId="0" fontId="62" fillId="0" borderId="47" xfId="94" applyFont="1" applyBorder="1" applyAlignment="1">
      <alignment wrapText="1"/>
    </xf>
    <xf numFmtId="0" fontId="61" fillId="0" borderId="48" xfId="94" applyFont="1" applyBorder="1"/>
    <xf numFmtId="0" fontId="61" fillId="0" borderId="19" xfId="94" applyFont="1" applyBorder="1"/>
    <xf numFmtId="0" fontId="61" fillId="0" borderId="44" xfId="91" applyFont="1" applyBorder="1" applyAlignment="1">
      <alignment horizontal="right" wrapText="1"/>
    </xf>
    <xf numFmtId="0" fontId="40" fillId="0" borderId="34" xfId="91" applyFont="1" applyBorder="1" applyAlignment="1">
      <alignment horizontal="center" vertical="center" wrapText="1"/>
    </xf>
    <xf numFmtId="0" fontId="41" fillId="0" borderId="34" xfId="91" applyFont="1" applyBorder="1" applyAlignment="1">
      <alignment horizontal="left" wrapText="1"/>
    </xf>
    <xf numFmtId="3" fontId="41" fillId="0" borderId="34" xfId="160" applyNumberFormat="1" applyFont="1" applyFill="1" applyBorder="1" applyAlignment="1">
      <alignment horizontal="right" wrapText="1"/>
    </xf>
    <xf numFmtId="3" fontId="49" fillId="0" borderId="34" xfId="160" applyNumberFormat="1" applyFont="1" applyFill="1" applyBorder="1" applyAlignment="1">
      <alignment wrapText="1"/>
    </xf>
    <xf numFmtId="3" fontId="41" fillId="0" borderId="34" xfId="91" applyNumberFormat="1" applyFont="1" applyBorder="1"/>
    <xf numFmtId="0" fontId="40" fillId="0" borderId="34" xfId="91" applyFont="1" applyBorder="1" applyAlignment="1">
      <alignment horizontal="left" wrapText="1"/>
    </xf>
    <xf numFmtId="3" fontId="40" fillId="0" borderId="34" xfId="91" applyNumberFormat="1" applyFont="1" applyBorder="1" applyAlignment="1">
      <alignment horizontal="right" wrapText="1"/>
    </xf>
    <xf numFmtId="3" fontId="40" fillId="0" borderId="34" xfId="91" applyNumberFormat="1" applyFont="1" applyBorder="1"/>
    <xf numFmtId="49" fontId="41" fillId="0" borderId="34" xfId="91" applyNumberFormat="1" applyFont="1" applyBorder="1" applyAlignment="1">
      <alignment horizontal="left" wrapText="1"/>
    </xf>
    <xf numFmtId="0" fontId="40" fillId="0" borderId="34" xfId="160" applyFont="1" applyBorder="1" applyAlignment="1">
      <alignment horizontal="right" wrapText="1"/>
    </xf>
    <xf numFmtId="0" fontId="40" fillId="2" borderId="34" xfId="91" applyFont="1" applyFill="1" applyBorder="1" applyAlignment="1">
      <alignment horizontal="left" wrapText="1"/>
    </xf>
    <xf numFmtId="0" fontId="22" fillId="0" borderId="34" xfId="91" applyFont="1" applyBorder="1"/>
    <xf numFmtId="3" fontId="40" fillId="2" borderId="34" xfId="91" applyNumberFormat="1" applyFont="1" applyFill="1" applyBorder="1" applyAlignment="1">
      <alignment horizontal="right" wrapText="1"/>
    </xf>
    <xf numFmtId="0" fontId="2" fillId="0" borderId="0" xfId="93" applyFont="1" applyBorder="1" applyAlignment="1">
      <alignment horizontal="center"/>
    </xf>
    <xf numFmtId="0" fontId="31" fillId="27" borderId="34" xfId="0" applyFont="1" applyFill="1" applyBorder="1" applyAlignment="1">
      <alignment horizontal="center" vertical="top" wrapText="1"/>
    </xf>
    <xf numFmtId="0" fontId="36" fillId="0" borderId="5" xfId="2" applyFont="1" applyBorder="1" applyAlignment="1">
      <alignment horizontal="center"/>
    </xf>
    <xf numFmtId="0" fontId="36" fillId="0" borderId="18" xfId="2" applyFont="1" applyBorder="1" applyAlignment="1">
      <alignment horizontal="center"/>
    </xf>
    <xf numFmtId="0" fontId="36" fillId="0" borderId="1" xfId="2" applyFont="1" applyBorder="1" applyAlignment="1">
      <alignment wrapText="1"/>
    </xf>
    <xf numFmtId="0" fontId="36" fillId="0" borderId="34" xfId="2" applyFont="1" applyBorder="1" applyAlignment="1">
      <alignment horizontal="center"/>
    </xf>
    <xf numFmtId="0" fontId="70" fillId="0" borderId="45" xfId="2" applyFont="1" applyBorder="1" applyAlignment="1">
      <alignment horizontal="center" wrapText="1"/>
    </xf>
    <xf numFmtId="0" fontId="35" fillId="0" borderId="46" xfId="2" applyFont="1" applyBorder="1"/>
    <xf numFmtId="3" fontId="70" fillId="0" borderId="6" xfId="2" applyNumberFormat="1" applyFont="1" applyBorder="1" applyAlignment="1">
      <alignment horizontal="center"/>
    </xf>
    <xf numFmtId="3" fontId="70" fillId="0" borderId="34" xfId="2" applyNumberFormat="1" applyFont="1" applyBorder="1" applyAlignment="1">
      <alignment horizontal="center"/>
    </xf>
    <xf numFmtId="0" fontId="36" fillId="0" borderId="46" xfId="2" applyFont="1" applyBorder="1"/>
    <xf numFmtId="3" fontId="70" fillId="0" borderId="39" xfId="2" applyNumberFormat="1" applyFont="1" applyBorder="1" applyAlignment="1">
      <alignment horizontal="center"/>
    </xf>
    <xf numFmtId="3" fontId="36" fillId="0" borderId="18" xfId="2" applyNumberFormat="1" applyFont="1" applyBorder="1" applyAlignment="1">
      <alignment horizontal="center"/>
    </xf>
    <xf numFmtId="166" fontId="70" fillId="0" borderId="17" xfId="2" applyNumberFormat="1" applyFont="1" applyBorder="1" applyAlignment="1">
      <alignment horizontal="center"/>
    </xf>
    <xf numFmtId="166" fontId="36" fillId="0" borderId="17" xfId="2" applyNumberFormat="1" applyFont="1" applyBorder="1"/>
    <xf numFmtId="0" fontId="35" fillId="0" borderId="39" xfId="2" applyFont="1" applyBorder="1" applyAlignment="1">
      <alignment horizontal="center"/>
    </xf>
    <xf numFmtId="3" fontId="35" fillId="0" borderId="34" xfId="2" applyNumberFormat="1" applyFont="1" applyBorder="1" applyAlignment="1">
      <alignment horizontal="center"/>
    </xf>
    <xf numFmtId="0" fontId="70" fillId="0" borderId="45" xfId="2" applyFont="1" applyBorder="1" applyAlignment="1">
      <alignment wrapText="1"/>
    </xf>
    <xf numFmtId="3" fontId="35" fillId="0" borderId="18" xfId="2" applyNumberFormat="1" applyFont="1" applyBorder="1" applyAlignment="1">
      <alignment horizontal="right" vertical="top" wrapText="1"/>
    </xf>
    <xf numFmtId="0" fontId="68" fillId="0" borderId="5" xfId="93" applyFont="1" applyBorder="1" applyAlignment="1">
      <alignment horizontal="center"/>
    </xf>
    <xf numFmtId="0" fontId="68" fillId="0" borderId="6" xfId="93" applyFont="1" applyBorder="1" applyAlignment="1">
      <alignment horizontal="center"/>
    </xf>
    <xf numFmtId="0" fontId="68" fillId="0" borderId="18" xfId="93" applyFont="1" applyBorder="1" applyAlignment="1">
      <alignment horizontal="center"/>
    </xf>
    <xf numFmtId="0" fontId="22" fillId="0" borderId="45" xfId="93" applyFont="1" applyBorder="1" applyAlignment="1">
      <alignment horizontal="center"/>
    </xf>
    <xf numFmtId="0" fontId="68" fillId="0" borderId="46" xfId="93" applyFont="1" applyBorder="1"/>
    <xf numFmtId="0" fontId="2" fillId="0" borderId="18" xfId="93" applyFont="1" applyBorder="1" applyAlignment="1">
      <alignment horizontal="center"/>
    </xf>
    <xf numFmtId="0" fontId="22" fillId="0" borderId="46" xfId="93" applyFont="1" applyBorder="1" applyAlignment="1">
      <alignment horizontal="center" wrapText="1"/>
    </xf>
    <xf numFmtId="0" fontId="68" fillId="0" borderId="34" xfId="93" applyFont="1" applyBorder="1"/>
    <xf numFmtId="0" fontId="22" fillId="0" borderId="34" xfId="93" applyFont="1" applyBorder="1" applyAlignment="1">
      <alignment horizontal="center"/>
    </xf>
    <xf numFmtId="0" fontId="19" fillId="0" borderId="2" xfId="93" applyFont="1" applyBorder="1" applyAlignment="1">
      <alignment horizontal="right"/>
    </xf>
    <xf numFmtId="0" fontId="22" fillId="0" borderId="2" xfId="93" applyFont="1" applyBorder="1" applyAlignment="1">
      <alignment horizontal="right"/>
    </xf>
    <xf numFmtId="0" fontId="2" fillId="0" borderId="2" xfId="93" applyFont="1" applyBorder="1" applyAlignment="1">
      <alignment horizontal="right"/>
    </xf>
    <xf numFmtId="3" fontId="35" fillId="0" borderId="2" xfId="2" applyNumberFormat="1" applyFont="1" applyBorder="1" applyAlignment="1">
      <alignment horizontal="right"/>
    </xf>
    <xf numFmtId="170" fontId="19" fillId="0" borderId="0" xfId="102" applyNumberFormat="1" applyFont="1"/>
    <xf numFmtId="170" fontId="28" fillId="0" borderId="34" xfId="102" applyNumberFormat="1" applyFont="1" applyBorder="1" applyAlignment="1">
      <alignment horizontal="center" vertical="center"/>
    </xf>
    <xf numFmtId="170" fontId="19" fillId="0" borderId="34" xfId="102" applyNumberFormat="1" applyFont="1" applyBorder="1"/>
    <xf numFmtId="170" fontId="38" fillId="0" borderId="34" xfId="102" applyNumberFormat="1" applyFont="1" applyFill="1" applyBorder="1" applyAlignment="1">
      <alignment horizontal="center" vertical="center" wrapText="1"/>
    </xf>
    <xf numFmtId="170" fontId="0" fillId="0" borderId="34" xfId="102" applyNumberFormat="1" applyFont="1" applyBorder="1"/>
    <xf numFmtId="170" fontId="0" fillId="0" borderId="34" xfId="102" applyNumberFormat="1" applyFont="1" applyBorder="1" applyAlignment="1">
      <alignment horizontal="center" vertical="center"/>
    </xf>
    <xf numFmtId="170" fontId="0" fillId="0" borderId="0" xfId="102" applyNumberFormat="1" applyFont="1"/>
    <xf numFmtId="170" fontId="19" fillId="0" borderId="0" xfId="102" applyNumberFormat="1" applyFont="1" applyFill="1"/>
    <xf numFmtId="170" fontId="19" fillId="0" borderId="34" xfId="102" applyNumberFormat="1" applyFont="1" applyFill="1" applyBorder="1" applyAlignment="1">
      <alignment horizontal="center" vertical="center"/>
    </xf>
    <xf numFmtId="170" fontId="19" fillId="0" borderId="34" xfId="102" applyNumberFormat="1" applyFont="1" applyFill="1" applyBorder="1"/>
    <xf numFmtId="170" fontId="28" fillId="0" borderId="34" xfId="102" applyNumberFormat="1" applyFont="1" applyFill="1" applyBorder="1"/>
    <xf numFmtId="170" fontId="19" fillId="0" borderId="0" xfId="102" applyNumberFormat="1" applyFont="1" applyFill="1" applyBorder="1"/>
    <xf numFmtId="170" fontId="31" fillId="0" borderId="34" xfId="102" applyNumberFormat="1" applyFont="1" applyFill="1" applyBorder="1" applyAlignment="1">
      <alignment horizontal="center" vertical="center" wrapText="1"/>
    </xf>
    <xf numFmtId="170" fontId="32" fillId="0" borderId="34" xfId="102" applyNumberFormat="1" applyFont="1" applyFill="1" applyBorder="1" applyAlignment="1">
      <alignment horizontal="right" vertical="center" wrapText="1"/>
    </xf>
    <xf numFmtId="170" fontId="1" fillId="0" borderId="34" xfId="102" applyNumberFormat="1" applyFont="1" applyFill="1" applyBorder="1"/>
    <xf numFmtId="170" fontId="1" fillId="0" borderId="0" xfId="102" applyNumberFormat="1" applyFont="1" applyFill="1"/>
    <xf numFmtId="170" fontId="23" fillId="0" borderId="34" xfId="102" applyNumberFormat="1" applyFont="1" applyBorder="1"/>
    <xf numFmtId="170" fontId="23" fillId="0" borderId="0" xfId="102" applyNumberFormat="1" applyFont="1"/>
    <xf numFmtId="170" fontId="61" fillId="0" borderId="34" xfId="102" applyNumberFormat="1" applyFont="1" applyBorder="1" applyAlignment="1">
      <alignment horizontal="right"/>
    </xf>
    <xf numFmtId="170" fontId="61" fillId="0" borderId="44" xfId="102" applyNumberFormat="1" applyFont="1" applyBorder="1"/>
    <xf numFmtId="170" fontId="61" fillId="0" borderId="18" xfId="102" applyNumberFormat="1" applyFont="1" applyBorder="1"/>
    <xf numFmtId="170" fontId="61" fillId="0" borderId="34" xfId="102" applyNumberFormat="1" applyFont="1" applyBorder="1"/>
    <xf numFmtId="170" fontId="63" fillId="0" borderId="34" xfId="102" applyNumberFormat="1" applyFont="1" applyBorder="1" applyAlignment="1">
      <alignment horizontal="center" vertical="center" wrapText="1"/>
    </xf>
    <xf numFmtId="170" fontId="63" fillId="25" borderId="34" xfId="102" applyNumberFormat="1" applyFont="1" applyFill="1" applyBorder="1" applyAlignment="1">
      <alignment horizontal="center" vertical="center" wrapText="1"/>
    </xf>
    <xf numFmtId="170" fontId="1" fillId="0" borderId="34" xfId="102" applyNumberFormat="1" applyFont="1" applyBorder="1"/>
    <xf numFmtId="170" fontId="64" fillId="25" borderId="34" xfId="102" applyNumberFormat="1" applyFont="1" applyFill="1" applyBorder="1" applyAlignment="1">
      <alignment horizontal="right" wrapText="1"/>
    </xf>
    <xf numFmtId="170" fontId="2" fillId="0" borderId="34" xfId="102" applyNumberFormat="1" applyFont="1" applyBorder="1"/>
    <xf numFmtId="170" fontId="2" fillId="0" borderId="34" xfId="102" applyNumberFormat="1" applyFont="1" applyBorder="1" applyAlignment="1">
      <alignment wrapText="1"/>
    </xf>
    <xf numFmtId="170" fontId="2" fillId="0" borderId="0" xfId="102" applyNumberFormat="1" applyFont="1" applyBorder="1"/>
    <xf numFmtId="170" fontId="1" fillId="0" borderId="0" xfId="102" applyNumberFormat="1" applyFont="1"/>
    <xf numFmtId="170" fontId="1" fillId="0" borderId="34" xfId="102" applyNumberFormat="1" applyFont="1" applyBorder="1" applyAlignment="1">
      <alignment wrapText="1"/>
    </xf>
    <xf numFmtId="170" fontId="1" fillId="0" borderId="0" xfId="102" applyNumberFormat="1" applyFont="1" applyAlignment="1">
      <alignment horizontal="right"/>
    </xf>
    <xf numFmtId="170" fontId="68" fillId="0" borderId="0" xfId="102" applyNumberFormat="1" applyFont="1" applyAlignment="1">
      <alignment horizontal="right"/>
    </xf>
    <xf numFmtId="170" fontId="22" fillId="0" borderId="4" xfId="102" applyNumberFormat="1" applyFont="1" applyBorder="1" applyAlignment="1">
      <alignment horizontal="center"/>
    </xf>
    <xf numFmtId="170" fontId="2" fillId="0" borderId="2" xfId="102" applyNumberFormat="1" applyFont="1" applyBorder="1" applyAlignment="1">
      <alignment horizontal="center"/>
    </xf>
    <xf numFmtId="170" fontId="22" fillId="0" borderId="2" xfId="102" applyNumberFormat="1" applyFont="1" applyBorder="1"/>
    <xf numFmtId="0" fontId="31" fillId="0" borderId="0" xfId="0" applyFont="1" applyFill="1" applyAlignment="1">
      <alignment horizontal="center" vertical="top" wrapText="1"/>
    </xf>
    <xf numFmtId="0" fontId="60" fillId="0" borderId="0" xfId="0" applyFont="1" applyFill="1"/>
    <xf numFmtId="0" fontId="66" fillId="0" borderId="52" xfId="0" applyFont="1" applyBorder="1" applyAlignment="1">
      <alignment horizontal="center"/>
    </xf>
    <xf numFmtId="0" fontId="43" fillId="2" borderId="53" xfId="91" applyFont="1" applyFill="1" applyBorder="1" applyAlignment="1">
      <alignment horizontal="center" vertical="center" wrapText="1"/>
    </xf>
    <xf numFmtId="0" fontId="43" fillId="2" borderId="52" xfId="91" applyFont="1" applyFill="1" applyBorder="1" applyAlignment="1">
      <alignment horizontal="center" vertical="center" wrapText="1"/>
    </xf>
    <xf numFmtId="0" fontId="43" fillId="2" borderId="47" xfId="91" applyFont="1" applyFill="1" applyBorder="1" applyAlignment="1">
      <alignment horizontal="center" vertical="center" wrapText="1"/>
    </xf>
    <xf numFmtId="0" fontId="43" fillId="2" borderId="50" xfId="91" applyFont="1" applyFill="1" applyBorder="1" applyAlignment="1">
      <alignment horizontal="center" vertical="center" wrapText="1"/>
    </xf>
    <xf numFmtId="0" fontId="43" fillId="2" borderId="51" xfId="91" applyFont="1" applyFill="1" applyBorder="1" applyAlignment="1">
      <alignment horizontal="center" vertical="center" wrapText="1"/>
    </xf>
    <xf numFmtId="0" fontId="62" fillId="0" borderId="0" xfId="94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76" applyFont="1" applyBorder="1" applyAlignment="1">
      <alignment horizontal="center"/>
    </xf>
    <xf numFmtId="0" fontId="2" fillId="0" borderId="2" xfId="79" applyFont="1" applyBorder="1" applyAlignment="1">
      <alignment horizontal="center" wrapText="1"/>
    </xf>
    <xf numFmtId="0" fontId="22" fillId="0" borderId="5" xfId="79" applyFont="1" applyBorder="1" applyAlignment="1">
      <alignment horizontal="center" vertical="center" wrapText="1"/>
    </xf>
    <xf numFmtId="0" fontId="22" fillId="0" borderId="16" xfId="79" applyFont="1" applyBorder="1" applyAlignment="1">
      <alignment horizontal="center" vertical="center" wrapText="1"/>
    </xf>
    <xf numFmtId="0" fontId="22" fillId="0" borderId="18" xfId="79" applyFont="1" applyBorder="1" applyAlignment="1">
      <alignment horizontal="center" vertical="center" wrapText="1"/>
    </xf>
    <xf numFmtId="0" fontId="22" fillId="0" borderId="1" xfId="79" applyFont="1" applyBorder="1" applyAlignment="1">
      <alignment horizontal="center" wrapText="1"/>
    </xf>
    <xf numFmtId="0" fontId="22" fillId="0" borderId="2" xfId="79" applyFont="1" applyBorder="1" applyAlignment="1">
      <alignment horizontal="center" wrapText="1"/>
    </xf>
    <xf numFmtId="0" fontId="2" fillId="0" borderId="0" xfId="77" applyFont="1" applyFill="1" applyBorder="1" applyAlignment="1">
      <alignment horizontal="center"/>
    </xf>
    <xf numFmtId="0" fontId="22" fillId="0" borderId="5" xfId="77" applyFont="1" applyBorder="1" applyAlignment="1">
      <alignment horizontal="center"/>
    </xf>
    <xf numFmtId="0" fontId="2" fillId="0" borderId="0" xfId="89" applyFont="1" applyAlignment="1">
      <alignment horizontal="center"/>
    </xf>
    <xf numFmtId="0" fontId="31" fillId="0" borderId="0" xfId="98" applyFont="1" applyBorder="1" applyAlignment="1">
      <alignment horizontal="center" wrapText="1"/>
    </xf>
    <xf numFmtId="0" fontId="47" fillId="0" borderId="0" xfId="93" applyFont="1" applyBorder="1" applyAlignment="1">
      <alignment horizontal="center"/>
    </xf>
    <xf numFmtId="170" fontId="22" fillId="0" borderId="2" xfId="102" applyNumberFormat="1" applyFont="1" applyBorder="1" applyAlignment="1">
      <alignment horizontal="center"/>
    </xf>
    <xf numFmtId="0" fontId="22" fillId="0" borderId="16" xfId="93" applyFont="1" applyBorder="1" applyAlignment="1">
      <alignment horizontal="center"/>
    </xf>
    <xf numFmtId="0" fontId="2" fillId="0" borderId="0" xfId="93" applyFont="1" applyBorder="1" applyAlignment="1">
      <alignment horizontal="center"/>
    </xf>
    <xf numFmtId="170" fontId="22" fillId="0" borderId="4" xfId="102" applyNumberFormat="1" applyFont="1" applyBorder="1" applyAlignment="1">
      <alignment horizontal="center"/>
    </xf>
    <xf numFmtId="0" fontId="22" fillId="0" borderId="39" xfId="93" applyFont="1" applyBorder="1" applyAlignment="1">
      <alignment horizontal="center"/>
    </xf>
    <xf numFmtId="0" fontId="22" fillId="0" borderId="70" xfId="93" applyFont="1" applyBorder="1" applyAlignment="1">
      <alignment horizontal="center"/>
    </xf>
    <xf numFmtId="0" fontId="22" fillId="0" borderId="6" xfId="93" applyFont="1" applyBorder="1" applyAlignment="1">
      <alignment horizontal="center"/>
    </xf>
    <xf numFmtId="0" fontId="35" fillId="0" borderId="0" xfId="2" applyFont="1" applyBorder="1" applyAlignment="1">
      <alignment horizontal="center"/>
    </xf>
    <xf numFmtId="3" fontId="70" fillId="0" borderId="34" xfId="2" applyNumberFormat="1" applyFont="1" applyBorder="1" applyAlignment="1">
      <alignment horizontal="center"/>
    </xf>
    <xf numFmtId="0" fontId="62" fillId="27" borderId="34" xfId="0" applyFont="1" applyFill="1" applyBorder="1" applyAlignment="1">
      <alignment horizontal="center" vertical="top" wrapText="1"/>
    </xf>
    <xf numFmtId="0" fontId="71" fillId="27" borderId="34" xfId="0" applyFont="1" applyFill="1" applyBorder="1"/>
    <xf numFmtId="0" fontId="31" fillId="0" borderId="0" xfId="2" applyFont="1" applyAlignment="1">
      <alignment horizontal="center"/>
    </xf>
    <xf numFmtId="0" fontId="36" fillId="0" borderId="19" xfId="92" applyFont="1" applyFill="1" applyBorder="1" applyAlignment="1"/>
    <xf numFmtId="0" fontId="31" fillId="2" borderId="0" xfId="97" applyFont="1" applyFill="1" applyBorder="1" applyAlignment="1">
      <alignment horizontal="center" vertical="top" wrapText="1"/>
    </xf>
    <xf numFmtId="0" fontId="31" fillId="27" borderId="34" xfId="0" applyFont="1" applyFill="1" applyBorder="1" applyAlignment="1">
      <alignment horizontal="center" vertical="top" wrapText="1"/>
    </xf>
    <xf numFmtId="0" fontId="60" fillId="27" borderId="34" xfId="0" applyFont="1" applyFill="1" applyBorder="1"/>
  </cellXfs>
  <cellStyles count="164">
    <cellStyle name="20% - 1. jelölőszín 2" xfId="3"/>
    <cellStyle name="20% - 1. jelölőszín 3" xfId="132"/>
    <cellStyle name="20% - 2. jelölőszín 2" xfId="4"/>
    <cellStyle name="20% - 2. jelölőszín 3" xfId="131"/>
    <cellStyle name="20% - 3. jelölőszín 2" xfId="5"/>
    <cellStyle name="20% - 3. jelölőszín 3" xfId="130"/>
    <cellStyle name="20% - 4. jelölőszín 2" xfId="6"/>
    <cellStyle name="20% - 4. jelölőszín 3" xfId="129"/>
    <cellStyle name="20% - 5. jelölőszín 2" xfId="7"/>
    <cellStyle name="20% - 5. jelölőszín 3" xfId="128"/>
    <cellStyle name="20% - 6. jelölőszín 2" xfId="8"/>
    <cellStyle name="20% - 6. jelölőszín 3" xfId="113"/>
    <cellStyle name="20% - Accent1" xfId="9"/>
    <cellStyle name="20% - Accent1 2" xfId="127"/>
    <cellStyle name="20% - Accent2" xfId="10"/>
    <cellStyle name="20% - Accent2 2" xfId="126"/>
    <cellStyle name="20% - Accent3" xfId="11"/>
    <cellStyle name="20% - Accent3 2" xfId="125"/>
    <cellStyle name="20% - Accent4" xfId="12"/>
    <cellStyle name="20% - Accent4 2" xfId="124"/>
    <cellStyle name="20% - Accent5" xfId="13"/>
    <cellStyle name="20% - Accent5 2" xfId="123"/>
    <cellStyle name="20% - Accent6" xfId="14"/>
    <cellStyle name="20% - Accent6 2" xfId="122"/>
    <cellStyle name="40% - 1. jelölőszín 2" xfId="15"/>
    <cellStyle name="40% - 1. jelölőszín 3" xfId="121"/>
    <cellStyle name="40% - 2. jelölőszín 2" xfId="16"/>
    <cellStyle name="40% - 2. jelölőszín 3" xfId="120"/>
    <cellStyle name="40% - 3. jelölőszín 2" xfId="17"/>
    <cellStyle name="40% - 3. jelölőszín 3" xfId="119"/>
    <cellStyle name="40% - 4. jelölőszín 2" xfId="18"/>
    <cellStyle name="40% - 4. jelölőszín 3" xfId="118"/>
    <cellStyle name="40% - 5. jelölőszín 2" xfId="19"/>
    <cellStyle name="40% - 5. jelölőszín 3" xfId="117"/>
    <cellStyle name="40% - 6. jelölőszín 2" xfId="20"/>
    <cellStyle name="40% - 6. jelölőszín 3" xfId="116"/>
    <cellStyle name="40% - Accent1" xfId="21"/>
    <cellStyle name="40% - Accent1 2" xfId="115"/>
    <cellStyle name="40% - Accent2" xfId="22"/>
    <cellStyle name="40% - Accent2 2" xfId="114"/>
    <cellStyle name="40% - Accent3" xfId="23"/>
    <cellStyle name="40% - Accent3 2" xfId="103"/>
    <cellStyle name="40% - Accent4" xfId="24"/>
    <cellStyle name="40% - Accent4 2" xfId="112"/>
    <cellStyle name="40% - Accent5" xfId="25"/>
    <cellStyle name="40% - Accent5 2" xfId="133"/>
    <cellStyle name="40% - Accent6" xfId="26"/>
    <cellStyle name="40% - Accent6 2" xfId="134"/>
    <cellStyle name="60% - 1. jelölőszín 2" xfId="27"/>
    <cellStyle name="60% - 1. jelölőszín 3" xfId="135"/>
    <cellStyle name="60% - 2. jelölőszín 2" xfId="28"/>
    <cellStyle name="60% - 2. jelölőszín 3" xfId="136"/>
    <cellStyle name="60% - 3. jelölőszín 2" xfId="29"/>
    <cellStyle name="60% - 3. jelölőszín 3" xfId="137"/>
    <cellStyle name="60% - 4. jelölőszín 2" xfId="30"/>
    <cellStyle name="60% - 4. jelölőszín 3" xfId="138"/>
    <cellStyle name="60% - 5. jelölőszín 2" xfId="31"/>
    <cellStyle name="60% - 5. jelölőszín 3" xfId="139"/>
    <cellStyle name="60% - 6. jelölőszín 2" xfId="32"/>
    <cellStyle name="60% - 6. jelölőszín 3" xfId="140"/>
    <cellStyle name="60% - Accent1" xfId="33"/>
    <cellStyle name="60% - Accent2" xfId="34"/>
    <cellStyle name="60% - Accent3" xfId="35"/>
    <cellStyle name="60% - Accent4" xfId="36"/>
    <cellStyle name="60% - Accent5" xfId="37"/>
    <cellStyle name="60% - Accent6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evitel 2" xfId="46"/>
    <cellStyle name="Bevitel 3" xfId="141"/>
    <cellStyle name="Calculation" xfId="47"/>
    <cellStyle name="Check Cell" xfId="48"/>
    <cellStyle name="Cím 2" xfId="49"/>
    <cellStyle name="Címsor 1 2" xfId="50"/>
    <cellStyle name="Címsor 1 3" xfId="142"/>
    <cellStyle name="Címsor 2 2" xfId="51"/>
    <cellStyle name="Címsor 2 3" xfId="143"/>
    <cellStyle name="Címsor 3 2" xfId="52"/>
    <cellStyle name="Címsor 3 3" xfId="144"/>
    <cellStyle name="Címsor 4 2" xfId="53"/>
    <cellStyle name="Ellenőrzőcella 2" xfId="54"/>
    <cellStyle name="Ellenőrzőcella 3" xfId="145"/>
    <cellStyle name="Excel Built-in Ezres 2 2" xfId="104"/>
    <cellStyle name="Excel Built-in Ezres 3 2" xfId="105"/>
    <cellStyle name="Excel Built-in Ezres_2011.éves beszámoló táblák testületi" xfId="106"/>
    <cellStyle name="Excel Built-in Normál 2" xfId="107"/>
    <cellStyle name="Excel Built-in Normál 3" xfId="108"/>
    <cellStyle name="Excel Built-in Normál_2007. ktgvetés II. forduló_2013. évi költségvetés I." xfId="109"/>
    <cellStyle name="Explanatory Text" xfId="55"/>
    <cellStyle name="Ezres" xfId="101" builtinId="3"/>
    <cellStyle name="Ezres 2" xfId="1"/>
    <cellStyle name="Ezres 2 2" xfId="111"/>
    <cellStyle name="Ezres 3" xfId="110"/>
    <cellStyle name="Figyelmeztetés 2" xfId="56"/>
    <cellStyle name="Good" xfId="57"/>
    <cellStyle name="Heading 1" xfId="58"/>
    <cellStyle name="Heading 1 2" xfId="146"/>
    <cellStyle name="Heading 2" xfId="59"/>
    <cellStyle name="Heading 2 2" xfId="147"/>
    <cellStyle name="Heading 3" xfId="60"/>
    <cellStyle name="Heading 4" xfId="61"/>
    <cellStyle name="Hivatkozott cella 2" xfId="62"/>
    <cellStyle name="Input" xfId="63"/>
    <cellStyle name="Jegyzet 2" xfId="64"/>
    <cellStyle name="Jegyzet 3" xfId="148"/>
    <cellStyle name="Jelölőszín (1) 2" xfId="65"/>
    <cellStyle name="Jelölőszín (1) 3" xfId="149"/>
    <cellStyle name="Jelölőszín (2) 2" xfId="66"/>
    <cellStyle name="Jelölőszín (2) 3" xfId="150"/>
    <cellStyle name="Jelölőszín (3) 2" xfId="67"/>
    <cellStyle name="Jelölőszín (3) 3" xfId="151"/>
    <cellStyle name="Jelölőszín (4) 2" xfId="68"/>
    <cellStyle name="Jelölőszín (4) 3" xfId="152"/>
    <cellStyle name="Jelölőszín (5) 2" xfId="69"/>
    <cellStyle name="Jelölőszín (5) 3" xfId="153"/>
    <cellStyle name="Jelölőszín (6) 2" xfId="70"/>
    <cellStyle name="Jelölőszín (6) 3" xfId="154"/>
    <cellStyle name="Jó 2" xfId="71"/>
    <cellStyle name="Jó 3" xfId="155"/>
    <cellStyle name="Kimenet 2" xfId="72"/>
    <cellStyle name="Kimenet 3" xfId="156"/>
    <cellStyle name="Linked Cell" xfId="73"/>
    <cellStyle name="Magyarázó szöveg 2" xfId="74"/>
    <cellStyle name="Neutral" xfId="75"/>
    <cellStyle name="Normál" xfId="0" builtinId="0"/>
    <cellStyle name="Normál 2" xfId="2"/>
    <cellStyle name="Normál 3" xfId="96"/>
    <cellStyle name="Normál 3 2" xfId="157"/>
    <cellStyle name="Normál 4" xfId="158"/>
    <cellStyle name="Normál_2007_Koncepció táblák" xfId="100"/>
    <cellStyle name="Normál_2012. évi költségvetés I. módosítás VÉGLEGES" xfId="98"/>
    <cellStyle name="Normál_2012. évi költségvetés II. forduló testületi előterjesztés VÉGLEGES" xfId="92"/>
    <cellStyle name="Normál_2013 évi költségvetéshez 2013.02.19." xfId="76"/>
    <cellStyle name="Normál_2013 évi költségvetéshez 2013.02.19._2014 évi költségvetés Tündi táblák" xfId="77"/>
    <cellStyle name="Normál_2013. évi költségvetés I." xfId="94"/>
    <cellStyle name="Normál_2013. évi költségvetés II. forduló testületi előterjesztés2." xfId="89"/>
    <cellStyle name="Normál_4. sz. melléklet 2" xfId="90"/>
    <cellStyle name="Normal_KARSZJ3" xfId="78"/>
    <cellStyle name="Normál_költségvetés10melléklet" xfId="99"/>
    <cellStyle name="Normal_KTRSZJ" xfId="159"/>
    <cellStyle name="Normál_Másolat eredetijeKÖLTSÉGVETÉS2005új1" xfId="95"/>
    <cellStyle name="Normál_Másolat eredetijeKÖLTSÉGVETÉS2005új1 2" xfId="160"/>
    <cellStyle name="Normál_Másolat eredetijeKÖLTSÉGVETÉS2005új1_2013. évi költségvetés I." xfId="91"/>
    <cellStyle name="Normál_Munka1" xfId="93"/>
    <cellStyle name="Normál_Munka4_2013 évi költségvetéshez 2013.02.19." xfId="79"/>
    <cellStyle name="Normál_Önkormányzat MÁK beszámoló" xfId="97"/>
    <cellStyle name="Note" xfId="80"/>
    <cellStyle name="Output" xfId="81"/>
    <cellStyle name="Összesen 2" xfId="82"/>
    <cellStyle name="Rossz 2" xfId="83"/>
    <cellStyle name="Rossz 3" xfId="161"/>
    <cellStyle name="Semleges 2" xfId="84"/>
    <cellStyle name="Semleges 3" xfId="162"/>
    <cellStyle name="Számítás 2" xfId="85"/>
    <cellStyle name="Számítás 3" xfId="163"/>
    <cellStyle name="Százalék" xfId="102" builtinId="5"/>
    <cellStyle name="Title" xfId="86"/>
    <cellStyle name="Total" xfId="87"/>
    <cellStyle name="Warning Text" xfId="8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14</xdr:row>
      <xdr:rowOff>57150</xdr:rowOff>
    </xdr:from>
    <xdr:to>
      <xdr:col>5</xdr:col>
      <xdr:colOff>257175</xdr:colOff>
      <xdr:row>16</xdr:row>
      <xdr:rowOff>114300</xdr:rowOff>
    </xdr:to>
    <xdr:sp macro="" textlink="">
      <xdr:nvSpPr>
        <xdr:cNvPr id="2" name="Szövegdoboz 1"/>
        <xdr:cNvSpPr txBox="1">
          <a:spLocks noChangeArrowheads="1"/>
        </xdr:cNvSpPr>
      </xdr:nvSpPr>
      <xdr:spPr bwMode="auto">
        <a:xfrm>
          <a:off x="9324975" y="2962275"/>
          <a:ext cx="180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~1\HamarEva\LOCALS~1\Temp\M&#225;solat%20eredetijeksh19000282011.11.14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sso_erika\Desktop\V&#225;szoly%20el&#337;ir&#225;nyzat\5.%20m&#243;dos&#237;t&#225;s%202015.12.31\legutols&#243;%20test&#252;leti%20t&#225;bl&#225;k%202015.%20&#233;vi%20k&#246;lts&#233;gvet&#233;s%20%20V&#225;szoly%20%20t&#225;bl&#225;k%20V%20el&#337;&#237;r%20m&#243;d%20decemb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>
        <row r="34">
          <cell r="BT34" t="str">
            <v>Aba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str">
            <v>Abaújvár</v>
          </cell>
        </row>
        <row r="44">
          <cell r="BT44" t="str">
            <v>Abda</v>
          </cell>
        </row>
        <row r="45">
          <cell r="BT45" t="str">
            <v>Abod</v>
          </cell>
        </row>
        <row r="46">
          <cell r="BT46" t="str">
            <v>Abony</v>
          </cell>
        </row>
        <row r="47">
          <cell r="BT47" t="str">
            <v>Ábrahámhegy</v>
          </cell>
        </row>
        <row r="48">
          <cell r="BT48" t="str">
            <v>Ács</v>
          </cell>
        </row>
        <row r="49">
          <cell r="BT49" t="str">
            <v>Acsa</v>
          </cell>
        </row>
        <row r="50">
          <cell r="BT50" t="str">
            <v>Acsád</v>
          </cell>
        </row>
        <row r="51">
          <cell r="BT51" t="str">
            <v>Acsalag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str">
            <v>Ádánd</v>
          </cell>
        </row>
        <row r="55">
          <cell r="BT55" t="str">
            <v>Adásztevel</v>
          </cell>
        </row>
        <row r="56">
          <cell r="BT56" t="str">
            <v>Adony</v>
          </cell>
        </row>
        <row r="57">
          <cell r="BT57" t="str">
            <v>Adorjánháza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str">
            <v>Ágasegyháza</v>
          </cell>
        </row>
        <row r="61">
          <cell r="BT61" t="str">
            <v>Ágfalva</v>
          </cell>
        </row>
        <row r="62">
          <cell r="BT62" t="str">
            <v>Aggtelek</v>
          </cell>
        </row>
        <row r="63">
          <cell r="BT63" t="str">
            <v>Agyagosszergény</v>
          </cell>
        </row>
        <row r="64">
          <cell r="BT64" t="str">
            <v>Ajak</v>
          </cell>
        </row>
        <row r="65">
          <cell r="BT65" t="str">
            <v>Ajka</v>
          </cell>
        </row>
        <row r="66">
          <cell r="BT66" t="str">
            <v>Aka</v>
          </cell>
        </row>
        <row r="67">
          <cell r="BT67" t="str">
            <v>Akasztó</v>
          </cell>
        </row>
        <row r="68">
          <cell r="BT68" t="str">
            <v>Alacska</v>
          </cell>
        </row>
        <row r="69">
          <cell r="BT69" t="str">
            <v>Alap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str">
            <v>Alcsútdoboz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str">
            <v>Almáskeresztúr</v>
          </cell>
        </row>
        <row r="81">
          <cell r="BT81" t="str">
            <v>Álmosd</v>
          </cell>
        </row>
        <row r="82">
          <cell r="BT82" t="str">
            <v>Alsóberecki</v>
          </cell>
        </row>
        <row r="83">
          <cell r="BT83" t="str">
            <v>Alsóbogát</v>
          </cell>
        </row>
        <row r="84">
          <cell r="BT84" t="str">
            <v>Alsódobsza</v>
          </cell>
        </row>
        <row r="85">
          <cell r="BT85" t="str">
            <v>Alsógagy</v>
          </cell>
        </row>
        <row r="86">
          <cell r="BT86" t="str">
            <v>Alsómocsolád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str">
            <v>Alsónemesapáti</v>
          </cell>
        </row>
        <row r="90">
          <cell r="BT90" t="str">
            <v>Alsónyék</v>
          </cell>
        </row>
        <row r="91">
          <cell r="BT91" t="str">
            <v>Alsóörs</v>
          </cell>
        </row>
        <row r="92">
          <cell r="BT92" t="str">
            <v>Alsópáhok</v>
          </cell>
        </row>
        <row r="93">
          <cell r="BT93" t="str">
            <v>Alsópetény</v>
          </cell>
        </row>
        <row r="94">
          <cell r="BT94" t="str">
            <v>Alsórajk</v>
          </cell>
        </row>
        <row r="95">
          <cell r="BT95" t="str">
            <v>Alsóregmec</v>
          </cell>
        </row>
        <row r="96">
          <cell r="BT96" t="str">
            <v>Alsószenterzsébet</v>
          </cell>
        </row>
        <row r="97">
          <cell r="BT97" t="str">
            <v>Alsószentiván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str">
            <v>Alsószuha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str">
            <v>Anarcs</v>
          </cell>
        </row>
        <row r="108">
          <cell r="BT108" t="str">
            <v>Andocs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str">
            <v>Apácatorna</v>
          </cell>
        </row>
        <row r="113">
          <cell r="BT113" t="str">
            <v>Apagy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str">
            <v>Apátfalva</v>
          </cell>
        </row>
        <row r="117">
          <cell r="BT117" t="str">
            <v>Apátistvánfalva</v>
          </cell>
        </row>
        <row r="118">
          <cell r="BT118" t="str">
            <v>Apátvarasd</v>
          </cell>
        </row>
        <row r="119">
          <cell r="BT119" t="str">
            <v>Apc</v>
          </cell>
        </row>
        <row r="120">
          <cell r="BT120" t="str">
            <v>Áporka</v>
          </cell>
        </row>
        <row r="121">
          <cell r="BT121" t="str">
            <v>Apostag</v>
          </cell>
        </row>
        <row r="122">
          <cell r="BT122" t="str">
            <v>Aranyosapáti</v>
          </cell>
        </row>
        <row r="123">
          <cell r="BT123" t="str">
            <v>Aranyosgadány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str">
            <v>Ároktő</v>
          </cell>
        </row>
        <row r="128">
          <cell r="BT128" t="str">
            <v>Árpádhalom</v>
          </cell>
        </row>
        <row r="129">
          <cell r="BT129" t="str">
            <v>Árpás</v>
          </cell>
        </row>
        <row r="130">
          <cell r="BT130" t="str">
            <v>Ártánd</v>
          </cell>
        </row>
        <row r="131">
          <cell r="BT131" t="str">
            <v>Ásotthalom</v>
          </cell>
        </row>
        <row r="132">
          <cell r="BT132" t="str">
            <v>Ásványráró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str">
            <v>Aszófő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str">
            <v>Bábolna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str">
            <v>Babót</v>
          </cell>
        </row>
        <row r="148">
          <cell r="BT148" t="str">
            <v>Bácsalmás</v>
          </cell>
        </row>
        <row r="149">
          <cell r="BT149" t="str">
            <v>Bácsbokod</v>
          </cell>
        </row>
        <row r="150">
          <cell r="BT150" t="str">
            <v>Bácsborsód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str">
            <v>Badacsonytomaj</v>
          </cell>
        </row>
        <row r="154">
          <cell r="BT154" t="str">
            <v>Badacsonytördemic</v>
          </cell>
        </row>
        <row r="155">
          <cell r="BT155" t="str">
            <v>Bag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str">
            <v>Bagod</v>
          </cell>
        </row>
        <row r="159">
          <cell r="BT159" t="str">
            <v>Bágyogszovát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str">
            <v>Bakonya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str">
            <v>Bakonycsernye</v>
          </cell>
        </row>
        <row r="173">
          <cell r="BT173" t="str">
            <v>Bakonygyirót</v>
          </cell>
        </row>
        <row r="174">
          <cell r="BT174" t="str">
            <v>Bakonyjákó</v>
          </cell>
        </row>
        <row r="175">
          <cell r="BT175" t="str">
            <v>Bakonykoppány</v>
          </cell>
        </row>
        <row r="176">
          <cell r="BT176" t="str">
            <v>Bakonykúti</v>
          </cell>
        </row>
        <row r="177">
          <cell r="BT177" t="str">
            <v>Bakonynána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str">
            <v>Bakonypölöske</v>
          </cell>
        </row>
        <row r="181">
          <cell r="BT181" t="str">
            <v>Bakonyság</v>
          </cell>
        </row>
        <row r="182">
          <cell r="BT182" t="str">
            <v>Bakonysárkány</v>
          </cell>
        </row>
        <row r="183">
          <cell r="BT183" t="str">
            <v>Bakonyszentiván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str">
            <v>Baktakék</v>
          </cell>
        </row>
        <row r="192">
          <cell r="BT192" t="str">
            <v>Baktalórántháza</v>
          </cell>
        </row>
        <row r="193">
          <cell r="BT193" t="str">
            <v>Baktüttös</v>
          </cell>
        </row>
        <row r="194">
          <cell r="BT194" t="str">
            <v>Balajt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str">
            <v>Balatonboglár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str">
            <v>Balatonendréd</v>
          </cell>
        </row>
        <row r="205">
          <cell r="BT205" t="str">
            <v>Balatonfenyves</v>
          </cell>
        </row>
        <row r="206">
          <cell r="BT206" t="str">
            <v>Balatonfőkajár</v>
          </cell>
        </row>
        <row r="207">
          <cell r="BT207" t="str">
            <v>Balatonföldvár</v>
          </cell>
        </row>
        <row r="208">
          <cell r="BT208" t="str">
            <v>Balatonfüred</v>
          </cell>
        </row>
        <row r="209">
          <cell r="BT209" t="str">
            <v>Balatonfűzfő</v>
          </cell>
        </row>
        <row r="210">
          <cell r="BT210" t="str">
            <v>Balatongyörök</v>
          </cell>
        </row>
        <row r="211">
          <cell r="BT211" t="str">
            <v>Balatonhenye</v>
          </cell>
        </row>
        <row r="212">
          <cell r="BT212" t="str">
            <v>Balatonkenese</v>
          </cell>
        </row>
        <row r="213">
          <cell r="BT213" t="str">
            <v>Balatonkeresztúr</v>
          </cell>
        </row>
        <row r="214">
          <cell r="BT214" t="str">
            <v>Balatonlelle</v>
          </cell>
        </row>
        <row r="215">
          <cell r="BT215" t="str">
            <v>Balatonmagyaród</v>
          </cell>
        </row>
        <row r="216">
          <cell r="BT216" t="str">
            <v>Balatonmáriafürdő</v>
          </cell>
        </row>
        <row r="217">
          <cell r="BT217" t="str">
            <v>Balatonőszöd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str">
            <v>Balinka</v>
          </cell>
        </row>
        <row r="229">
          <cell r="BT229" t="str">
            <v>Balkány</v>
          </cell>
        </row>
        <row r="230">
          <cell r="BT230" t="str">
            <v>Ballószög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str">
            <v>Balsa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str">
            <v>Bánfa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str">
            <v>Bár</v>
          </cell>
        </row>
        <row r="244">
          <cell r="BT244" t="str">
            <v>Barabás</v>
          </cell>
        </row>
        <row r="245">
          <cell r="BT245" t="str">
            <v>Baracs</v>
          </cell>
        </row>
        <row r="246">
          <cell r="BT246" t="str">
            <v>Baracska</v>
          </cell>
        </row>
        <row r="247">
          <cell r="BT247" t="str">
            <v>Báránd</v>
          </cell>
        </row>
        <row r="248">
          <cell r="BT248" t="str">
            <v>Baranyahídvég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str">
            <v>Barbacs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str">
            <v>Barlahida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str">
            <v>Bársonyos</v>
          </cell>
        </row>
        <row r="258">
          <cell r="BT258" t="str">
            <v>Basal</v>
          </cell>
        </row>
        <row r="259">
          <cell r="BT259" t="str">
            <v>Baskó</v>
          </cell>
        </row>
        <row r="260">
          <cell r="BT260" t="str">
            <v>Báta</v>
          </cell>
        </row>
        <row r="261">
          <cell r="BT261" t="str">
            <v>Bátaapáti</v>
          </cell>
        </row>
        <row r="262">
          <cell r="BT262" t="str">
            <v>Bátaszék</v>
          </cell>
        </row>
        <row r="263">
          <cell r="BT263" t="str">
            <v>Baté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str">
            <v>Bátorliget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str">
            <v>Becsehely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str">
            <v>Békéssámson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str">
            <v>Bélavár</v>
          </cell>
        </row>
        <row r="290">
          <cell r="BT290" t="str">
            <v>Belecska</v>
          </cell>
        </row>
        <row r="291">
          <cell r="BT291" t="str">
            <v>Beled</v>
          </cell>
        </row>
        <row r="292">
          <cell r="BT292" t="str">
            <v>Beleg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str">
            <v>Beloiannisz</v>
          </cell>
        </row>
        <row r="296">
          <cell r="BT296" t="str">
            <v>Belsősárd</v>
          </cell>
        </row>
        <row r="297">
          <cell r="BT297" t="str">
            <v>Belvárdgyula</v>
          </cell>
        </row>
        <row r="298">
          <cell r="BT298" t="str">
            <v>Benk</v>
          </cell>
        </row>
        <row r="299">
          <cell r="BT299" t="str">
            <v>Bénye</v>
          </cell>
        </row>
        <row r="300">
          <cell r="BT300" t="str">
            <v>Bér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str">
            <v>Beregdaróc</v>
          </cell>
        </row>
        <row r="304">
          <cell r="BT304" t="str">
            <v>Beregsurány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str">
            <v>Berkenye</v>
          </cell>
        </row>
        <row r="313">
          <cell r="BT313" t="str">
            <v>Berkesd</v>
          </cell>
        </row>
        <row r="314">
          <cell r="BT314" t="str">
            <v>Berkesz</v>
          </cell>
        </row>
        <row r="315">
          <cell r="BT315" t="str">
            <v>Bernecebaráti</v>
          </cell>
        </row>
        <row r="316">
          <cell r="BT316" t="str">
            <v>Berzék</v>
          </cell>
        </row>
        <row r="317">
          <cell r="BT317" t="str">
            <v>Berzence</v>
          </cell>
        </row>
        <row r="318">
          <cell r="BT318" t="str">
            <v>Besence</v>
          </cell>
        </row>
        <row r="319">
          <cell r="BT319" t="str">
            <v>Besenyőd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str">
            <v>Besnyő</v>
          </cell>
        </row>
        <row r="323">
          <cell r="BT323" t="str">
            <v>Beszterec</v>
          </cell>
        </row>
        <row r="324">
          <cell r="BT324" t="str">
            <v>Bezedek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str">
            <v>Biatorbágy</v>
          </cell>
        </row>
        <row r="329">
          <cell r="BT329" t="str">
            <v>Bicsérd</v>
          </cell>
        </row>
        <row r="330">
          <cell r="BT330" t="str">
            <v>Bicske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str">
            <v>Bikács</v>
          </cell>
        </row>
        <row r="337">
          <cell r="BT337" t="str">
            <v>Bikal</v>
          </cell>
        </row>
        <row r="338">
          <cell r="BT338" t="str">
            <v>Biri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str">
            <v>Bodajk</v>
          </cell>
        </row>
        <row r="349">
          <cell r="BT349" t="str">
            <v>Bodmér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str">
            <v>Bodrog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str">
            <v>Bódvalenke</v>
          </cell>
        </row>
        <row r="360">
          <cell r="BT360" t="str">
            <v>Bódvarákó</v>
          </cell>
        </row>
        <row r="361">
          <cell r="BT361" t="str">
            <v>Bódvaszilas</v>
          </cell>
        </row>
        <row r="362">
          <cell r="BT362" t="str">
            <v>Bogács</v>
          </cell>
        </row>
        <row r="363">
          <cell r="BT363" t="str">
            <v>Bogád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str">
            <v>Bogyiszló</v>
          </cell>
        </row>
        <row r="367">
          <cell r="BT367" t="str">
            <v>Bogyoszló</v>
          </cell>
        </row>
        <row r="368">
          <cell r="BT368" t="str">
            <v>Bojt</v>
          </cell>
        </row>
        <row r="369">
          <cell r="BT369" t="str">
            <v>Bókaháza</v>
          </cell>
        </row>
        <row r="370">
          <cell r="BT370" t="str">
            <v>Bokod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str">
            <v>Boldogasszonyfa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str">
            <v>Boldva</v>
          </cell>
        </row>
        <row r="377">
          <cell r="BT377" t="str">
            <v>Bolhás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Bonyhád</v>
          </cell>
        </row>
        <row r="382">
          <cell r="BT382" t="str">
            <v>Bonyhádvarasd</v>
          </cell>
        </row>
        <row r="383">
          <cell r="BT383" t="str">
            <v>Bonnya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str">
            <v>Borjád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str">
            <v>Bosta</v>
          </cell>
        </row>
        <row r="399">
          <cell r="BT399" t="str">
            <v>Botpalád</v>
          </cell>
        </row>
        <row r="400">
          <cell r="BT400" t="str">
            <v>Botykapeterd</v>
          </cell>
        </row>
        <row r="401">
          <cell r="BT401" t="str">
            <v>Bozzai</v>
          </cell>
        </row>
        <row r="402">
          <cell r="BT402" t="str">
            <v>Bozsok</v>
          </cell>
        </row>
        <row r="403">
          <cell r="BT403" t="str">
            <v>Bózsva</v>
          </cell>
        </row>
        <row r="404">
          <cell r="BT404" t="str">
            <v>Bő</v>
          </cell>
        </row>
        <row r="405">
          <cell r="BT405" t="str">
            <v>Bőcs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str">
            <v>Bököny</v>
          </cell>
        </row>
        <row r="412">
          <cell r="BT412" t="str">
            <v>Bölcske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str">
            <v>Bucsu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str">
            <v>Budajenő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str">
            <v>Budaörs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str">
            <v>Buj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str">
            <v>Bük</v>
          </cell>
        </row>
        <row r="433">
          <cell r="BT433" t="str">
            <v>Bükkábrány</v>
          </cell>
        </row>
        <row r="434">
          <cell r="BT434" t="str">
            <v>Bükkaranyos</v>
          </cell>
        </row>
        <row r="435">
          <cell r="BT435" t="str">
            <v>Bükkmogyorósd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str">
            <v>Bükkszentkereszt</v>
          </cell>
        </row>
        <row r="440">
          <cell r="BT440" t="str">
            <v>Bükkszentmárton</v>
          </cell>
        </row>
        <row r="441">
          <cell r="BT441" t="str">
            <v>Bükkzsérc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str">
            <v>Büttös</v>
          </cell>
        </row>
        <row r="445">
          <cell r="BT445" t="str">
            <v>Cák</v>
          </cell>
        </row>
        <row r="446">
          <cell r="BT446" t="str">
            <v>Cakóháza</v>
          </cell>
        </row>
        <row r="447">
          <cell r="BT447" t="str">
            <v>Cece</v>
          </cell>
        </row>
        <row r="448">
          <cell r="BT448" t="str">
            <v>Cégénydányád</v>
          </cell>
        </row>
        <row r="449">
          <cell r="BT449" t="str">
            <v>Cegléd</v>
          </cell>
        </row>
        <row r="450">
          <cell r="BT450" t="str">
            <v>Ceglédbercel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str">
            <v>Chernelházadamonya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str">
            <v>Cikó</v>
          </cell>
        </row>
        <row r="457">
          <cell r="BT457" t="str">
            <v>Cirák</v>
          </cell>
        </row>
        <row r="458">
          <cell r="BT458" t="str">
            <v>Cún</v>
          </cell>
        </row>
        <row r="459">
          <cell r="BT459" t="str">
            <v>Csabacsűd</v>
          </cell>
        </row>
        <row r="460">
          <cell r="BT460" t="str">
            <v>Csabaszabadi</v>
          </cell>
        </row>
        <row r="461">
          <cell r="BT461" t="str">
            <v>Csabdi</v>
          </cell>
        </row>
        <row r="462">
          <cell r="BT462" t="str">
            <v>Csabrendek</v>
          </cell>
        </row>
        <row r="463">
          <cell r="BT463" t="str">
            <v>Csáfordjánosfa</v>
          </cell>
        </row>
        <row r="464">
          <cell r="BT464" t="str">
            <v>Csaholc</v>
          </cell>
        </row>
        <row r="465">
          <cell r="BT465" t="str">
            <v>Csajág</v>
          </cell>
        </row>
        <row r="466">
          <cell r="BT466" t="str">
            <v>Csákány</v>
          </cell>
        </row>
        <row r="467">
          <cell r="BT467" t="str">
            <v>Csákánydoroszló</v>
          </cell>
        </row>
        <row r="468">
          <cell r="BT468" t="str">
            <v>Csákberény</v>
          </cell>
        </row>
        <row r="469">
          <cell r="BT469" t="str">
            <v>Csákvár</v>
          </cell>
        </row>
        <row r="470">
          <cell r="BT470" t="str">
            <v>Csanádalberti</v>
          </cell>
        </row>
        <row r="471">
          <cell r="BT471" t="str">
            <v>Csanádapáca</v>
          </cell>
        </row>
        <row r="472">
          <cell r="BT472" t="str">
            <v>Csanádpalota</v>
          </cell>
        </row>
        <row r="473">
          <cell r="BT473" t="str">
            <v>Csánig</v>
          </cell>
        </row>
        <row r="474">
          <cell r="BT474" t="str">
            <v>Csány</v>
          </cell>
        </row>
        <row r="475">
          <cell r="BT475" t="str">
            <v>Csányoszró</v>
          </cell>
        </row>
        <row r="476">
          <cell r="BT476" t="str">
            <v>Csanytelek</v>
          </cell>
        </row>
        <row r="477">
          <cell r="BT477" t="str">
            <v>Csapi</v>
          </cell>
        </row>
        <row r="478">
          <cell r="BT478" t="str">
            <v>Csapod</v>
          </cell>
        </row>
        <row r="479">
          <cell r="BT479" t="str">
            <v>Csárdaszállás</v>
          </cell>
        </row>
        <row r="480">
          <cell r="BT480" t="str">
            <v>Csarnóta</v>
          </cell>
        </row>
        <row r="481">
          <cell r="BT481" t="str">
            <v>Csaroda</v>
          </cell>
        </row>
        <row r="482">
          <cell r="BT482" t="str">
            <v>Császár</v>
          </cell>
        </row>
        <row r="483">
          <cell r="BT483" t="str">
            <v>Császártöltés</v>
          </cell>
        </row>
        <row r="484">
          <cell r="BT484" t="str">
            <v>Császló</v>
          </cell>
        </row>
        <row r="485">
          <cell r="BT485" t="str">
            <v>Csátalja</v>
          </cell>
        </row>
        <row r="486">
          <cell r="BT486" t="str">
            <v>Csatár</v>
          </cell>
        </row>
        <row r="487">
          <cell r="BT487" t="str">
            <v>Csataszög</v>
          </cell>
        </row>
        <row r="488">
          <cell r="BT488" t="str">
            <v>Csatka</v>
          </cell>
        </row>
        <row r="489">
          <cell r="BT489" t="str">
            <v>Csávoly</v>
          </cell>
        </row>
        <row r="490">
          <cell r="BT490" t="str">
            <v>Csebény</v>
          </cell>
        </row>
        <row r="491">
          <cell r="BT491" t="str">
            <v>Csécse</v>
          </cell>
        </row>
        <row r="492">
          <cell r="BT492" t="str">
            <v>Csegöld</v>
          </cell>
        </row>
        <row r="493">
          <cell r="BT493" t="str">
            <v>Csehbánya</v>
          </cell>
        </row>
        <row r="494">
          <cell r="BT494" t="str">
            <v>Csehi</v>
          </cell>
        </row>
        <row r="495">
          <cell r="BT495" t="str">
            <v>Csehimindszent</v>
          </cell>
        </row>
        <row r="496">
          <cell r="BT496" t="str">
            <v>Csém</v>
          </cell>
        </row>
        <row r="497">
          <cell r="BT497" t="str">
            <v>Csemő</v>
          </cell>
        </row>
        <row r="498">
          <cell r="BT498" t="str">
            <v>Csempeszkopács</v>
          </cell>
        </row>
        <row r="499">
          <cell r="BT499" t="str">
            <v>Csengele</v>
          </cell>
        </row>
        <row r="500">
          <cell r="BT500" t="str">
            <v>Csenger</v>
          </cell>
        </row>
        <row r="501">
          <cell r="BT501" t="str">
            <v>Csengersima</v>
          </cell>
        </row>
        <row r="502">
          <cell r="BT502" t="str">
            <v>Csengerújfalu</v>
          </cell>
        </row>
        <row r="503">
          <cell r="BT503" t="str">
            <v>Csengőd</v>
          </cell>
        </row>
        <row r="504">
          <cell r="BT504" t="str">
            <v>Csénye</v>
          </cell>
        </row>
        <row r="505">
          <cell r="BT505" t="str">
            <v>Csenyéte</v>
          </cell>
        </row>
        <row r="506">
          <cell r="BT506" t="str">
            <v>Csép</v>
          </cell>
        </row>
        <row r="507">
          <cell r="BT507" t="str">
            <v>Csépa</v>
          </cell>
        </row>
        <row r="508">
          <cell r="BT508" t="str">
            <v>Csepreg</v>
          </cell>
        </row>
        <row r="509">
          <cell r="BT509" t="str">
            <v>Csér</v>
          </cell>
        </row>
        <row r="510">
          <cell r="BT510" t="str">
            <v>Cserdi</v>
          </cell>
        </row>
        <row r="511">
          <cell r="BT511" t="str">
            <v>Cserénfa</v>
          </cell>
        </row>
        <row r="512">
          <cell r="BT512" t="str">
            <v>Cserépfalu</v>
          </cell>
        </row>
        <row r="513">
          <cell r="BT513" t="str">
            <v>Cserépváralja</v>
          </cell>
        </row>
        <row r="514">
          <cell r="BT514" t="str">
            <v>Cserháthaláp</v>
          </cell>
        </row>
        <row r="515">
          <cell r="BT515" t="str">
            <v>Cserhátsurány</v>
          </cell>
        </row>
        <row r="516">
          <cell r="BT516" t="str">
            <v>Cserhátszentiván</v>
          </cell>
        </row>
        <row r="517">
          <cell r="BT517" t="str">
            <v>Cserkeszőlő</v>
          </cell>
        </row>
        <row r="518">
          <cell r="BT518" t="str">
            <v>Cserkút</v>
          </cell>
        </row>
        <row r="519">
          <cell r="BT519" t="str">
            <v>Csernely</v>
          </cell>
        </row>
        <row r="520">
          <cell r="BT520" t="str">
            <v>Cserszegtomaj</v>
          </cell>
        </row>
        <row r="521">
          <cell r="BT521" t="str">
            <v>Csertalakos</v>
          </cell>
        </row>
        <row r="522">
          <cell r="BT522" t="str">
            <v>Csertő</v>
          </cell>
        </row>
        <row r="523">
          <cell r="BT523" t="str">
            <v>Csesznek</v>
          </cell>
        </row>
        <row r="524">
          <cell r="BT524" t="str">
            <v>Csesztreg</v>
          </cell>
        </row>
        <row r="525">
          <cell r="BT525" t="str">
            <v>Csesztve</v>
          </cell>
        </row>
        <row r="526">
          <cell r="BT526" t="str">
            <v>Csetény</v>
          </cell>
        </row>
        <row r="527">
          <cell r="BT527" t="str">
            <v>Csévharaszt</v>
          </cell>
        </row>
        <row r="528">
          <cell r="BT528" t="str">
            <v>Csibrák</v>
          </cell>
        </row>
        <row r="529">
          <cell r="BT529" t="str">
            <v>Csikéria</v>
          </cell>
        </row>
        <row r="530">
          <cell r="BT530" t="str">
            <v>Csikóstőttős</v>
          </cell>
        </row>
        <row r="531">
          <cell r="BT531" t="str">
            <v>Csikvánd</v>
          </cell>
        </row>
        <row r="532">
          <cell r="BT532" t="str">
            <v>Csincse</v>
          </cell>
        </row>
        <row r="533">
          <cell r="BT533" t="str">
            <v>Csipkerek</v>
          </cell>
        </row>
        <row r="534">
          <cell r="BT534" t="str">
            <v>Csitár</v>
          </cell>
        </row>
        <row r="535">
          <cell r="BT535" t="str">
            <v>Csobád</v>
          </cell>
        </row>
        <row r="536">
          <cell r="BT536" t="str">
            <v>Csobaj</v>
          </cell>
        </row>
        <row r="537">
          <cell r="BT537" t="str">
            <v>Csobánka</v>
          </cell>
        </row>
        <row r="538">
          <cell r="BT538" t="str">
            <v>Csókakő</v>
          </cell>
        </row>
        <row r="539">
          <cell r="BT539" t="str">
            <v>Csokonyavisonta</v>
          </cell>
        </row>
        <row r="540">
          <cell r="BT540" t="str">
            <v>Csokvaomány</v>
          </cell>
        </row>
        <row r="541">
          <cell r="BT541" t="str">
            <v>Csolnok</v>
          </cell>
        </row>
        <row r="542">
          <cell r="BT542" t="str">
            <v>Csólyospálos</v>
          </cell>
        </row>
        <row r="543">
          <cell r="BT543" t="str">
            <v>Csoma</v>
          </cell>
        </row>
        <row r="544">
          <cell r="BT544" t="str">
            <v>Csomád</v>
          </cell>
        </row>
        <row r="545">
          <cell r="BT545" t="str">
            <v>Csombárd</v>
          </cell>
        </row>
        <row r="546">
          <cell r="BT546" t="str">
            <v>Csongrád</v>
          </cell>
        </row>
        <row r="547">
          <cell r="BT547" t="str">
            <v>Csonkahegyhát</v>
          </cell>
        </row>
        <row r="548">
          <cell r="BT548" t="str">
            <v>Csonkamindszent</v>
          </cell>
        </row>
        <row r="549">
          <cell r="BT549" t="str">
            <v>Csopak</v>
          </cell>
        </row>
        <row r="550">
          <cell r="BT550" t="str">
            <v>Csór</v>
          </cell>
        </row>
        <row r="551">
          <cell r="BT551" t="str">
            <v>Csorna</v>
          </cell>
        </row>
        <row r="552">
          <cell r="BT552" t="str">
            <v>Csorvás</v>
          </cell>
        </row>
        <row r="553">
          <cell r="BT553" t="str">
            <v>Csót</v>
          </cell>
        </row>
        <row r="554">
          <cell r="BT554" t="str">
            <v>Csöde</v>
          </cell>
        </row>
        <row r="555">
          <cell r="BT555" t="str">
            <v>Csögle</v>
          </cell>
        </row>
        <row r="556">
          <cell r="BT556" t="str">
            <v>Csökmő</v>
          </cell>
        </row>
        <row r="557">
          <cell r="BT557" t="str">
            <v>Csököly</v>
          </cell>
        </row>
        <row r="558">
          <cell r="BT558" t="str">
            <v>Csömend</v>
          </cell>
        </row>
        <row r="559">
          <cell r="BT559" t="str">
            <v>Csömödér</v>
          </cell>
        </row>
        <row r="560">
          <cell r="BT560" t="str">
            <v>Csömör</v>
          </cell>
        </row>
        <row r="561">
          <cell r="BT561" t="str">
            <v>Csönge</v>
          </cell>
        </row>
        <row r="562">
          <cell r="BT562" t="str">
            <v>Csörnyeföld</v>
          </cell>
        </row>
        <row r="563">
          <cell r="BT563" t="str">
            <v>Csörög</v>
          </cell>
        </row>
        <row r="564">
          <cell r="BT564" t="str">
            <v>Csörötnek</v>
          </cell>
        </row>
        <row r="565">
          <cell r="BT565" t="str">
            <v>Csősz</v>
          </cell>
        </row>
        <row r="566">
          <cell r="BT566" t="str">
            <v>Csővár</v>
          </cell>
        </row>
        <row r="567">
          <cell r="BT567" t="str">
            <v>Csurgó</v>
          </cell>
        </row>
        <row r="568">
          <cell r="BT568" t="str">
            <v>Csurgónagymarton</v>
          </cell>
        </row>
        <row r="569">
          <cell r="BT569" t="str">
            <v>Dabas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str">
            <v>Dalmand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str">
            <v>Daraboshegy</v>
          </cell>
        </row>
        <row r="581">
          <cell r="BT581" t="str">
            <v>Darány</v>
          </cell>
        </row>
        <row r="582">
          <cell r="BT582" t="str">
            <v>Darnó</v>
          </cell>
        </row>
        <row r="583">
          <cell r="BT583" t="str">
            <v>Darnózseli</v>
          </cell>
        </row>
        <row r="584">
          <cell r="BT584" t="str">
            <v>Daruszentmiklós</v>
          </cell>
        </row>
        <row r="585">
          <cell r="BT585" t="str">
            <v>Darvas</v>
          </cell>
        </row>
        <row r="586">
          <cell r="BT586" t="str">
            <v>Dávod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str">
            <v>Decs</v>
          </cell>
        </row>
        <row r="591">
          <cell r="BT591" t="str">
            <v>Dédestapolcsány</v>
          </cell>
        </row>
        <row r="592">
          <cell r="BT592" t="str">
            <v>Dég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Dencsháza</v>
          </cell>
        </row>
        <row r="598">
          <cell r="BT598" t="str">
            <v>Dénesfa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str">
            <v>Dióskál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str">
            <v>Dobri</v>
          </cell>
        </row>
        <row r="615">
          <cell r="BT615" t="str">
            <v>Dobronhegy</v>
          </cell>
        </row>
        <row r="616">
          <cell r="BT616" t="str">
            <v>Dóc</v>
          </cell>
        </row>
        <row r="617">
          <cell r="BT617" t="str">
            <v>Domaháza</v>
          </cell>
        </row>
        <row r="618">
          <cell r="BT618" t="str">
            <v>Domaszék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str">
            <v>Dozmat</v>
          </cell>
        </row>
        <row r="629">
          <cell r="BT629" t="str">
            <v>Döbörhegy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str">
            <v>Döge</v>
          </cell>
        </row>
        <row r="634">
          <cell r="BT634" t="str">
            <v>Dömös</v>
          </cell>
        </row>
        <row r="635">
          <cell r="BT635" t="str">
            <v>Dömsöd</v>
          </cell>
        </row>
        <row r="636">
          <cell r="BT636" t="str">
            <v>Dör</v>
          </cell>
        </row>
        <row r="637">
          <cell r="BT637" t="str">
            <v>Dörgicse</v>
          </cell>
        </row>
        <row r="638">
          <cell r="BT638" t="str">
            <v>Döröske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str">
            <v>Drágszél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str">
            <v>Drávagárdony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str">
            <v>Drávatamási</v>
          </cell>
        </row>
        <row r="654">
          <cell r="BT654" t="str">
            <v>Drégelypalánk</v>
          </cell>
        </row>
        <row r="655">
          <cell r="BT655" t="str">
            <v>Dubicsány</v>
          </cell>
        </row>
        <row r="656">
          <cell r="BT656" t="str">
            <v>Dudar</v>
          </cell>
        </row>
        <row r="657">
          <cell r="BT657" t="str">
            <v>Duka</v>
          </cell>
        </row>
        <row r="658">
          <cell r="BT658" t="str">
            <v>Dunaalmás</v>
          </cell>
        </row>
        <row r="659">
          <cell r="BT659" t="str">
            <v>Dunabogdány</v>
          </cell>
        </row>
        <row r="660">
          <cell r="BT660" t="str">
            <v>Dunaegyháza</v>
          </cell>
        </row>
        <row r="661">
          <cell r="BT661" t="str">
            <v>Dunafalva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str">
            <v>Dunakeszi</v>
          </cell>
        </row>
        <row r="665">
          <cell r="BT665" t="str">
            <v>Dunakiliti</v>
          </cell>
        </row>
        <row r="666">
          <cell r="BT666" t="str">
            <v>Dunapataj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str">
            <v>Dunaszekcső</v>
          </cell>
        </row>
        <row r="670">
          <cell r="BT670" t="str">
            <v>Dunaszentbenedek</v>
          </cell>
        </row>
        <row r="671">
          <cell r="BT671" t="str">
            <v>Dunaszentgyörgy</v>
          </cell>
        </row>
        <row r="672">
          <cell r="BT672" t="str">
            <v>Dunaszentmiklós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str">
            <v>Dunatetétlen</v>
          </cell>
        </row>
        <row r="676">
          <cell r="BT676" t="str">
            <v>Dunaújváros</v>
          </cell>
        </row>
        <row r="677">
          <cell r="BT677" t="str">
            <v>Dunavarsány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str">
            <v>Ecseny</v>
          </cell>
        </row>
        <row r="688">
          <cell r="BT688" t="str">
            <v>Ecser</v>
          </cell>
        </row>
        <row r="689">
          <cell r="BT689" t="str">
            <v>Edde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str">
            <v>Egerbakta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str">
            <v>Egerfarmos</v>
          </cell>
        </row>
        <row r="700">
          <cell r="BT700" t="str">
            <v>Egerlövő</v>
          </cell>
        </row>
        <row r="701">
          <cell r="BT701" t="str">
            <v>Egerszalók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str">
            <v>Egervár</v>
          </cell>
        </row>
        <row r="705">
          <cell r="BT705" t="str">
            <v>Egervölgy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Egyházasgerge</v>
          </cell>
        </row>
        <row r="711">
          <cell r="BT711" t="str">
            <v>Egyházasharaszti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str">
            <v>Emőd</v>
          </cell>
        </row>
        <row r="721">
          <cell r="BT721" t="str">
            <v>Encs</v>
          </cell>
        </row>
        <row r="722">
          <cell r="BT722" t="str">
            <v>Encsencs</v>
          </cell>
        </row>
        <row r="723">
          <cell r="BT723" t="str">
            <v>Endrefalva</v>
          </cell>
        </row>
        <row r="724">
          <cell r="BT724" t="str">
            <v>Endrőc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str">
            <v>Eperjes</v>
          </cell>
        </row>
        <row r="728">
          <cell r="BT728" t="str">
            <v>Eperjeske</v>
          </cell>
        </row>
        <row r="729">
          <cell r="BT729" t="str">
            <v>Eplény</v>
          </cell>
        </row>
        <row r="730">
          <cell r="BT730" t="str">
            <v>Epöl</v>
          </cell>
        </row>
        <row r="731">
          <cell r="BT731" t="str">
            <v>Ercsi</v>
          </cell>
        </row>
        <row r="732">
          <cell r="BT732" t="str">
            <v>Érd</v>
          </cell>
        </row>
        <row r="733">
          <cell r="BT733" t="str">
            <v>Erdőbénye</v>
          </cell>
        </row>
        <row r="734">
          <cell r="BT734" t="str">
            <v>Erdőhorváti</v>
          </cell>
        </row>
        <row r="735">
          <cell r="BT735" t="str">
            <v>Erdőkertes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str">
            <v>Erdősmárok</v>
          </cell>
        </row>
        <row r="739">
          <cell r="BT739" t="str">
            <v>Erdősmecske</v>
          </cell>
        </row>
        <row r="740">
          <cell r="BT740" t="str">
            <v>Erdőtarcsa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Érsekvadkert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Etes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str">
            <v>Fábiánsebestyén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str">
            <v>Farmos</v>
          </cell>
        </row>
        <row r="767">
          <cell r="BT767" t="str">
            <v>Fazekasboda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str">
            <v>Fehérgyarmat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str">
            <v>Feked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str">
            <v>Felgyő</v>
          </cell>
        </row>
        <row r="778">
          <cell r="BT778" t="str">
            <v>Felpéc</v>
          </cell>
        </row>
        <row r="779">
          <cell r="BT779" t="str">
            <v>Felsőberecki</v>
          </cell>
        </row>
        <row r="780">
          <cell r="BT780" t="str">
            <v>Felsőcsatár</v>
          </cell>
        </row>
        <row r="781">
          <cell r="BT781" t="str">
            <v>Felsődobsza</v>
          </cell>
        </row>
        <row r="782">
          <cell r="BT782" t="str">
            <v>Felsőegerszeg</v>
          </cell>
        </row>
        <row r="783">
          <cell r="BT783" t="str">
            <v>Felsőgagy</v>
          </cell>
        </row>
        <row r="784">
          <cell r="BT784" t="str">
            <v>Felsőjánosfa</v>
          </cell>
        </row>
        <row r="785">
          <cell r="BT785" t="str">
            <v>Felsőkelecsény</v>
          </cell>
        </row>
        <row r="786">
          <cell r="BT786" t="str">
            <v>Felsőlajos</v>
          </cell>
        </row>
        <row r="787">
          <cell r="BT787" t="str">
            <v>Felsőmarác</v>
          </cell>
        </row>
        <row r="788">
          <cell r="BT788" t="str">
            <v>Felsőmocsolád</v>
          </cell>
        </row>
        <row r="789">
          <cell r="BT789" t="str">
            <v>Felsőnána</v>
          </cell>
        </row>
        <row r="790">
          <cell r="BT790" t="str">
            <v>Felsőnyárád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str">
            <v>Felsőpakony</v>
          </cell>
        </row>
        <row r="795">
          <cell r="BT795" t="str">
            <v>Felsőpetény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str">
            <v>Felsőszentiván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str">
            <v>Felsővadász</v>
          </cell>
        </row>
        <row r="806">
          <cell r="BT806" t="str">
            <v>Felsőzsolca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str">
            <v>Ferencszállás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str">
            <v>Fertőhomok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str">
            <v>Fiad</v>
          </cell>
        </row>
        <row r="818">
          <cell r="BT818" t="str">
            <v>Filkeháza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str">
            <v>Fonó</v>
          </cell>
        </row>
        <row r="823">
          <cell r="BT823" t="str">
            <v>Fony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str">
            <v>Forró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str">
            <v>Főnyed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str">
            <v>Galgaguta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str">
            <v>Gara</v>
          </cell>
        </row>
        <row r="869">
          <cell r="BT869" t="str">
            <v>Garáb</v>
          </cell>
        </row>
        <row r="870">
          <cell r="BT870" t="str">
            <v>Garabonc</v>
          </cell>
        </row>
        <row r="871">
          <cell r="BT871" t="str">
            <v>Garadna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str">
            <v>Garé</v>
          </cell>
        </row>
        <row r="875">
          <cell r="BT875" t="str">
            <v>Gasztony</v>
          </cell>
        </row>
        <row r="876">
          <cell r="BT876" t="str">
            <v>Gátér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str">
            <v>Géderlak</v>
          </cell>
        </row>
        <row r="881">
          <cell r="BT881" t="str">
            <v>Gégény</v>
          </cell>
        </row>
        <row r="882">
          <cell r="BT882" t="str">
            <v>Gelej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str">
            <v>Gerde</v>
          </cell>
        </row>
        <row r="891">
          <cell r="BT891" t="str">
            <v>Gerendás</v>
          </cell>
        </row>
        <row r="892">
          <cell r="BT892" t="str">
            <v>Gerényes</v>
          </cell>
        </row>
        <row r="893">
          <cell r="BT893" t="str">
            <v>Geresdlak</v>
          </cell>
        </row>
        <row r="894">
          <cell r="BT894" t="str">
            <v>Gerjen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str">
            <v>Gesztely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str">
            <v>Gibárt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str">
            <v>Gilvánfa</v>
          </cell>
        </row>
        <row r="904">
          <cell r="BT904" t="str">
            <v>Girincs</v>
          </cell>
        </row>
        <row r="905">
          <cell r="BT905" t="str">
            <v>Gógánfa</v>
          </cell>
        </row>
        <row r="906">
          <cell r="BT906" t="str">
            <v>Golop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str">
            <v>Göd</v>
          </cell>
        </row>
        <row r="913">
          <cell r="BT913" t="str">
            <v>Gödöllő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str">
            <v>Gömörszőlős</v>
          </cell>
        </row>
        <row r="917">
          <cell r="BT917" t="str">
            <v>Gönc</v>
          </cell>
        </row>
        <row r="918">
          <cell r="BT918" t="str">
            <v>Göncruszka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str">
            <v>Grábóc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str">
            <v>Gyömrő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str">
            <v>Gyönk</v>
          </cell>
        </row>
        <row r="951">
          <cell r="BT951" t="str">
            <v>Győr</v>
          </cell>
        </row>
        <row r="952">
          <cell r="BT952" t="str">
            <v>Győrasszonyfa</v>
          </cell>
        </row>
        <row r="953">
          <cell r="BT953" t="str">
            <v>Györe</v>
          </cell>
        </row>
        <row r="954">
          <cell r="BT954" t="str">
            <v>Györgytarló</v>
          </cell>
        </row>
        <row r="955">
          <cell r="BT955" t="str">
            <v>Györköny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str">
            <v>Gyulaháza</v>
          </cell>
        </row>
        <row r="969">
          <cell r="BT969" t="str">
            <v>Gyulaj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str">
            <v>Gyügye</v>
          </cell>
        </row>
        <row r="973">
          <cell r="BT973" t="str">
            <v>Gyüre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str">
            <v>Hajdúböszörmény</v>
          </cell>
        </row>
        <row r="980">
          <cell r="BT980" t="str">
            <v>Hajdúdorog</v>
          </cell>
        </row>
        <row r="981">
          <cell r="BT981" t="str">
            <v>Hajdúhadház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str">
            <v>Hajdúszoboszló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str">
            <v>Hajós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str">
            <v>Halásztelek</v>
          </cell>
        </row>
        <row r="992">
          <cell r="BT992" t="str">
            <v>Halimba</v>
          </cell>
        </row>
        <row r="993">
          <cell r="BT993" t="str">
            <v>Halmaj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str">
            <v>Hangács</v>
          </cell>
        </row>
        <row r="997">
          <cell r="BT997" t="str">
            <v>Hangony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str">
            <v>Harc</v>
          </cell>
        </row>
        <row r="1001">
          <cell r="BT1001" t="str">
            <v>Harka</v>
          </cell>
        </row>
        <row r="1002">
          <cell r="BT1002" t="str">
            <v>Harkakötöny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str">
            <v>Háromhuta</v>
          </cell>
        </row>
        <row r="1006">
          <cell r="BT1006" t="str">
            <v>Harsány</v>
          </cell>
        </row>
        <row r="1007">
          <cell r="BT1007" t="str">
            <v>Hárskút</v>
          </cell>
        </row>
        <row r="1008">
          <cell r="BT1008" t="str">
            <v>Harta</v>
          </cell>
        </row>
        <row r="1009">
          <cell r="BT1009" t="str">
            <v>Hásságy</v>
          </cell>
        </row>
        <row r="1010">
          <cell r="BT1010" t="str">
            <v>Hatvan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str">
            <v>Hegyesd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str">
            <v>Hegyhátszentmárton</v>
          </cell>
        </row>
        <row r="1021">
          <cell r="BT1021" t="str">
            <v>Hegyhátszentpéter</v>
          </cell>
        </row>
        <row r="1022">
          <cell r="BT1022" t="str">
            <v>Hegykő</v>
          </cell>
        </row>
        <row r="1023">
          <cell r="BT1023" t="str">
            <v>Hegymagas</v>
          </cell>
        </row>
        <row r="1024">
          <cell r="BT1024" t="str">
            <v>Hegymeg</v>
          </cell>
        </row>
        <row r="1025">
          <cell r="BT1025" t="str">
            <v>Hegyszentmárton</v>
          </cell>
        </row>
        <row r="1026">
          <cell r="BT1026" t="str">
            <v>Héhalom</v>
          </cell>
        </row>
        <row r="1027">
          <cell r="BT1027" t="str">
            <v>Hejce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Helesfa</v>
          </cell>
        </row>
        <row r="1034">
          <cell r="BT1034" t="str">
            <v>Helvécia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str">
            <v>Herceghalom</v>
          </cell>
        </row>
        <row r="1038">
          <cell r="BT1038" t="str">
            <v>Hercegkút</v>
          </cell>
        </row>
        <row r="1039">
          <cell r="BT1039" t="str">
            <v>Hercegszántó</v>
          </cell>
        </row>
        <row r="1040">
          <cell r="BT1040" t="str">
            <v>Heréd</v>
          </cell>
        </row>
        <row r="1041">
          <cell r="BT1041" t="str">
            <v>Héreg</v>
          </cell>
        </row>
        <row r="1042">
          <cell r="BT1042" t="str">
            <v>Herencsény</v>
          </cell>
        </row>
        <row r="1043">
          <cell r="BT1043" t="str">
            <v>Herend</v>
          </cell>
        </row>
        <row r="1044">
          <cell r="BT1044" t="str">
            <v>Heresznye</v>
          </cell>
        </row>
        <row r="1045">
          <cell r="BT1045" t="str">
            <v>Hermánszeg</v>
          </cell>
        </row>
        <row r="1046">
          <cell r="BT1046" t="str">
            <v>Hernád</v>
          </cell>
        </row>
        <row r="1047">
          <cell r="BT1047" t="str">
            <v>Hernádbűd</v>
          </cell>
        </row>
        <row r="1048">
          <cell r="BT1048" t="str">
            <v>Hernádcéce</v>
          </cell>
        </row>
        <row r="1049">
          <cell r="BT1049" t="str">
            <v>Hernádkak</v>
          </cell>
        </row>
        <row r="1050">
          <cell r="BT1050" t="str">
            <v>Hernádkércs</v>
          </cell>
        </row>
        <row r="1051">
          <cell r="BT1051" t="str">
            <v>Hernádnémeti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str">
            <v>Hetes</v>
          </cell>
        </row>
        <row r="1060">
          <cell r="BT1060" t="str">
            <v>Hetvehely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str">
            <v>Himesháza</v>
          </cell>
        </row>
        <row r="1073">
          <cell r="BT1073" t="str">
            <v>Himod</v>
          </cell>
        </row>
        <row r="1074">
          <cell r="BT1074" t="str">
            <v>Hirics</v>
          </cell>
        </row>
        <row r="1075">
          <cell r="BT1075" t="str">
            <v>Hobol</v>
          </cell>
        </row>
        <row r="1076">
          <cell r="BT1076" t="str">
            <v>Hodász</v>
          </cell>
        </row>
        <row r="1077">
          <cell r="BT1077" t="str">
            <v>Hódmezővásárhely</v>
          </cell>
        </row>
        <row r="1078">
          <cell r="BT1078" t="str">
            <v>Hollád</v>
          </cell>
        </row>
        <row r="1079">
          <cell r="BT1079" t="str">
            <v>Hollóháza</v>
          </cell>
        </row>
        <row r="1080">
          <cell r="BT1080" t="str">
            <v>Hollókő</v>
          </cell>
        </row>
        <row r="1081">
          <cell r="BT1081" t="str">
            <v>Homokbödöge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str">
            <v>Homokszentgyörgy</v>
          </cell>
        </row>
        <row r="1085">
          <cell r="BT1085" t="str">
            <v>Homorúd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str">
            <v>Hosszúvíz</v>
          </cell>
        </row>
        <row r="1098">
          <cell r="BT1098" t="str">
            <v>Hosszúvölgy</v>
          </cell>
        </row>
        <row r="1099">
          <cell r="BT1099" t="str">
            <v>Hosztót</v>
          </cell>
        </row>
        <row r="1100">
          <cell r="BT1100" t="str">
            <v>Hottó</v>
          </cell>
        </row>
        <row r="1101">
          <cell r="BT1101" t="str">
            <v>Hőgyész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str">
            <v>Hunyadfalva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str">
            <v>Iharos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str">
            <v>Ipolytölgyes</v>
          </cell>
        </row>
        <row r="1133">
          <cell r="BT1133" t="str">
            <v>Ipolyvece</v>
          </cell>
        </row>
        <row r="1134">
          <cell r="BT1134" t="str">
            <v>Iregszemcse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str">
            <v>Ispánk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str">
            <v>Iszkáz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Ivánbattyán</v>
          </cell>
        </row>
        <row r="1146">
          <cell r="BT1146" t="str">
            <v>Ivánc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str">
            <v>Izsófalva</v>
          </cell>
        </row>
        <row r="1152">
          <cell r="BT1152" t="str">
            <v>Jágónak</v>
          </cell>
        </row>
        <row r="1153">
          <cell r="BT1153" t="str">
            <v>Ják</v>
          </cell>
        </row>
        <row r="1154">
          <cell r="BT1154" t="str">
            <v>Jakabszállás</v>
          </cell>
        </row>
        <row r="1155">
          <cell r="BT1155" t="str">
            <v>Jákfa</v>
          </cell>
        </row>
        <row r="1156">
          <cell r="BT1156" t="str">
            <v>Jákfalva</v>
          </cell>
        </row>
        <row r="1157">
          <cell r="BT1157" t="str">
            <v>Jákó</v>
          </cell>
        </row>
        <row r="1158">
          <cell r="BT1158" t="str">
            <v>Jánd</v>
          </cell>
        </row>
        <row r="1159">
          <cell r="BT1159" t="str">
            <v>Jánkmajtis</v>
          </cell>
        </row>
        <row r="1160">
          <cell r="BT1160" t="str">
            <v>Jánoshalma</v>
          </cell>
        </row>
        <row r="1161">
          <cell r="BT1161" t="str">
            <v>Jánosháza</v>
          </cell>
        </row>
        <row r="1162">
          <cell r="BT1162" t="str">
            <v>Jánoshida</v>
          </cell>
        </row>
        <row r="1163">
          <cell r="BT1163" t="str">
            <v>Jánossomorja</v>
          </cell>
        </row>
        <row r="1164">
          <cell r="BT1164" t="str">
            <v>Járdánháza</v>
          </cell>
        </row>
        <row r="1165">
          <cell r="BT1165" t="str">
            <v>Jármi</v>
          </cell>
        </row>
        <row r="1166">
          <cell r="BT1166" t="str">
            <v>Jásd</v>
          </cell>
        </row>
        <row r="1167">
          <cell r="BT1167" t="str">
            <v>Jászágó</v>
          </cell>
        </row>
        <row r="1168">
          <cell r="BT1168" t="str">
            <v>Jászalsószentgyörgy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Jászkarajenő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str">
            <v>Jéke</v>
          </cell>
        </row>
        <row r="1185">
          <cell r="BT1185" t="str">
            <v>Jenő</v>
          </cell>
        </row>
        <row r="1186">
          <cell r="BT1186" t="str">
            <v>Jobaháza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str">
            <v>Kajárpéc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Kakucs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str">
            <v>Káld</v>
          </cell>
        </row>
        <row r="1204">
          <cell r="BT1204" t="str">
            <v>Kálló</v>
          </cell>
        </row>
        <row r="1205">
          <cell r="BT1205" t="str">
            <v>Kallósd</v>
          </cell>
        </row>
        <row r="1206">
          <cell r="BT1206" t="str">
            <v>Kállósemjén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str">
            <v>Kálócfa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str">
            <v>Kám</v>
          </cell>
        </row>
        <row r="1213">
          <cell r="BT1213" t="str">
            <v>Kamond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str">
            <v>Kányavár</v>
          </cell>
        </row>
        <row r="1220">
          <cell r="BT1220" t="str">
            <v>Kapolcs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str">
            <v>Kapoly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str">
            <v>Kaposmérő</v>
          </cell>
        </row>
        <row r="1229">
          <cell r="BT1229" t="str">
            <v>Kapospula</v>
          </cell>
        </row>
        <row r="1230">
          <cell r="BT1230" t="str">
            <v>Kaposújlak</v>
          </cell>
        </row>
        <row r="1231">
          <cell r="BT1231" t="str">
            <v>Kaposvár</v>
          </cell>
        </row>
        <row r="1232">
          <cell r="BT1232" t="str">
            <v>Kaposszekcső</v>
          </cell>
        </row>
        <row r="1233">
          <cell r="BT1233" t="str">
            <v>Kaposszerdahely</v>
          </cell>
        </row>
        <row r="1234">
          <cell r="BT1234" t="str">
            <v>Káptalanfa</v>
          </cell>
        </row>
        <row r="1235">
          <cell r="BT1235" t="str">
            <v>Káptalantóti</v>
          </cell>
        </row>
        <row r="1236">
          <cell r="BT1236" t="str">
            <v>Kapuvár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str">
            <v>Karakószörcsök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str">
            <v>Karcag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str">
            <v>Karmacs</v>
          </cell>
        </row>
        <row r="1253">
          <cell r="BT1253" t="str">
            <v>Károlyháza</v>
          </cell>
        </row>
        <row r="1254">
          <cell r="BT1254" t="str">
            <v>Karos</v>
          </cell>
        </row>
        <row r="1255">
          <cell r="BT1255" t="str">
            <v>Kartal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str">
            <v>Katafa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str">
            <v>Káva</v>
          </cell>
        </row>
        <row r="1266">
          <cell r="BT1266" t="str">
            <v>Kávás</v>
          </cell>
        </row>
        <row r="1267">
          <cell r="BT1267" t="str">
            <v>Kazár</v>
          </cell>
        </row>
        <row r="1268">
          <cell r="BT1268" t="str">
            <v>Kazincbarcika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str">
            <v>Kecskéd</v>
          </cell>
        </row>
        <row r="1273">
          <cell r="BT1273" t="str">
            <v>Kecskemét</v>
          </cell>
        </row>
        <row r="1274">
          <cell r="BT1274" t="str">
            <v>Kehidakustány</v>
          </cell>
        </row>
        <row r="1275">
          <cell r="BT1275" t="str">
            <v>Kék</v>
          </cell>
        </row>
        <row r="1276">
          <cell r="BT1276" t="str">
            <v>Kékcse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str">
            <v>Keléd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str">
            <v>Kemecse</v>
          </cell>
        </row>
        <row r="1286">
          <cell r="BT1286" t="str">
            <v>Kemence</v>
          </cell>
        </row>
        <row r="1287">
          <cell r="BT1287" t="str">
            <v>Kemendollár</v>
          </cell>
        </row>
        <row r="1288">
          <cell r="BT1288" t="str">
            <v>Kemeneshőgyész</v>
          </cell>
        </row>
        <row r="1289">
          <cell r="BT1289" t="str">
            <v>Kemeneskápolna</v>
          </cell>
        </row>
        <row r="1290">
          <cell r="BT1290" t="str">
            <v>Kemenesmagasi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str">
            <v>Kerekharaszt</v>
          </cell>
        </row>
        <row r="1311">
          <cell r="BT1311" t="str">
            <v>Kereki</v>
          </cell>
        </row>
        <row r="1312">
          <cell r="BT1312" t="str">
            <v>Kerékteleki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str">
            <v>Kérsemjén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str">
            <v>Kesztölc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str">
            <v>Kétegyháza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str">
            <v>Kétsoprony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str">
            <v>Kevermes</v>
          </cell>
        </row>
        <row r="1339">
          <cell r="BT1339" t="str">
            <v>Kilimán</v>
          </cell>
        </row>
        <row r="1340">
          <cell r="BT1340" t="str">
            <v>Kimle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str">
            <v>Királyegyháza</v>
          </cell>
        </row>
        <row r="1344">
          <cell r="BT1344" t="str">
            <v>Királyhegyes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str">
            <v>Kisar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str">
            <v>Kisbabot</v>
          </cell>
        </row>
        <row r="1352">
          <cell r="BT1352" t="str">
            <v>Kisbágyon</v>
          </cell>
        </row>
        <row r="1353">
          <cell r="BT1353" t="str">
            <v>Kisbajcs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str">
            <v>Kisbér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str">
            <v>Kisbodak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str">
            <v>Kiscsécs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str">
            <v>Kisdobsza</v>
          </cell>
        </row>
        <row r="1369">
          <cell r="BT1369" t="str">
            <v>Kisdombegyház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str">
            <v>Kisfalud</v>
          </cell>
        </row>
        <row r="1373">
          <cell r="BT1373" t="str">
            <v>Kisfüzes</v>
          </cell>
        </row>
        <row r="1374">
          <cell r="BT1374" t="str">
            <v>Kisgörbő</v>
          </cell>
        </row>
        <row r="1375">
          <cell r="BT1375" t="str">
            <v>Kisgyalán</v>
          </cell>
        </row>
        <row r="1376">
          <cell r="BT1376" t="str">
            <v>Kisgyőr</v>
          </cell>
        </row>
        <row r="1377">
          <cell r="BT1377" t="str">
            <v>Kishajmás</v>
          </cell>
        </row>
        <row r="1378">
          <cell r="BT1378" t="str">
            <v>Kisharsány</v>
          </cell>
        </row>
        <row r="1379">
          <cell r="BT1379" t="str">
            <v>Kishartyán</v>
          </cell>
        </row>
        <row r="1380">
          <cell r="BT1380" t="str">
            <v>Kisherend</v>
          </cell>
        </row>
        <row r="1381">
          <cell r="BT1381" t="str">
            <v>Kishódos</v>
          </cell>
        </row>
        <row r="1382">
          <cell r="BT1382" t="str">
            <v>Kishuta</v>
          </cell>
        </row>
        <row r="1383">
          <cell r="BT1383" t="str">
            <v>Kisigmánd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str">
            <v>Kiskinizs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str">
            <v>Kiskőrös</v>
          </cell>
        </row>
        <row r="1390">
          <cell r="BT1390" t="str">
            <v>Kiskunfélegyháza</v>
          </cell>
        </row>
        <row r="1391">
          <cell r="BT1391" t="str">
            <v>Kiskunhalas</v>
          </cell>
        </row>
        <row r="1392">
          <cell r="BT1392" t="str">
            <v>Kiskunlacháza</v>
          </cell>
        </row>
        <row r="1393">
          <cell r="BT1393" t="str">
            <v>Kiskunmajsa</v>
          </cell>
        </row>
        <row r="1394">
          <cell r="BT1394" t="str">
            <v>Kiskutas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str">
            <v>Kismányok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str">
            <v>Kispáli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str">
            <v>Kisrécse</v>
          </cell>
        </row>
        <row r="1412">
          <cell r="BT1412" t="str">
            <v>Kisrozvágy</v>
          </cell>
        </row>
        <row r="1413">
          <cell r="BT1413" t="str">
            <v>Kissikátor</v>
          </cell>
        </row>
        <row r="1414">
          <cell r="BT1414" t="str">
            <v>Kissomlyó</v>
          </cell>
        </row>
        <row r="1415">
          <cell r="BT1415" t="str">
            <v>Kistamási</v>
          </cell>
        </row>
        <row r="1416">
          <cell r="BT1416" t="str">
            <v>Kistapolca</v>
          </cell>
        </row>
        <row r="1417">
          <cell r="BT1417" t="str">
            <v>Kistarcsa</v>
          </cell>
        </row>
        <row r="1418">
          <cell r="BT1418" t="str">
            <v>Kistelek</v>
          </cell>
        </row>
        <row r="1419">
          <cell r="BT1419" t="str">
            <v>Kistokaj</v>
          </cell>
        </row>
        <row r="1420">
          <cell r="BT1420" t="str">
            <v>Kistolmács</v>
          </cell>
        </row>
        <row r="1421">
          <cell r="BT1421" t="str">
            <v>Kistormás</v>
          </cell>
        </row>
        <row r="1422">
          <cell r="BT1422" t="str">
            <v>Kistótfalu</v>
          </cell>
        </row>
        <row r="1423">
          <cell r="BT1423" t="str">
            <v>Kisújszállás</v>
          </cell>
        </row>
        <row r="1424">
          <cell r="BT1424" t="str">
            <v>Kisunyom</v>
          </cell>
        </row>
        <row r="1425">
          <cell r="BT1425" t="str">
            <v>Kisvárda</v>
          </cell>
        </row>
        <row r="1426">
          <cell r="BT1426" t="str">
            <v>Kisvarsány</v>
          </cell>
        </row>
        <row r="1427">
          <cell r="BT1427" t="str">
            <v>Kisvásárhely</v>
          </cell>
        </row>
        <row r="1428">
          <cell r="BT1428" t="str">
            <v>Kisvaszar</v>
          </cell>
        </row>
        <row r="1429">
          <cell r="BT1429" t="str">
            <v>Kisvejke</v>
          </cell>
        </row>
        <row r="1430">
          <cell r="BT1430" t="str">
            <v>Kiszombor</v>
          </cell>
        </row>
        <row r="1431">
          <cell r="BT1431" t="str">
            <v>Kiszsidány</v>
          </cell>
        </row>
        <row r="1432">
          <cell r="BT1432" t="str">
            <v>Kisszállás</v>
          </cell>
        </row>
        <row r="1433">
          <cell r="BT1433" t="str">
            <v>Kisszékely</v>
          </cell>
        </row>
        <row r="1434">
          <cell r="BT1434" t="str">
            <v>Kisszekeres</v>
          </cell>
        </row>
        <row r="1435">
          <cell r="BT1435" t="str">
            <v>Kisszentmárton</v>
          </cell>
        </row>
        <row r="1436">
          <cell r="BT1436" t="str">
            <v>Kissziget</v>
          </cell>
        </row>
        <row r="1437">
          <cell r="BT1437" t="str">
            <v>Kisszőlős</v>
          </cell>
        </row>
        <row r="1438">
          <cell r="BT1438" t="str">
            <v>Klárafalva</v>
          </cell>
        </row>
        <row r="1439">
          <cell r="BT1439" t="str">
            <v>Kocs</v>
          </cell>
        </row>
        <row r="1440">
          <cell r="BT1440" t="str">
            <v>Kocsér</v>
          </cell>
        </row>
        <row r="1441">
          <cell r="BT1441" t="str">
            <v>Kocsola</v>
          </cell>
        </row>
        <row r="1442">
          <cell r="BT1442" t="str">
            <v>Kocsord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str">
            <v>Komjáti</v>
          </cell>
        </row>
        <row r="1449">
          <cell r="BT1449" t="str">
            <v>Komló</v>
          </cell>
        </row>
        <row r="1450">
          <cell r="BT1450" t="str">
            <v>Komlódtótfalu</v>
          </cell>
        </row>
        <row r="1451">
          <cell r="BT1451" t="str">
            <v>Komlósd</v>
          </cell>
        </row>
        <row r="1452">
          <cell r="BT1452" t="str">
            <v>Komlóska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str">
            <v>Kondoros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str">
            <v>Koppányszántó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str">
            <v>Kozárd</v>
          </cell>
        </row>
        <row r="1472">
          <cell r="BT1472" t="str">
            <v>Kozármisleny</v>
          </cell>
        </row>
        <row r="1473">
          <cell r="BT1473" t="str">
            <v>Kozmadombja</v>
          </cell>
        </row>
        <row r="1474">
          <cell r="BT1474" t="str">
            <v>Köblény</v>
          </cell>
        </row>
        <row r="1475">
          <cell r="BT1475" t="str">
            <v>Köcsk</v>
          </cell>
        </row>
        <row r="1476">
          <cell r="BT1476" t="str">
            <v>Kökény</v>
          </cell>
        </row>
        <row r="1477">
          <cell r="BT1477" t="str">
            <v>Kőkút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str">
            <v>Kömlőd</v>
          </cell>
        </row>
        <row r="1483">
          <cell r="BT1483" t="str">
            <v>Kömörő</v>
          </cell>
        </row>
        <row r="1484">
          <cell r="BT1484" t="str">
            <v>Kömpöc</v>
          </cell>
        </row>
        <row r="1485">
          <cell r="BT1485" t="str">
            <v>Körmend</v>
          </cell>
        </row>
        <row r="1486">
          <cell r="BT1486" t="str">
            <v>Környe</v>
          </cell>
        </row>
        <row r="1487">
          <cell r="BT1487" t="str">
            <v>Köröm</v>
          </cell>
        </row>
        <row r="1488">
          <cell r="BT1488" t="str">
            <v>Kőröshegy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str">
            <v>Kövegy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str">
            <v>Kunadacs</v>
          </cell>
        </row>
        <row r="1512">
          <cell r="BT1512" t="str">
            <v>Kunágota</v>
          </cell>
        </row>
        <row r="1513">
          <cell r="BT1513" t="str">
            <v>Kunbaja</v>
          </cell>
        </row>
        <row r="1514">
          <cell r="BT1514" t="str">
            <v>Kunbaracs</v>
          </cell>
        </row>
        <row r="1515">
          <cell r="BT1515" t="str">
            <v>Kuncsorba</v>
          </cell>
        </row>
        <row r="1516">
          <cell r="BT1516" t="str">
            <v>Kunfehértó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str">
            <v>Kunpeszér</v>
          </cell>
        </row>
        <row r="1520">
          <cell r="BT1520" t="str">
            <v>Kunszállás</v>
          </cell>
        </row>
        <row r="1521">
          <cell r="BT1521" t="str">
            <v>Kunszentmárton</v>
          </cell>
        </row>
        <row r="1522">
          <cell r="BT1522" t="str">
            <v>Kunszentmiklós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str">
            <v>Kustánszeg</v>
          </cell>
        </row>
        <row r="1529">
          <cell r="BT1529" t="str">
            <v>Kutas</v>
          </cell>
        </row>
        <row r="1530">
          <cell r="BT1530" t="str">
            <v>Kutasó</v>
          </cell>
        </row>
        <row r="1531">
          <cell r="BT1531" t="str">
            <v>Kübekháza</v>
          </cell>
        </row>
        <row r="1532">
          <cell r="BT1532" t="str">
            <v>Külsősárd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str">
            <v>Ladánybene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str">
            <v>Lajosmizse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str">
            <v>Lánycsók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str">
            <v>Laskod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str">
            <v>Lázi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str">
            <v>Lébény</v>
          </cell>
        </row>
        <row r="1557">
          <cell r="BT1557" t="str">
            <v>Legénd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str">
            <v>Lendvajakabfa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str">
            <v>Lepsény</v>
          </cell>
        </row>
        <row r="1567">
          <cell r="BT1567" t="str">
            <v>Lesencefalu</v>
          </cell>
        </row>
        <row r="1568">
          <cell r="BT1568" t="str">
            <v>Lesenceistvánd</v>
          </cell>
        </row>
        <row r="1569">
          <cell r="BT1569" t="str">
            <v>Lesencetomaj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str">
            <v>Levél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str">
            <v>Lickóvadamos</v>
          </cell>
        </row>
        <row r="1577">
          <cell r="BT1577" t="str">
            <v>Liget</v>
          </cell>
        </row>
        <row r="1578">
          <cell r="BT1578" t="str">
            <v>Ligetfalva</v>
          </cell>
        </row>
        <row r="1579">
          <cell r="BT1579" t="str">
            <v>Lipót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str">
            <v>Litér</v>
          </cell>
        </row>
        <row r="1585">
          <cell r="BT1585" t="str">
            <v>Litka</v>
          </cell>
        </row>
        <row r="1586">
          <cell r="BT1586" t="str">
            <v>Litke</v>
          </cell>
        </row>
        <row r="1587">
          <cell r="BT1587" t="str">
            <v>Lócs</v>
          </cell>
        </row>
        <row r="1588">
          <cell r="BT1588" t="str">
            <v>Lókút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str">
            <v>Lovas</v>
          </cell>
        </row>
        <row r="1593">
          <cell r="BT1593" t="str">
            <v>Lovasberény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str">
            <v>Lovászpatona</v>
          </cell>
        </row>
        <row r="1597">
          <cell r="BT1597" t="str">
            <v>Lőkösháza</v>
          </cell>
        </row>
        <row r="1598">
          <cell r="BT1598" t="str">
            <v>Lőrinci</v>
          </cell>
        </row>
        <row r="1599">
          <cell r="BT1599" t="str">
            <v>Lövő</v>
          </cell>
        </row>
        <row r="1600">
          <cell r="BT1600" t="str">
            <v>Lövőpetri</v>
          </cell>
        </row>
        <row r="1601">
          <cell r="BT1601" t="str">
            <v>Lucfalva</v>
          </cell>
        </row>
        <row r="1602">
          <cell r="BT1602" t="str">
            <v>Ludányhalászi</v>
          </cell>
        </row>
        <row r="1603">
          <cell r="BT1603" t="str">
            <v>Ludas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str">
            <v>Madocsa</v>
          </cell>
        </row>
        <row r="1610">
          <cell r="BT1610" t="str">
            <v>Maglóca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str">
            <v>Magyaratád</v>
          </cell>
        </row>
        <row r="1617">
          <cell r="BT1617" t="str">
            <v>Magyarbánhegyes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str">
            <v>Magyaregres</v>
          </cell>
        </row>
        <row r="1623">
          <cell r="BT1623" t="str">
            <v>Magyarföld</v>
          </cell>
        </row>
        <row r="1624">
          <cell r="BT1624" t="str">
            <v>Magyargéc</v>
          </cell>
        </row>
        <row r="1625">
          <cell r="BT1625" t="str">
            <v>Magyargencs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str">
            <v>Magyarkeresztúr</v>
          </cell>
        </row>
        <row r="1629">
          <cell r="BT1629" t="str">
            <v>Magyarkeszi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str">
            <v>Magyarnándor</v>
          </cell>
        </row>
        <row r="1635">
          <cell r="BT1635" t="str">
            <v>Magyarpolány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str">
            <v>Magyarszerdahely</v>
          </cell>
        </row>
        <row r="1641">
          <cell r="BT1641" t="str">
            <v>Magyarszombatfa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str">
            <v>Maklár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str">
            <v>Mándok</v>
          </cell>
        </row>
        <row r="1654">
          <cell r="BT1654" t="str">
            <v>Mánfa</v>
          </cell>
        </row>
        <row r="1655">
          <cell r="BT1655" t="str">
            <v>Mány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Márfa</v>
          </cell>
        </row>
        <row r="1661">
          <cell r="BT1661" t="str">
            <v>Máriahalom</v>
          </cell>
        </row>
        <row r="1662">
          <cell r="BT1662" t="str">
            <v>Máriakálnok</v>
          </cell>
        </row>
        <row r="1663">
          <cell r="BT1663" t="str">
            <v>Máriakéménd</v>
          </cell>
        </row>
        <row r="1664">
          <cell r="BT1664" t="str">
            <v>Márianosztra</v>
          </cell>
        </row>
        <row r="1665">
          <cell r="BT1665" t="str">
            <v>Máriapócs</v>
          </cell>
        </row>
        <row r="1666">
          <cell r="BT1666" t="str">
            <v>Markaz</v>
          </cell>
        </row>
        <row r="1667">
          <cell r="BT1667" t="str">
            <v>Márkháza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str">
            <v>Markotabödöge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Márok</v>
          </cell>
        </row>
        <row r="1674">
          <cell r="BT1674" t="str">
            <v>Márokföld</v>
          </cell>
        </row>
        <row r="1675">
          <cell r="BT1675" t="str">
            <v>Márokpapi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str">
            <v>Martonvásár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str">
            <v>Mátramindszent</v>
          </cell>
        </row>
        <row r="1687">
          <cell r="BT1687" t="str">
            <v>Mátranovák</v>
          </cell>
        </row>
        <row r="1688">
          <cell r="BT1688" t="str">
            <v>Mátraszele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str">
            <v>Mátyásdomb</v>
          </cell>
        </row>
        <row r="1694">
          <cell r="BT1694" t="str">
            <v>Matty</v>
          </cell>
        </row>
        <row r="1695">
          <cell r="BT1695" t="str">
            <v>Mátyus</v>
          </cell>
        </row>
        <row r="1696">
          <cell r="BT1696" t="str">
            <v>Máza</v>
          </cell>
        </row>
        <row r="1697">
          <cell r="BT1697" t="str">
            <v>Mecseknádasd</v>
          </cell>
        </row>
        <row r="1698">
          <cell r="BT1698" t="str">
            <v>Mecsekpölöske</v>
          </cell>
        </row>
        <row r="1699">
          <cell r="BT1699" t="str">
            <v>Mecsér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str">
            <v>Medina</v>
          </cell>
        </row>
        <row r="1703">
          <cell r="BT1703" t="str">
            <v>Megyaszó</v>
          </cell>
        </row>
        <row r="1704">
          <cell r="BT1704" t="str">
            <v>Megyehíd</v>
          </cell>
        </row>
        <row r="1705">
          <cell r="BT1705" t="str">
            <v>Megyer</v>
          </cell>
        </row>
        <row r="1706">
          <cell r="BT1706" t="str">
            <v>Meggyeskovácsi</v>
          </cell>
        </row>
        <row r="1707">
          <cell r="BT1707" t="str">
            <v>Méhkerék</v>
          </cell>
        </row>
        <row r="1708">
          <cell r="BT1708" t="str">
            <v>Méhtelek</v>
          </cell>
        </row>
        <row r="1709">
          <cell r="BT1709" t="str">
            <v>Mekényes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str">
            <v>Merenye</v>
          </cell>
        </row>
        <row r="1715">
          <cell r="BT1715" t="str">
            <v>Mérges</v>
          </cell>
        </row>
        <row r="1716">
          <cell r="BT1716" t="str">
            <v>Mérk</v>
          </cell>
        </row>
        <row r="1717">
          <cell r="BT1717" t="str">
            <v>Mernye</v>
          </cell>
        </row>
        <row r="1718">
          <cell r="BT1718" t="str">
            <v>Mersevát</v>
          </cell>
        </row>
        <row r="1719">
          <cell r="BT1719" t="str">
            <v>Mesterháza</v>
          </cell>
        </row>
        <row r="1720">
          <cell r="BT1720" t="str">
            <v>Mesteri</v>
          </cell>
        </row>
        <row r="1721">
          <cell r="BT1721" t="str">
            <v>Mesterszállás</v>
          </cell>
        </row>
        <row r="1722">
          <cell r="BT1722" t="str">
            <v>Meszes</v>
          </cell>
        </row>
        <row r="1723">
          <cell r="BT1723" t="str">
            <v>Meszlen</v>
          </cell>
        </row>
        <row r="1724">
          <cell r="BT1724" t="str">
            <v>Mesztegnyő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str">
            <v>Mezőcsokonya</v>
          </cell>
        </row>
        <row r="1728">
          <cell r="BT1728" t="str">
            <v>Meződ</v>
          </cell>
        </row>
        <row r="1729">
          <cell r="BT1729" t="str">
            <v>Mezőfalva</v>
          </cell>
        </row>
        <row r="1730">
          <cell r="BT1730" t="str">
            <v>Mezőgyán</v>
          </cell>
        </row>
        <row r="1731">
          <cell r="BT1731" t="str">
            <v>Mezőhegyes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str">
            <v>Mezőkomárom</v>
          </cell>
        </row>
        <row r="1735">
          <cell r="BT1735" t="str">
            <v>Mezőkovácsháza</v>
          </cell>
        </row>
        <row r="1736">
          <cell r="BT1736" t="str">
            <v>Mezőkövesd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str">
            <v>Mezőörs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str">
            <v>Mezőszentgyörgy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str">
            <v>Mike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str">
            <v>Miklósi</v>
          </cell>
        </row>
        <row r="1760">
          <cell r="BT1760" t="str">
            <v>Mikófalva</v>
          </cell>
        </row>
        <row r="1761">
          <cell r="BT1761" t="str">
            <v>Mikóháza</v>
          </cell>
        </row>
        <row r="1762">
          <cell r="BT1762" t="str">
            <v>Mikosszéplak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str">
            <v>Mindszentgodisa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str">
            <v>Miske</v>
          </cell>
        </row>
        <row r="1770">
          <cell r="BT1770" t="str">
            <v>Miskolc</v>
          </cell>
        </row>
        <row r="1771">
          <cell r="BT1771" t="str">
            <v>Miszla</v>
          </cell>
        </row>
        <row r="1772">
          <cell r="BT1772" t="str">
            <v>Mocsa</v>
          </cell>
        </row>
        <row r="1773">
          <cell r="BT1773" t="str">
            <v>Mogyoród</v>
          </cell>
        </row>
        <row r="1774">
          <cell r="BT1774" t="str">
            <v>Mogyorósbánya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str">
            <v>Molnaszecsőd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str">
            <v>Mónosbél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str">
            <v>Móricgát</v>
          </cell>
        </row>
        <row r="1795">
          <cell r="BT1795" t="str">
            <v>Mórichida</v>
          </cell>
        </row>
        <row r="1796">
          <cell r="BT1796" t="str">
            <v>Mosdós</v>
          </cell>
        </row>
        <row r="1797">
          <cell r="BT1797" t="str">
            <v>Mosonmagyaróvár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Mosonudvar</v>
          </cell>
        </row>
        <row r="1801">
          <cell r="BT1801" t="str">
            <v>Mozsgó</v>
          </cell>
        </row>
        <row r="1802">
          <cell r="BT1802" t="str">
            <v>Mőcsény</v>
          </cell>
        </row>
        <row r="1803">
          <cell r="BT1803" t="str">
            <v>Mucsfa</v>
          </cell>
        </row>
        <row r="1804">
          <cell r="BT1804" t="str">
            <v>Mucsi</v>
          </cell>
        </row>
        <row r="1805">
          <cell r="BT1805" t="str">
            <v>Múcsony</v>
          </cell>
        </row>
        <row r="1806">
          <cell r="BT1806" t="str">
            <v>Muhi</v>
          </cell>
        </row>
        <row r="1807">
          <cell r="BT1807" t="str">
            <v>Murakeresztúr</v>
          </cell>
        </row>
        <row r="1808">
          <cell r="BT1808" t="str">
            <v>Murarátka</v>
          </cell>
        </row>
        <row r="1809">
          <cell r="BT1809" t="str">
            <v>Muraszemenye</v>
          </cell>
        </row>
        <row r="1810">
          <cell r="BT1810" t="str">
            <v>Murga</v>
          </cell>
        </row>
        <row r="1811">
          <cell r="BT1811" t="str">
            <v>Murony</v>
          </cell>
        </row>
        <row r="1812">
          <cell r="BT1812" t="str">
            <v>Nábrád</v>
          </cell>
        </row>
        <row r="1813">
          <cell r="BT1813" t="str">
            <v>Nadap</v>
          </cell>
        </row>
        <row r="1814">
          <cell r="BT1814" t="str">
            <v>Nádasd</v>
          </cell>
        </row>
        <row r="1815">
          <cell r="BT1815" t="str">
            <v>Nádasdladány</v>
          </cell>
        </row>
        <row r="1816">
          <cell r="BT1816" t="str">
            <v>Nádudvar</v>
          </cell>
        </row>
        <row r="1817">
          <cell r="BT1817" t="str">
            <v>Nágocs</v>
          </cell>
        </row>
        <row r="1818">
          <cell r="BT1818" t="str">
            <v>Nagyacsád</v>
          </cell>
        </row>
        <row r="1819">
          <cell r="BT1819" t="str">
            <v>Nagyalásony</v>
          </cell>
        </row>
        <row r="1820">
          <cell r="BT1820" t="str">
            <v>Nagyar</v>
          </cell>
        </row>
        <row r="1821">
          <cell r="BT1821" t="str">
            <v>Nagyatád</v>
          </cell>
        </row>
        <row r="1822">
          <cell r="BT1822" t="str">
            <v>Nagybajcs</v>
          </cell>
        </row>
        <row r="1823">
          <cell r="BT1823" t="str">
            <v>Nagybajom</v>
          </cell>
        </row>
        <row r="1824">
          <cell r="BT1824" t="str">
            <v>Nagybakónak</v>
          </cell>
        </row>
        <row r="1825">
          <cell r="BT1825" t="str">
            <v>Nagybánhegyes</v>
          </cell>
        </row>
        <row r="1826">
          <cell r="BT1826" t="str">
            <v>Nagybaracska</v>
          </cell>
        </row>
        <row r="1827">
          <cell r="BT1827" t="str">
            <v>Nagybarca</v>
          </cell>
        </row>
        <row r="1828">
          <cell r="BT1828" t="str">
            <v>Nagybárkány</v>
          </cell>
        </row>
        <row r="1829">
          <cell r="BT1829" t="str">
            <v>Nagyberény</v>
          </cell>
        </row>
        <row r="1830">
          <cell r="BT1830" t="str">
            <v>Nagyberki</v>
          </cell>
        </row>
        <row r="1831">
          <cell r="BT1831" t="str">
            <v>Nagybörzsöny</v>
          </cell>
        </row>
        <row r="1832">
          <cell r="BT1832" t="str">
            <v>Nagybudmér</v>
          </cell>
        </row>
        <row r="1833">
          <cell r="BT1833" t="str">
            <v>Nagycenk</v>
          </cell>
        </row>
        <row r="1834">
          <cell r="BT1834" t="str">
            <v>Nagycsány</v>
          </cell>
        </row>
        <row r="1835">
          <cell r="BT1835" t="str">
            <v>Nagycsécs</v>
          </cell>
        </row>
        <row r="1836">
          <cell r="BT1836" t="str">
            <v>Nagycsepely</v>
          </cell>
        </row>
        <row r="1837">
          <cell r="BT1837" t="str">
            <v>Nagycserkesz</v>
          </cell>
        </row>
        <row r="1838">
          <cell r="BT1838" t="str">
            <v>Nagydém</v>
          </cell>
        </row>
        <row r="1839">
          <cell r="BT1839" t="str">
            <v>Nagydobos</v>
          </cell>
        </row>
        <row r="1840">
          <cell r="BT1840" t="str">
            <v>Nagydobsza</v>
          </cell>
        </row>
        <row r="1841">
          <cell r="BT1841" t="str">
            <v>Nagydorog</v>
          </cell>
        </row>
        <row r="1842">
          <cell r="BT1842" t="str">
            <v>Nagyecsed</v>
          </cell>
        </row>
        <row r="1843">
          <cell r="BT1843" t="str">
            <v>Nagyér</v>
          </cell>
        </row>
        <row r="1844">
          <cell r="BT1844" t="str">
            <v>Nagyesztergár</v>
          </cell>
        </row>
        <row r="1845">
          <cell r="BT1845" t="str">
            <v>Nagyfüged</v>
          </cell>
        </row>
        <row r="1846">
          <cell r="BT1846" t="str">
            <v>Nagygeresd</v>
          </cell>
        </row>
        <row r="1847">
          <cell r="BT1847" t="str">
            <v>Nagygörbő</v>
          </cell>
        </row>
        <row r="1848">
          <cell r="BT1848" t="str">
            <v>Nagygyimót</v>
          </cell>
        </row>
        <row r="1849">
          <cell r="BT1849" t="str">
            <v>Nagyhajmás</v>
          </cell>
        </row>
        <row r="1850">
          <cell r="BT1850" t="str">
            <v>Nagyhalász</v>
          </cell>
        </row>
        <row r="1851">
          <cell r="BT1851" t="str">
            <v>Nagyharsány</v>
          </cell>
        </row>
        <row r="1852">
          <cell r="BT1852" t="str">
            <v>Nagyhegyes</v>
          </cell>
        </row>
        <row r="1853">
          <cell r="BT1853" t="str">
            <v>Nagyhódos</v>
          </cell>
        </row>
        <row r="1854">
          <cell r="BT1854" t="str">
            <v>Nagyhuta</v>
          </cell>
        </row>
        <row r="1855">
          <cell r="BT1855" t="str">
            <v>Nagyigmánd</v>
          </cell>
        </row>
        <row r="1856">
          <cell r="BT1856" t="str">
            <v>Nagyiván</v>
          </cell>
        </row>
        <row r="1857">
          <cell r="BT1857" t="str">
            <v>Nagykálló</v>
          </cell>
        </row>
        <row r="1858">
          <cell r="BT1858" t="str">
            <v>Nagykamarás</v>
          </cell>
        </row>
        <row r="1859">
          <cell r="BT1859" t="str">
            <v>Nagykanizsa</v>
          </cell>
        </row>
        <row r="1860">
          <cell r="BT1860" t="str">
            <v>Nagykapornak</v>
          </cell>
        </row>
        <row r="1861">
          <cell r="BT1861" t="str">
            <v>Nagykarácsony</v>
          </cell>
        </row>
        <row r="1862">
          <cell r="BT1862" t="str">
            <v>Nagykáta</v>
          </cell>
        </row>
        <row r="1863">
          <cell r="BT1863" t="str">
            <v>Nagykereki</v>
          </cell>
        </row>
        <row r="1864">
          <cell r="BT1864" t="str">
            <v>Nagykeresztúr</v>
          </cell>
        </row>
        <row r="1865">
          <cell r="BT1865" t="str">
            <v>Nagykinizs</v>
          </cell>
        </row>
        <row r="1866">
          <cell r="BT1866" t="str">
            <v>Nagykónyi</v>
          </cell>
        </row>
        <row r="1867">
          <cell r="BT1867" t="str">
            <v>Nagykorpád</v>
          </cell>
        </row>
        <row r="1868">
          <cell r="BT1868" t="str">
            <v>Nagykovácsi</v>
          </cell>
        </row>
        <row r="1869">
          <cell r="BT1869" t="str">
            <v>Nagykozár</v>
          </cell>
        </row>
        <row r="1870">
          <cell r="BT1870" t="str">
            <v>Nagykökényes</v>
          </cell>
        </row>
        <row r="1871">
          <cell r="BT1871" t="str">
            <v>Nagykölked</v>
          </cell>
        </row>
        <row r="1872">
          <cell r="BT1872" t="str">
            <v>Nagykőrös</v>
          </cell>
        </row>
        <row r="1873">
          <cell r="BT1873" t="str">
            <v>Nagykörű</v>
          </cell>
        </row>
        <row r="1874">
          <cell r="BT1874" t="str">
            <v>Nagykutas</v>
          </cell>
        </row>
        <row r="1875">
          <cell r="BT1875" t="str">
            <v>Nagylak</v>
          </cell>
        </row>
        <row r="1876">
          <cell r="BT1876" t="str">
            <v>Nagylengyel</v>
          </cell>
        </row>
        <row r="1877">
          <cell r="BT1877" t="str">
            <v>Nagylóc</v>
          </cell>
        </row>
        <row r="1878">
          <cell r="BT1878" t="str">
            <v>Nagylók</v>
          </cell>
        </row>
        <row r="1879">
          <cell r="BT1879" t="str">
            <v>Nagylózs</v>
          </cell>
        </row>
        <row r="1880">
          <cell r="BT1880" t="str">
            <v>Nagymágocs</v>
          </cell>
        </row>
        <row r="1881">
          <cell r="BT1881" t="str">
            <v>Nagymányok</v>
          </cell>
        </row>
        <row r="1882">
          <cell r="BT1882" t="str">
            <v>Nagymaros</v>
          </cell>
        </row>
        <row r="1883">
          <cell r="BT1883" t="str">
            <v>Nagymizdó</v>
          </cell>
        </row>
        <row r="1884">
          <cell r="BT1884" t="str">
            <v>Nagynyárád</v>
          </cell>
        </row>
        <row r="1885">
          <cell r="BT1885" t="str">
            <v>Nagyoroszi</v>
          </cell>
        </row>
        <row r="1886">
          <cell r="BT1886" t="str">
            <v>Nagypáli</v>
          </cell>
        </row>
        <row r="1887">
          <cell r="BT1887" t="str">
            <v>Nagypall</v>
          </cell>
        </row>
        <row r="1888">
          <cell r="BT1888" t="str">
            <v>Nagypeterd</v>
          </cell>
        </row>
        <row r="1889">
          <cell r="BT1889" t="str">
            <v>Nagypirit</v>
          </cell>
        </row>
        <row r="1890">
          <cell r="BT1890" t="str">
            <v>Nagyrábé</v>
          </cell>
        </row>
        <row r="1891">
          <cell r="BT1891" t="str">
            <v>Nagyrada</v>
          </cell>
        </row>
        <row r="1892">
          <cell r="BT1892" t="str">
            <v>Nagyrákos</v>
          </cell>
        </row>
        <row r="1893">
          <cell r="BT1893" t="str">
            <v>Nagyrécse</v>
          </cell>
        </row>
        <row r="1894">
          <cell r="BT1894" t="str">
            <v>Nagyréde</v>
          </cell>
        </row>
        <row r="1895">
          <cell r="BT1895" t="str">
            <v>Nagyrév</v>
          </cell>
        </row>
        <row r="1896">
          <cell r="BT1896" t="str">
            <v>Nagyrozvágy</v>
          </cell>
        </row>
        <row r="1897">
          <cell r="BT1897" t="str">
            <v>Nagysáp</v>
          </cell>
        </row>
        <row r="1898">
          <cell r="BT1898" t="str">
            <v>Nagysimonyi</v>
          </cell>
        </row>
        <row r="1899">
          <cell r="BT1899" t="str">
            <v>Nagyszakácsi</v>
          </cell>
        </row>
        <row r="1900">
          <cell r="BT1900" t="str">
            <v>Nagyszékely</v>
          </cell>
        </row>
        <row r="1901">
          <cell r="BT1901" t="str">
            <v>Nagyszekeres</v>
          </cell>
        </row>
        <row r="1902">
          <cell r="BT1902" t="str">
            <v>Nagyszénás</v>
          </cell>
        </row>
        <row r="1903">
          <cell r="BT1903" t="str">
            <v>Nagyszentjános</v>
          </cell>
        </row>
        <row r="1904">
          <cell r="BT1904" t="str">
            <v>Nagyszokoly</v>
          </cell>
        </row>
        <row r="1905">
          <cell r="BT1905" t="str">
            <v>Nagytálya</v>
          </cell>
        </row>
        <row r="1906">
          <cell r="BT1906" t="str">
            <v>Nagytarcsa</v>
          </cell>
        </row>
        <row r="1907">
          <cell r="BT1907" t="str">
            <v>Nagytevel</v>
          </cell>
        </row>
        <row r="1908">
          <cell r="BT1908" t="str">
            <v>Nagytilaj</v>
          </cell>
        </row>
        <row r="1909">
          <cell r="BT1909" t="str">
            <v>Nagytótfalu</v>
          </cell>
        </row>
        <row r="1910">
          <cell r="BT1910" t="str">
            <v>Nagytőke</v>
          </cell>
        </row>
        <row r="1911">
          <cell r="BT1911" t="str">
            <v>Nagyút</v>
          </cell>
        </row>
        <row r="1912">
          <cell r="BT1912" t="str">
            <v>Nagyvarsány</v>
          </cell>
        </row>
        <row r="1913">
          <cell r="BT1913" t="str">
            <v>Nagyváty</v>
          </cell>
        </row>
        <row r="1914">
          <cell r="BT1914" t="str">
            <v>Nagyvázsony</v>
          </cell>
        </row>
        <row r="1915">
          <cell r="BT1915" t="str">
            <v>Nagyvejke</v>
          </cell>
        </row>
        <row r="1916">
          <cell r="BT1916" t="str">
            <v>Nagyveleg</v>
          </cell>
        </row>
        <row r="1917">
          <cell r="BT1917" t="str">
            <v>Nagyvenyim</v>
          </cell>
        </row>
        <row r="1918">
          <cell r="BT1918" t="str">
            <v>Nagyvisnyó</v>
          </cell>
        </row>
        <row r="1919">
          <cell r="BT1919" t="str">
            <v>Nak</v>
          </cell>
        </row>
        <row r="1920">
          <cell r="BT1920" t="str">
            <v>Napkor</v>
          </cell>
        </row>
        <row r="1921">
          <cell r="BT1921" t="str">
            <v>Nárai</v>
          </cell>
        </row>
        <row r="1922">
          <cell r="BT1922" t="str">
            <v>Narda</v>
          </cell>
        </row>
        <row r="1923">
          <cell r="BT1923" t="str">
            <v>Naszály</v>
          </cell>
        </row>
        <row r="1924">
          <cell r="BT1924" t="str">
            <v>Négyes</v>
          </cell>
        </row>
        <row r="1925">
          <cell r="BT1925" t="str">
            <v>Nekézseny</v>
          </cell>
        </row>
        <row r="1926">
          <cell r="BT1926" t="str">
            <v>Nemesapáti</v>
          </cell>
        </row>
        <row r="1927">
          <cell r="BT1927" t="str">
            <v>Nemesbikk</v>
          </cell>
        </row>
        <row r="1928">
          <cell r="BT1928" t="str">
            <v>Nemesborzova</v>
          </cell>
        </row>
        <row r="1929">
          <cell r="BT1929" t="str">
            <v>Nemesbőd</v>
          </cell>
        </row>
        <row r="1930">
          <cell r="BT1930" t="str">
            <v>Nemesbük</v>
          </cell>
        </row>
        <row r="1931">
          <cell r="BT1931" t="str">
            <v>Nemescsó</v>
          </cell>
        </row>
        <row r="1932">
          <cell r="BT1932" t="str">
            <v>Nemesdéd</v>
          </cell>
        </row>
        <row r="1933">
          <cell r="BT1933" t="str">
            <v>Nemesgörzsöny</v>
          </cell>
        </row>
        <row r="1934">
          <cell r="BT1934" t="str">
            <v>Nemesgulács</v>
          </cell>
        </row>
        <row r="1935">
          <cell r="BT1935" t="str">
            <v>Nemeshany</v>
          </cell>
        </row>
        <row r="1936">
          <cell r="BT1936" t="str">
            <v>Nemeshetés</v>
          </cell>
        </row>
        <row r="1937">
          <cell r="BT1937" t="str">
            <v>Nemeske</v>
          </cell>
        </row>
        <row r="1938">
          <cell r="BT1938" t="str">
            <v>Nemeskér</v>
          </cell>
        </row>
        <row r="1939">
          <cell r="BT1939" t="str">
            <v>Nemeskeresztúr</v>
          </cell>
        </row>
        <row r="1940">
          <cell r="BT1940" t="str">
            <v>Nemeskisfalud</v>
          </cell>
        </row>
        <row r="1941">
          <cell r="BT1941" t="str">
            <v>Nemeskocs</v>
          </cell>
        </row>
        <row r="1942">
          <cell r="BT1942" t="str">
            <v>Nemeskolta</v>
          </cell>
        </row>
        <row r="1943">
          <cell r="BT1943" t="str">
            <v>Nemesládony</v>
          </cell>
        </row>
        <row r="1944">
          <cell r="BT1944" t="str">
            <v>Nemesmedves</v>
          </cell>
        </row>
        <row r="1945">
          <cell r="BT1945" t="str">
            <v>Nemesnádudvar</v>
          </cell>
        </row>
        <row r="1946">
          <cell r="BT1946" t="str">
            <v>Nemesnép</v>
          </cell>
        </row>
        <row r="1947">
          <cell r="BT1947" t="str">
            <v>Nemespátró</v>
          </cell>
        </row>
        <row r="1948">
          <cell r="BT1948" t="str">
            <v>Nemesrádó</v>
          </cell>
        </row>
        <row r="1949">
          <cell r="BT1949" t="str">
            <v>Nemesrempehollós</v>
          </cell>
        </row>
        <row r="1950">
          <cell r="BT1950" t="str">
            <v>Nemessándorháza</v>
          </cell>
        </row>
        <row r="1951">
          <cell r="BT1951" t="str">
            <v>Nemesvámos</v>
          </cell>
        </row>
        <row r="1952">
          <cell r="BT1952" t="str">
            <v>Nemesvid</v>
          </cell>
        </row>
        <row r="1953">
          <cell r="BT1953" t="str">
            <v>Nemesvita</v>
          </cell>
        </row>
        <row r="1954">
          <cell r="BT1954" t="str">
            <v>Nemesszalók</v>
          </cell>
        </row>
        <row r="1955">
          <cell r="BT1955" t="str">
            <v>Nemesszentandrás</v>
          </cell>
        </row>
        <row r="1956">
          <cell r="BT1956" t="str">
            <v>Németbánya</v>
          </cell>
        </row>
        <row r="1957">
          <cell r="BT1957" t="str">
            <v>Németfalu</v>
          </cell>
        </row>
        <row r="1958">
          <cell r="BT1958" t="str">
            <v>Németkér</v>
          </cell>
        </row>
        <row r="1959">
          <cell r="BT1959" t="str">
            <v>Nemti</v>
          </cell>
        </row>
        <row r="1960">
          <cell r="BT1960" t="str">
            <v>Neszmély</v>
          </cell>
        </row>
        <row r="1961">
          <cell r="BT1961" t="str">
            <v>Nézsa</v>
          </cell>
        </row>
        <row r="1962">
          <cell r="BT1962" t="str">
            <v>Nick</v>
          </cell>
        </row>
        <row r="1963">
          <cell r="BT1963" t="str">
            <v>Nikla</v>
          </cell>
        </row>
        <row r="1964">
          <cell r="BT1964" t="str">
            <v>Nógrád</v>
          </cell>
        </row>
        <row r="1965">
          <cell r="BT1965" t="str">
            <v>Nógrádkövesd</v>
          </cell>
        </row>
        <row r="1966">
          <cell r="BT1966" t="str">
            <v>Nógrádmarcal</v>
          </cell>
        </row>
        <row r="1967">
          <cell r="BT1967" t="str">
            <v>Nógrádmegyer</v>
          </cell>
        </row>
        <row r="1968">
          <cell r="BT1968" t="str">
            <v>Nógrádsáp</v>
          </cell>
        </row>
        <row r="1969">
          <cell r="BT1969" t="str">
            <v>Nógrádsipek</v>
          </cell>
        </row>
        <row r="1970">
          <cell r="BT1970" t="str">
            <v>Nógrádszakál</v>
          </cell>
        </row>
        <row r="1971">
          <cell r="BT1971" t="str">
            <v>Nóráp</v>
          </cell>
        </row>
        <row r="1972">
          <cell r="BT1972" t="str">
            <v>Noszlop</v>
          </cell>
        </row>
        <row r="1973">
          <cell r="BT1973" t="str">
            <v>Noszvaj</v>
          </cell>
        </row>
        <row r="1974">
          <cell r="BT1974" t="str">
            <v>Nova</v>
          </cell>
        </row>
        <row r="1975">
          <cell r="BT1975" t="str">
            <v>Novaj</v>
          </cell>
        </row>
        <row r="1976">
          <cell r="BT1976" t="str">
            <v>Novajidrány</v>
          </cell>
        </row>
        <row r="1977">
          <cell r="BT1977" t="str">
            <v>Nőtincs</v>
          </cell>
        </row>
        <row r="1978">
          <cell r="BT1978" t="str">
            <v>Nyalka</v>
          </cell>
        </row>
        <row r="1979">
          <cell r="BT1979" t="str">
            <v>Nyárád</v>
          </cell>
        </row>
        <row r="1980">
          <cell r="BT1980" t="str">
            <v>Nyáregyháza</v>
          </cell>
        </row>
        <row r="1981">
          <cell r="BT1981" t="str">
            <v>Nyárlőrinc</v>
          </cell>
        </row>
        <row r="1982">
          <cell r="BT1982" t="str">
            <v>Nyársapát</v>
          </cell>
        </row>
        <row r="1983">
          <cell r="BT1983" t="str">
            <v>Nyékládháza</v>
          </cell>
        </row>
        <row r="1984">
          <cell r="BT1984" t="str">
            <v>Nyergesújfalu</v>
          </cell>
        </row>
        <row r="1985">
          <cell r="BT1985" t="str">
            <v>Nyésta</v>
          </cell>
        </row>
        <row r="1986">
          <cell r="BT1986" t="str">
            <v>Nyim</v>
          </cell>
        </row>
        <row r="1987">
          <cell r="BT1987" t="str">
            <v>Nyírábrány</v>
          </cell>
        </row>
        <row r="1988">
          <cell r="BT1988" t="str">
            <v>Nyíracsád</v>
          </cell>
        </row>
        <row r="1989">
          <cell r="BT1989" t="str">
            <v>Nyirád</v>
          </cell>
        </row>
        <row r="1990">
          <cell r="BT1990" t="str">
            <v>Nyíradony</v>
          </cell>
        </row>
        <row r="1991">
          <cell r="BT1991" t="str">
            <v>Nyírbátor</v>
          </cell>
        </row>
        <row r="1992">
          <cell r="BT1992" t="str">
            <v>Nyírbéltek</v>
          </cell>
        </row>
        <row r="1993">
          <cell r="BT1993" t="str">
            <v>Nyírbogát</v>
          </cell>
        </row>
        <row r="1994">
          <cell r="BT1994" t="str">
            <v>Nyírbogdány</v>
          </cell>
        </row>
        <row r="1995">
          <cell r="BT1995" t="str">
            <v>Nyírcsaholy</v>
          </cell>
        </row>
        <row r="1996">
          <cell r="BT1996" t="str">
            <v>Nyírcsászári</v>
          </cell>
        </row>
        <row r="1997">
          <cell r="BT1997" t="str">
            <v>Nyírderzs</v>
          </cell>
        </row>
        <row r="1998">
          <cell r="BT1998" t="str">
            <v>Nyíregyháza</v>
          </cell>
        </row>
        <row r="1999">
          <cell r="BT1999" t="str">
            <v>Nyírgelse</v>
          </cell>
        </row>
        <row r="2000">
          <cell r="BT2000" t="str">
            <v>Nyírgyulaj</v>
          </cell>
        </row>
        <row r="2001">
          <cell r="BT2001" t="str">
            <v>Nyíri</v>
          </cell>
        </row>
        <row r="2002">
          <cell r="BT2002" t="str">
            <v>Nyíribrony</v>
          </cell>
        </row>
        <row r="2003">
          <cell r="BT2003" t="str">
            <v>Nyírjákó</v>
          </cell>
        </row>
        <row r="2004">
          <cell r="BT2004" t="str">
            <v>Nyírkarász</v>
          </cell>
        </row>
        <row r="2005">
          <cell r="BT2005" t="str">
            <v>Nyírkáta</v>
          </cell>
        </row>
        <row r="2006">
          <cell r="BT2006" t="str">
            <v>Nyírkércs</v>
          </cell>
        </row>
        <row r="2007">
          <cell r="BT2007" t="str">
            <v>Nyírlövő</v>
          </cell>
        </row>
        <row r="2008">
          <cell r="BT2008" t="str">
            <v>Nyírlugos</v>
          </cell>
        </row>
        <row r="2009">
          <cell r="BT2009" t="str">
            <v>Nyírmada</v>
          </cell>
        </row>
        <row r="2010">
          <cell r="BT2010" t="str">
            <v>Nyírmártonfalva</v>
          </cell>
        </row>
        <row r="2011">
          <cell r="BT2011" t="str">
            <v>Nyírmeggyes</v>
          </cell>
        </row>
        <row r="2012">
          <cell r="BT2012" t="str">
            <v>Nyírmihálydi</v>
          </cell>
        </row>
        <row r="2013">
          <cell r="BT2013" t="str">
            <v>Nyírparasznya</v>
          </cell>
        </row>
        <row r="2014">
          <cell r="BT2014" t="str">
            <v>Nyírpazony</v>
          </cell>
        </row>
        <row r="2015">
          <cell r="BT2015" t="str">
            <v>Nyírpilis</v>
          </cell>
        </row>
        <row r="2016">
          <cell r="BT2016" t="str">
            <v>Nyírtass</v>
          </cell>
        </row>
        <row r="2017">
          <cell r="BT2017" t="str">
            <v>Nyírtelek</v>
          </cell>
        </row>
        <row r="2018">
          <cell r="BT2018" t="str">
            <v>Nyírtét</v>
          </cell>
        </row>
        <row r="2019">
          <cell r="BT2019" t="str">
            <v>Nyírtura</v>
          </cell>
        </row>
        <row r="2020">
          <cell r="BT2020" t="str">
            <v>Nyírvasvári</v>
          </cell>
        </row>
        <row r="2021">
          <cell r="BT2021" t="str">
            <v>Nyomár</v>
          </cell>
        </row>
        <row r="2022">
          <cell r="BT2022" t="str">
            <v>Nyőgér</v>
          </cell>
        </row>
        <row r="2023">
          <cell r="BT2023" t="str">
            <v>Nyugotszenterzsébet</v>
          </cell>
        </row>
        <row r="2024">
          <cell r="BT2024" t="str">
            <v>Nyúl</v>
          </cell>
        </row>
        <row r="2025">
          <cell r="BT2025" t="str">
            <v>Óbánya</v>
          </cell>
        </row>
        <row r="2026">
          <cell r="BT2026" t="str">
            <v>Óbarok</v>
          </cell>
        </row>
        <row r="2027">
          <cell r="BT2027" t="str">
            <v>Óbudavár</v>
          </cell>
        </row>
        <row r="2028">
          <cell r="BT2028" t="str">
            <v>Ócsa</v>
          </cell>
        </row>
        <row r="2029">
          <cell r="BT2029" t="str">
            <v>Ócsárd</v>
          </cell>
        </row>
        <row r="2030">
          <cell r="BT2030" t="str">
            <v>Ófalu</v>
          </cell>
        </row>
        <row r="2031">
          <cell r="BT2031" t="str">
            <v>Ófehértó</v>
          </cell>
        </row>
        <row r="2032">
          <cell r="BT2032" t="str">
            <v>Óföldeák</v>
          </cell>
        </row>
        <row r="2033">
          <cell r="BT2033" t="str">
            <v>Óhíd</v>
          </cell>
        </row>
        <row r="2034">
          <cell r="BT2034" t="str">
            <v>Okány</v>
          </cell>
        </row>
        <row r="2035">
          <cell r="BT2035" t="str">
            <v>Okorág</v>
          </cell>
        </row>
        <row r="2036">
          <cell r="BT2036" t="str">
            <v>Okorvölgy</v>
          </cell>
        </row>
        <row r="2037">
          <cell r="BT2037" t="str">
            <v>Olasz</v>
          </cell>
        </row>
        <row r="2038">
          <cell r="BT2038" t="str">
            <v>Olaszfa</v>
          </cell>
        </row>
        <row r="2039">
          <cell r="BT2039" t="str">
            <v>Olaszfalu</v>
          </cell>
        </row>
        <row r="2040">
          <cell r="BT2040" t="str">
            <v>Olaszliszka</v>
          </cell>
        </row>
        <row r="2041">
          <cell r="BT2041" t="str">
            <v>Olcsva</v>
          </cell>
        </row>
        <row r="2042">
          <cell r="BT2042" t="str">
            <v>Olcsvaapáti</v>
          </cell>
        </row>
        <row r="2043">
          <cell r="BT2043" t="str">
            <v>Old</v>
          </cell>
        </row>
        <row r="2044">
          <cell r="BT2044" t="str">
            <v>Ólmod</v>
          </cell>
        </row>
        <row r="2045">
          <cell r="BT2045" t="str">
            <v>Oltárc</v>
          </cell>
        </row>
        <row r="2046">
          <cell r="BT2046" t="str">
            <v>Onga</v>
          </cell>
        </row>
        <row r="2047">
          <cell r="BT2047" t="str">
            <v>Ónod</v>
          </cell>
        </row>
        <row r="2048">
          <cell r="BT2048" t="str">
            <v>Ópályi</v>
          </cell>
        </row>
        <row r="2049">
          <cell r="BT2049" t="str">
            <v>Ópusztaszer</v>
          </cell>
        </row>
        <row r="2050">
          <cell r="BT2050" t="str">
            <v>Orbányosfa</v>
          </cell>
        </row>
        <row r="2051">
          <cell r="BT2051" t="str">
            <v>Orci</v>
          </cell>
        </row>
        <row r="2052">
          <cell r="BT2052" t="str">
            <v>Ordacsehi</v>
          </cell>
        </row>
        <row r="2053">
          <cell r="BT2053" t="str">
            <v>Ordas</v>
          </cell>
        </row>
        <row r="2054">
          <cell r="BT2054" t="str">
            <v>Orfalu</v>
          </cell>
        </row>
        <row r="2055">
          <cell r="BT2055" t="str">
            <v>Orfű</v>
          </cell>
        </row>
        <row r="2056">
          <cell r="BT2056" t="str">
            <v>Orgovány</v>
          </cell>
        </row>
        <row r="2057">
          <cell r="BT2057" t="str">
            <v>Ormándlak</v>
          </cell>
        </row>
        <row r="2058">
          <cell r="BT2058" t="str">
            <v>Ormosbánya</v>
          </cell>
        </row>
        <row r="2059">
          <cell r="BT2059" t="str">
            <v>Orosháza</v>
          </cell>
        </row>
        <row r="2060">
          <cell r="BT2060" t="str">
            <v>Oroszi</v>
          </cell>
        </row>
        <row r="2061">
          <cell r="BT2061" t="str">
            <v>Oroszlány</v>
          </cell>
        </row>
        <row r="2062">
          <cell r="BT2062" t="str">
            <v>Oroszló</v>
          </cell>
        </row>
        <row r="2063">
          <cell r="BT2063" t="str">
            <v>Orosztony</v>
          </cell>
        </row>
        <row r="2064">
          <cell r="BT2064" t="str">
            <v>Ortaháza</v>
          </cell>
        </row>
        <row r="2065">
          <cell r="BT2065" t="str">
            <v>Osli</v>
          </cell>
        </row>
        <row r="2066">
          <cell r="BT2066" t="str">
            <v>Ostffyasszonyfa</v>
          </cell>
        </row>
        <row r="2067">
          <cell r="BT2067" t="str">
            <v>Ostoros</v>
          </cell>
        </row>
        <row r="2068">
          <cell r="BT2068" t="str">
            <v>Oszkó</v>
          </cell>
        </row>
        <row r="2069">
          <cell r="BT2069" t="str">
            <v>Oszlár</v>
          </cell>
        </row>
        <row r="2070">
          <cell r="BT2070" t="str">
            <v>Osztopán</v>
          </cell>
        </row>
        <row r="2071">
          <cell r="BT2071" t="str">
            <v>Ózd</v>
          </cell>
        </row>
        <row r="2072">
          <cell r="BT2072" t="str">
            <v>Ózdfalu</v>
          </cell>
        </row>
        <row r="2073">
          <cell r="BT2073" t="str">
            <v>Ozmánbük</v>
          </cell>
        </row>
        <row r="2074">
          <cell r="BT2074" t="str">
            <v>Ozora</v>
          </cell>
        </row>
        <row r="2075">
          <cell r="BT2075" t="str">
            <v>Öcs</v>
          </cell>
        </row>
        <row r="2076">
          <cell r="BT2076" t="str">
            <v>Őcsény</v>
          </cell>
        </row>
        <row r="2077">
          <cell r="BT2077" t="str">
            <v>Öcsöd</v>
          </cell>
        </row>
        <row r="2078">
          <cell r="BT2078" t="str">
            <v>Ököritófülpös</v>
          </cell>
        </row>
        <row r="2079">
          <cell r="BT2079" t="str">
            <v>Ölbő</v>
          </cell>
        </row>
        <row r="2080">
          <cell r="BT2080" t="str">
            <v>Ömböly</v>
          </cell>
        </row>
        <row r="2081">
          <cell r="BT2081" t="str">
            <v>Őr</v>
          </cell>
        </row>
        <row r="2082">
          <cell r="BT2082" t="str">
            <v>Őrbottyán</v>
          </cell>
        </row>
        <row r="2083">
          <cell r="BT2083" t="str">
            <v>Öregcsertő</v>
          </cell>
        </row>
        <row r="2084">
          <cell r="BT2084" t="str">
            <v>Öreglak</v>
          </cell>
        </row>
        <row r="2085">
          <cell r="BT2085" t="str">
            <v>Őrhalom</v>
          </cell>
        </row>
        <row r="2086">
          <cell r="BT2086" t="str">
            <v>Őrimagyarósd</v>
          </cell>
        </row>
        <row r="2087">
          <cell r="BT2087" t="str">
            <v>Őriszentpéter</v>
          </cell>
        </row>
        <row r="2088">
          <cell r="BT2088" t="str">
            <v>Örkény</v>
          </cell>
        </row>
        <row r="2089">
          <cell r="BT2089" t="str">
            <v>Örményes</v>
          </cell>
        </row>
        <row r="2090">
          <cell r="BT2090" t="str">
            <v>Örménykút</v>
          </cell>
        </row>
        <row r="2091">
          <cell r="BT2091" t="str">
            <v>Őrtilos</v>
          </cell>
        </row>
        <row r="2092">
          <cell r="BT2092" t="str">
            <v>Örvényes</v>
          </cell>
        </row>
        <row r="2093">
          <cell r="BT2093" t="str">
            <v>Ősagárd</v>
          </cell>
        </row>
        <row r="2094">
          <cell r="BT2094" t="str">
            <v>Ősi</v>
          </cell>
        </row>
        <row r="2095">
          <cell r="BT2095" t="str">
            <v>Öskü</v>
          </cell>
        </row>
        <row r="2096">
          <cell r="BT2096" t="str">
            <v>Öttevény</v>
          </cell>
        </row>
        <row r="2097">
          <cell r="BT2097" t="str">
            <v>Öttömös</v>
          </cell>
        </row>
        <row r="2098">
          <cell r="BT2098" t="str">
            <v>Ötvöskónyi</v>
          </cell>
        </row>
        <row r="2099">
          <cell r="BT2099" t="str">
            <v>Pácin</v>
          </cell>
        </row>
        <row r="2100">
          <cell r="BT2100" t="str">
            <v>Pacsa</v>
          </cell>
        </row>
        <row r="2101">
          <cell r="BT2101" t="str">
            <v>Pácsony</v>
          </cell>
        </row>
        <row r="2102">
          <cell r="BT2102" t="str">
            <v>Padár</v>
          </cell>
        </row>
        <row r="2103">
          <cell r="BT2103" t="str">
            <v>Páhi</v>
          </cell>
        </row>
        <row r="2104">
          <cell r="BT2104" t="str">
            <v>Páka</v>
          </cell>
        </row>
        <row r="2105">
          <cell r="BT2105" t="str">
            <v>Pakod</v>
          </cell>
        </row>
        <row r="2106">
          <cell r="BT2106" t="str">
            <v>Pákozd</v>
          </cell>
        </row>
        <row r="2107">
          <cell r="BT2107" t="str">
            <v>Paks</v>
          </cell>
        </row>
        <row r="2108">
          <cell r="BT2108" t="str">
            <v>Palé</v>
          </cell>
        </row>
        <row r="2109">
          <cell r="BT2109" t="str">
            <v>Pálfa</v>
          </cell>
        </row>
        <row r="2110">
          <cell r="BT2110" t="str">
            <v>Pálfiszeg</v>
          </cell>
        </row>
        <row r="2111">
          <cell r="BT2111" t="str">
            <v>Pálháza</v>
          </cell>
        </row>
        <row r="2112">
          <cell r="BT2112" t="str">
            <v>Páli</v>
          </cell>
        </row>
        <row r="2113">
          <cell r="BT2113" t="str">
            <v>Palkonya</v>
          </cell>
        </row>
        <row r="2114">
          <cell r="BT2114" t="str">
            <v>Pálmajor</v>
          </cell>
        </row>
        <row r="2115">
          <cell r="BT2115" t="str">
            <v>Pálmonostora</v>
          </cell>
        </row>
        <row r="2116">
          <cell r="BT2116" t="str">
            <v>Pálosvörösmart</v>
          </cell>
        </row>
        <row r="2117">
          <cell r="BT2117" t="str">
            <v>Palotabozsok</v>
          </cell>
        </row>
        <row r="2118">
          <cell r="BT2118" t="str">
            <v>Palotás</v>
          </cell>
        </row>
        <row r="2119">
          <cell r="BT2119" t="str">
            <v>Paloznak</v>
          </cell>
        </row>
        <row r="2120">
          <cell r="BT2120" t="str">
            <v>Pamlény</v>
          </cell>
        </row>
        <row r="2121">
          <cell r="BT2121" t="str">
            <v>Pamuk</v>
          </cell>
        </row>
        <row r="2122">
          <cell r="BT2122" t="str">
            <v>Pánd</v>
          </cell>
        </row>
        <row r="2123">
          <cell r="BT2123" t="str">
            <v>Pankasz</v>
          </cell>
        </row>
        <row r="2124">
          <cell r="BT2124" t="str">
            <v>Pannonhalma</v>
          </cell>
        </row>
        <row r="2125">
          <cell r="BT2125" t="str">
            <v>Pányok</v>
          </cell>
        </row>
        <row r="2126">
          <cell r="BT2126" t="str">
            <v>Panyola</v>
          </cell>
        </row>
        <row r="2127">
          <cell r="BT2127" t="str">
            <v>Pap</v>
          </cell>
        </row>
        <row r="2128">
          <cell r="BT2128" t="str">
            <v>Pápa</v>
          </cell>
        </row>
        <row r="2129">
          <cell r="BT2129" t="str">
            <v>Pápadereske</v>
          </cell>
        </row>
        <row r="2130">
          <cell r="BT2130" t="str">
            <v>Pápakovácsi</v>
          </cell>
        </row>
        <row r="2131">
          <cell r="BT2131" t="str">
            <v>Pápasalamon</v>
          </cell>
        </row>
        <row r="2132">
          <cell r="BT2132" t="str">
            <v>Pápateszér</v>
          </cell>
        </row>
        <row r="2133">
          <cell r="BT2133" t="str">
            <v>Papkeszi</v>
          </cell>
        </row>
        <row r="2134">
          <cell r="BT2134" t="str">
            <v>Pápoc</v>
          </cell>
        </row>
        <row r="2135">
          <cell r="BT2135" t="str">
            <v>Papos</v>
          </cell>
        </row>
        <row r="2136">
          <cell r="BT2136" t="str">
            <v>Páprád</v>
          </cell>
        </row>
        <row r="2137">
          <cell r="BT2137" t="str">
            <v>Parád</v>
          </cell>
        </row>
        <row r="2138">
          <cell r="BT2138" t="str">
            <v>Parádsasvár</v>
          </cell>
        </row>
        <row r="2139">
          <cell r="BT2139" t="str">
            <v>Parasznya</v>
          </cell>
        </row>
        <row r="2140">
          <cell r="BT2140" t="str">
            <v>Pári</v>
          </cell>
        </row>
        <row r="2141">
          <cell r="BT2141" t="str">
            <v>Paszab</v>
          </cell>
        </row>
        <row r="2142">
          <cell r="BT2142" t="str">
            <v>Pásztó</v>
          </cell>
        </row>
        <row r="2143">
          <cell r="BT2143" t="str">
            <v>Pásztori</v>
          </cell>
        </row>
        <row r="2144">
          <cell r="BT2144" t="str">
            <v>Pat</v>
          </cell>
        </row>
        <row r="2145">
          <cell r="BT2145" t="str">
            <v>Patak</v>
          </cell>
        </row>
        <row r="2146">
          <cell r="BT2146" t="str">
            <v>Patalom</v>
          </cell>
        </row>
        <row r="2147">
          <cell r="BT2147" t="str">
            <v>Patapoklosi</v>
          </cell>
        </row>
        <row r="2148">
          <cell r="BT2148" t="str">
            <v>Patca</v>
          </cell>
        </row>
        <row r="2149">
          <cell r="BT2149" t="str">
            <v>Pátka</v>
          </cell>
        </row>
        <row r="2150">
          <cell r="BT2150" t="str">
            <v>Patosfa</v>
          </cell>
        </row>
        <row r="2151">
          <cell r="BT2151" t="str">
            <v>Pátroha</v>
          </cell>
        </row>
        <row r="2152">
          <cell r="BT2152" t="str">
            <v>Patvarc</v>
          </cell>
        </row>
        <row r="2153">
          <cell r="BT2153" t="str">
            <v>Páty</v>
          </cell>
        </row>
        <row r="2154">
          <cell r="BT2154" t="str">
            <v>Pátyod</v>
          </cell>
        </row>
        <row r="2155">
          <cell r="BT2155" t="str">
            <v>Pázmánd</v>
          </cell>
        </row>
        <row r="2156">
          <cell r="BT2156" t="str">
            <v>Pázmándfalu</v>
          </cell>
        </row>
        <row r="2157">
          <cell r="BT2157" t="str">
            <v>Pécel</v>
          </cell>
        </row>
        <row r="2158">
          <cell r="BT2158" t="str">
            <v>Pecöl</v>
          </cell>
        </row>
        <row r="2159">
          <cell r="BT2159" t="str">
            <v>Pécs</v>
          </cell>
        </row>
        <row r="2160">
          <cell r="BT2160" t="str">
            <v>Pécsbagota</v>
          </cell>
        </row>
        <row r="2161">
          <cell r="BT2161" t="str">
            <v>Pécsdevecser</v>
          </cell>
        </row>
        <row r="2162">
          <cell r="BT2162" t="str">
            <v>Pécsely</v>
          </cell>
        </row>
        <row r="2163">
          <cell r="BT2163" t="str">
            <v>Pécsudvard</v>
          </cell>
        </row>
        <row r="2164">
          <cell r="BT2164" t="str">
            <v>Pécsvárad</v>
          </cell>
        </row>
        <row r="2165">
          <cell r="BT2165" t="str">
            <v>Pellérd</v>
          </cell>
        </row>
        <row r="2166">
          <cell r="BT2166" t="str">
            <v>Pély</v>
          </cell>
        </row>
        <row r="2167">
          <cell r="BT2167" t="str">
            <v>Penc</v>
          </cell>
        </row>
        <row r="2168">
          <cell r="BT2168" t="str">
            <v>Penészlek</v>
          </cell>
        </row>
        <row r="2169">
          <cell r="BT2169" t="str">
            <v>Pénzesgyőr</v>
          </cell>
        </row>
        <row r="2170">
          <cell r="BT2170" t="str">
            <v>Penyige</v>
          </cell>
        </row>
        <row r="2171">
          <cell r="BT2171" t="str">
            <v>Pér</v>
          </cell>
        </row>
        <row r="2172">
          <cell r="BT2172" t="str">
            <v>Perbál</v>
          </cell>
        </row>
        <row r="2173">
          <cell r="BT2173" t="str">
            <v>Pere</v>
          </cell>
        </row>
        <row r="2174">
          <cell r="BT2174" t="str">
            <v>Perecse</v>
          </cell>
        </row>
        <row r="2175">
          <cell r="BT2175" t="str">
            <v>Pereked</v>
          </cell>
        </row>
        <row r="2176">
          <cell r="BT2176" t="str">
            <v>Perenye</v>
          </cell>
        </row>
        <row r="2177">
          <cell r="BT2177" t="str">
            <v>Peresznye</v>
          </cell>
        </row>
        <row r="2178">
          <cell r="BT2178" t="str">
            <v>Pereszteg</v>
          </cell>
        </row>
        <row r="2179">
          <cell r="BT2179" t="str">
            <v>Perkáta</v>
          </cell>
        </row>
        <row r="2180">
          <cell r="BT2180" t="str">
            <v>Perkupa</v>
          </cell>
        </row>
        <row r="2181">
          <cell r="BT2181" t="str">
            <v>Perőcsény</v>
          </cell>
        </row>
        <row r="2182">
          <cell r="BT2182" t="str">
            <v>Peterd</v>
          </cell>
        </row>
        <row r="2183">
          <cell r="BT2183" t="str">
            <v>Péterhida</v>
          </cell>
        </row>
        <row r="2184">
          <cell r="BT2184" t="str">
            <v>Péteri</v>
          </cell>
        </row>
        <row r="2185">
          <cell r="BT2185" t="str">
            <v>Pétervására</v>
          </cell>
        </row>
        <row r="2186">
          <cell r="BT2186" t="str">
            <v>Pétfürdő</v>
          </cell>
        </row>
        <row r="2187">
          <cell r="BT2187" t="str">
            <v>Pethőhenye</v>
          </cell>
        </row>
        <row r="2188">
          <cell r="BT2188" t="str">
            <v>Petneháza</v>
          </cell>
        </row>
        <row r="2189">
          <cell r="BT2189" t="str">
            <v>Petőfibánya</v>
          </cell>
        </row>
        <row r="2190">
          <cell r="BT2190" t="str">
            <v>Petőfiszállás</v>
          </cell>
        </row>
        <row r="2191">
          <cell r="BT2191" t="str">
            <v>Petőháza</v>
          </cell>
        </row>
        <row r="2192">
          <cell r="BT2192" t="str">
            <v>Petőmihályfa</v>
          </cell>
        </row>
        <row r="2193">
          <cell r="BT2193" t="str">
            <v>Petrikeresztúr</v>
          </cell>
        </row>
        <row r="2194">
          <cell r="BT2194" t="str">
            <v>Petrivente</v>
          </cell>
        </row>
        <row r="2195">
          <cell r="BT2195" t="str">
            <v>Pettend</v>
          </cell>
        </row>
        <row r="2196">
          <cell r="BT2196" t="str">
            <v>Piliny</v>
          </cell>
        </row>
        <row r="2197">
          <cell r="BT2197" t="str">
            <v>Pilis</v>
          </cell>
        </row>
        <row r="2198">
          <cell r="BT2198" t="str">
            <v>Pilisborosjenő</v>
          </cell>
        </row>
        <row r="2199">
          <cell r="BT2199" t="str">
            <v>Piliscsaba</v>
          </cell>
        </row>
        <row r="2200">
          <cell r="BT2200" t="str">
            <v>Piliscsév</v>
          </cell>
        </row>
        <row r="2201">
          <cell r="BT2201" t="str">
            <v>Pilisjászfalu</v>
          </cell>
        </row>
        <row r="2202">
          <cell r="BT2202" t="str">
            <v>Pilismarót</v>
          </cell>
        </row>
        <row r="2203">
          <cell r="BT2203" t="str">
            <v>Pilisvörösvár</v>
          </cell>
        </row>
        <row r="2204">
          <cell r="BT2204" t="str">
            <v>Pilisszántó</v>
          </cell>
        </row>
        <row r="2205">
          <cell r="BT2205" t="str">
            <v>Pilisszentiván</v>
          </cell>
        </row>
        <row r="2206">
          <cell r="BT2206" t="str">
            <v>Pilisszentkereszt</v>
          </cell>
        </row>
        <row r="2207">
          <cell r="BT2207" t="str">
            <v>Pilisszentlászló</v>
          </cell>
        </row>
        <row r="2208">
          <cell r="BT2208" t="str">
            <v>Pincehely</v>
          </cell>
        </row>
        <row r="2209">
          <cell r="BT2209" t="str">
            <v>Pinkamindszent</v>
          </cell>
        </row>
        <row r="2210">
          <cell r="BT2210" t="str">
            <v>Pinnye</v>
          </cell>
        </row>
        <row r="2211">
          <cell r="BT2211" t="str">
            <v>Piricse</v>
          </cell>
        </row>
        <row r="2212">
          <cell r="BT2212" t="str">
            <v>Pirtó</v>
          </cell>
        </row>
        <row r="2213">
          <cell r="BT2213" t="str">
            <v>Piskó</v>
          </cell>
        </row>
        <row r="2214">
          <cell r="BT2214" t="str">
            <v>Pitvaros</v>
          </cell>
        </row>
        <row r="2215">
          <cell r="BT2215" t="str">
            <v>Pócsa</v>
          </cell>
        </row>
        <row r="2216">
          <cell r="BT2216" t="str">
            <v>Pocsaj</v>
          </cell>
        </row>
        <row r="2217">
          <cell r="BT2217" t="str">
            <v>Pócsmegyer</v>
          </cell>
        </row>
        <row r="2218">
          <cell r="BT2218" t="str">
            <v>Pócspetri</v>
          </cell>
        </row>
        <row r="2219">
          <cell r="BT2219" t="str">
            <v>Pogány</v>
          </cell>
        </row>
        <row r="2220">
          <cell r="BT2220" t="str">
            <v>Pogányszentpéter</v>
          </cell>
        </row>
        <row r="2221">
          <cell r="BT2221" t="str">
            <v>Pókaszepetk</v>
          </cell>
        </row>
        <row r="2222">
          <cell r="BT2222" t="str">
            <v>Polány</v>
          </cell>
        </row>
        <row r="2223">
          <cell r="BT2223" t="str">
            <v>Polgár</v>
          </cell>
        </row>
        <row r="2224">
          <cell r="BT2224" t="str">
            <v>Polgárdi</v>
          </cell>
        </row>
        <row r="2225">
          <cell r="BT2225" t="str">
            <v>Pomáz</v>
          </cell>
        </row>
        <row r="2226">
          <cell r="BT2226" t="str">
            <v>Porcsalma</v>
          </cell>
        </row>
        <row r="2227">
          <cell r="BT2227" t="str">
            <v>Pornóapáti</v>
          </cell>
        </row>
        <row r="2228">
          <cell r="BT2228" t="str">
            <v>Poroszló</v>
          </cell>
        </row>
        <row r="2229">
          <cell r="BT2229" t="str">
            <v>Porpác</v>
          </cell>
        </row>
        <row r="2230">
          <cell r="BT2230" t="str">
            <v>Porrog</v>
          </cell>
        </row>
        <row r="2231">
          <cell r="BT2231" t="str">
            <v>Porrogszentkirály</v>
          </cell>
        </row>
        <row r="2232">
          <cell r="BT2232" t="str">
            <v>Porrogszentpál</v>
          </cell>
        </row>
        <row r="2233">
          <cell r="BT2233" t="str">
            <v>Pórszombat</v>
          </cell>
        </row>
        <row r="2234">
          <cell r="BT2234" t="str">
            <v>Porva</v>
          </cell>
        </row>
        <row r="2235">
          <cell r="BT2235" t="str">
            <v>Pósfa</v>
          </cell>
        </row>
        <row r="2236">
          <cell r="BT2236" t="str">
            <v>Potony</v>
          </cell>
        </row>
        <row r="2237">
          <cell r="BT2237" t="str">
            <v>Potyond</v>
          </cell>
        </row>
        <row r="2238">
          <cell r="BT2238" t="str">
            <v>Pölöske</v>
          </cell>
        </row>
        <row r="2239">
          <cell r="BT2239" t="str">
            <v>Pölöskefő</v>
          </cell>
        </row>
        <row r="2240">
          <cell r="BT2240" t="str">
            <v>Pörböly</v>
          </cell>
        </row>
        <row r="2241">
          <cell r="BT2241" t="str">
            <v>Pördefölde</v>
          </cell>
        </row>
        <row r="2242">
          <cell r="BT2242" t="str">
            <v>Pötréte</v>
          </cell>
        </row>
        <row r="2243">
          <cell r="BT2243" t="str">
            <v>Prügy</v>
          </cell>
        </row>
        <row r="2244">
          <cell r="BT2244" t="str">
            <v>Pula</v>
          </cell>
        </row>
        <row r="2245">
          <cell r="BT2245" t="str">
            <v>Pusztaapáti</v>
          </cell>
        </row>
        <row r="2246">
          <cell r="BT2246" t="str">
            <v>Pusztaberki</v>
          </cell>
        </row>
        <row r="2247">
          <cell r="BT2247" t="str">
            <v>Pusztacsalád</v>
          </cell>
        </row>
        <row r="2248">
          <cell r="BT2248" t="str">
            <v>Pusztacsó</v>
          </cell>
        </row>
        <row r="2249">
          <cell r="BT2249" t="str">
            <v>Pusztadobos</v>
          </cell>
        </row>
        <row r="2250">
          <cell r="BT2250" t="str">
            <v>Pusztaederics</v>
          </cell>
        </row>
        <row r="2251">
          <cell r="BT2251" t="str">
            <v>Pusztafalu</v>
          </cell>
        </row>
        <row r="2252">
          <cell r="BT2252" t="str">
            <v>Pusztaföldvár</v>
          </cell>
        </row>
        <row r="2253">
          <cell r="BT2253" t="str">
            <v>Pusztahencse</v>
          </cell>
        </row>
        <row r="2254">
          <cell r="BT2254" t="str">
            <v>Pusztakovácsi</v>
          </cell>
        </row>
        <row r="2255">
          <cell r="BT2255" t="str">
            <v>Pusztamagyaród</v>
          </cell>
        </row>
        <row r="2256">
          <cell r="BT2256" t="str">
            <v>Pusztamérges</v>
          </cell>
        </row>
        <row r="2257">
          <cell r="BT2257" t="str">
            <v>Pusztamiske</v>
          </cell>
        </row>
        <row r="2258">
          <cell r="BT2258" t="str">
            <v>Pusztamonostor</v>
          </cell>
        </row>
        <row r="2259">
          <cell r="BT2259" t="str">
            <v>Pusztaottlaka</v>
          </cell>
        </row>
        <row r="2260">
          <cell r="BT2260" t="str">
            <v>Pusztaradvány</v>
          </cell>
        </row>
        <row r="2261">
          <cell r="BT2261" t="str">
            <v>Pusztaszabolcs</v>
          </cell>
        </row>
        <row r="2262">
          <cell r="BT2262" t="str">
            <v>Pusztaszemes</v>
          </cell>
        </row>
        <row r="2263">
          <cell r="BT2263" t="str">
            <v>Pusztaszentlászló</v>
          </cell>
        </row>
        <row r="2264">
          <cell r="BT2264" t="str">
            <v>Pusztaszer</v>
          </cell>
        </row>
        <row r="2265">
          <cell r="BT2265" t="str">
            <v>Pusztavacs</v>
          </cell>
        </row>
        <row r="2266">
          <cell r="BT2266" t="str">
            <v>Pusztavám</v>
          </cell>
        </row>
        <row r="2267">
          <cell r="BT2267" t="str">
            <v>Pusztazámor</v>
          </cell>
        </row>
        <row r="2268">
          <cell r="BT2268" t="str">
            <v>Putnok</v>
          </cell>
        </row>
        <row r="2269">
          <cell r="BT2269" t="str">
            <v>Püski</v>
          </cell>
        </row>
        <row r="2270">
          <cell r="BT2270" t="str">
            <v>Püspökhatvan</v>
          </cell>
        </row>
        <row r="2271">
          <cell r="BT2271" t="str">
            <v>Püspökladány</v>
          </cell>
        </row>
        <row r="2272">
          <cell r="BT2272" t="str">
            <v>Püspökmolnári</v>
          </cell>
        </row>
        <row r="2273">
          <cell r="BT2273" t="str">
            <v>Püspökszilágy</v>
          </cell>
        </row>
        <row r="2274">
          <cell r="BT2274" t="str">
            <v>Rábacsanak</v>
          </cell>
        </row>
        <row r="2275">
          <cell r="BT2275" t="str">
            <v>Rábacsécsény</v>
          </cell>
        </row>
        <row r="2276">
          <cell r="BT2276" t="str">
            <v>Rábagyarmat</v>
          </cell>
        </row>
        <row r="2277">
          <cell r="BT2277" t="str">
            <v>Rábahídvég</v>
          </cell>
        </row>
        <row r="2278">
          <cell r="BT2278" t="str">
            <v>Rábakecöl</v>
          </cell>
        </row>
        <row r="2279">
          <cell r="BT2279" t="str">
            <v>Rábapatona</v>
          </cell>
        </row>
        <row r="2280">
          <cell r="BT2280" t="str">
            <v>Rábapaty</v>
          </cell>
        </row>
        <row r="2281">
          <cell r="BT2281" t="str">
            <v>Rábapordány</v>
          </cell>
        </row>
        <row r="2282">
          <cell r="BT2282" t="str">
            <v>Rábasebes</v>
          </cell>
        </row>
        <row r="2283">
          <cell r="BT2283" t="str">
            <v>Rábaszentandrás</v>
          </cell>
        </row>
        <row r="2284">
          <cell r="BT2284" t="str">
            <v>Rábaszentmihály</v>
          </cell>
        </row>
        <row r="2285">
          <cell r="BT2285" t="str">
            <v>Rábaszentmiklós</v>
          </cell>
        </row>
        <row r="2286">
          <cell r="BT2286" t="str">
            <v>Rábatamási</v>
          </cell>
        </row>
        <row r="2287">
          <cell r="BT2287" t="str">
            <v>Rábatöttös</v>
          </cell>
        </row>
        <row r="2288">
          <cell r="BT2288" t="str">
            <v>Rábcakapi</v>
          </cell>
        </row>
        <row r="2289">
          <cell r="BT2289" t="str">
            <v>Rácalmás</v>
          </cell>
        </row>
        <row r="2290">
          <cell r="BT2290" t="str">
            <v>Ráckeresztúr</v>
          </cell>
        </row>
        <row r="2291">
          <cell r="BT2291" t="str">
            <v>Ráckeve</v>
          </cell>
        </row>
        <row r="2292">
          <cell r="BT2292" t="str">
            <v>Rád</v>
          </cell>
        </row>
        <row r="2293">
          <cell r="BT2293" t="str">
            <v>Rádfalva</v>
          </cell>
        </row>
        <row r="2294">
          <cell r="BT2294" t="str">
            <v>Rádóckölked</v>
          </cell>
        </row>
        <row r="2295">
          <cell r="BT2295" t="str">
            <v>Radostyán</v>
          </cell>
        </row>
        <row r="2296">
          <cell r="BT2296" t="str">
            <v>Ragály</v>
          </cell>
        </row>
        <row r="2297">
          <cell r="BT2297" t="str">
            <v>Rajka</v>
          </cell>
        </row>
        <row r="2298">
          <cell r="BT2298" t="str">
            <v>Rakaca</v>
          </cell>
        </row>
        <row r="2299">
          <cell r="BT2299" t="str">
            <v>Rakacaszend</v>
          </cell>
        </row>
        <row r="2300">
          <cell r="BT2300" t="str">
            <v>Rakamaz</v>
          </cell>
        </row>
        <row r="2301">
          <cell r="BT2301" t="str">
            <v>Rákóczibánya</v>
          </cell>
        </row>
        <row r="2302">
          <cell r="BT2302" t="str">
            <v>Rákóczifalva</v>
          </cell>
        </row>
        <row r="2303">
          <cell r="BT2303" t="str">
            <v>Rákócziújfalu</v>
          </cell>
        </row>
        <row r="2304">
          <cell r="BT2304" t="str">
            <v>Ráksi</v>
          </cell>
        </row>
        <row r="2305">
          <cell r="BT2305" t="str">
            <v>Ramocsa</v>
          </cell>
        </row>
        <row r="2306">
          <cell r="BT2306" t="str">
            <v>Ramocsaháza</v>
          </cell>
        </row>
        <row r="2307">
          <cell r="BT2307" t="str">
            <v>Rápolt</v>
          </cell>
        </row>
        <row r="2308">
          <cell r="BT2308" t="str">
            <v>Raposka</v>
          </cell>
        </row>
        <row r="2309">
          <cell r="BT2309" t="str">
            <v>Rásonysápberencs</v>
          </cell>
        </row>
        <row r="2310">
          <cell r="BT2310" t="str">
            <v>Rátka</v>
          </cell>
        </row>
        <row r="2311">
          <cell r="BT2311" t="str">
            <v>Rátót</v>
          </cell>
        </row>
        <row r="2312">
          <cell r="BT2312" t="str">
            <v>Ravazd</v>
          </cell>
        </row>
        <row r="2313">
          <cell r="BT2313" t="str">
            <v>Recsk</v>
          </cell>
        </row>
        <row r="2314">
          <cell r="BT2314" t="str">
            <v>Réde</v>
          </cell>
        </row>
        <row r="2315">
          <cell r="BT2315" t="str">
            <v>Rédics</v>
          </cell>
        </row>
        <row r="2316">
          <cell r="BT2316" t="str">
            <v>Regéc</v>
          </cell>
        </row>
        <row r="2317">
          <cell r="BT2317" t="str">
            <v>Regenye</v>
          </cell>
        </row>
        <row r="2318">
          <cell r="BT2318" t="str">
            <v>Regöly</v>
          </cell>
        </row>
        <row r="2319">
          <cell r="BT2319" t="str">
            <v>Rém</v>
          </cell>
        </row>
        <row r="2320">
          <cell r="BT2320" t="str">
            <v>Remeteszőlős</v>
          </cell>
        </row>
        <row r="2321">
          <cell r="BT2321" t="str">
            <v>Répáshuta</v>
          </cell>
        </row>
        <row r="2322">
          <cell r="BT2322" t="str">
            <v>Répcelak</v>
          </cell>
        </row>
        <row r="2323">
          <cell r="BT2323" t="str">
            <v>Répceszemere</v>
          </cell>
        </row>
        <row r="2324">
          <cell r="BT2324" t="str">
            <v>Répceszentgyörgy</v>
          </cell>
        </row>
        <row r="2325">
          <cell r="BT2325" t="str">
            <v>Répcevis</v>
          </cell>
        </row>
        <row r="2326">
          <cell r="BT2326" t="str">
            <v>Resznek</v>
          </cell>
        </row>
        <row r="2327">
          <cell r="BT2327" t="str">
            <v>Rétalap</v>
          </cell>
        </row>
        <row r="2328">
          <cell r="BT2328" t="str">
            <v>Rétközberencs</v>
          </cell>
        </row>
        <row r="2329">
          <cell r="BT2329" t="str">
            <v>Rétság</v>
          </cell>
        </row>
        <row r="2330">
          <cell r="BT2330" t="str">
            <v>Révfülöp</v>
          </cell>
        </row>
        <row r="2331">
          <cell r="BT2331" t="str">
            <v>Révleányvár</v>
          </cell>
        </row>
        <row r="2332">
          <cell r="BT2332" t="str">
            <v>Rezi</v>
          </cell>
        </row>
        <row r="2333">
          <cell r="BT2333" t="str">
            <v>Ricse</v>
          </cell>
        </row>
        <row r="2334">
          <cell r="BT2334" t="str">
            <v>Rigács</v>
          </cell>
        </row>
        <row r="2335">
          <cell r="BT2335" t="str">
            <v>Rigyác</v>
          </cell>
        </row>
        <row r="2336">
          <cell r="BT2336" t="str">
            <v>Rimóc</v>
          </cell>
        </row>
        <row r="2337">
          <cell r="BT2337" t="str">
            <v>Rinyabesenyő</v>
          </cell>
        </row>
        <row r="2338">
          <cell r="BT2338" t="str">
            <v>Rinyakovácsi</v>
          </cell>
        </row>
        <row r="2339">
          <cell r="BT2339" t="str">
            <v>Rinyaszentkirály</v>
          </cell>
        </row>
        <row r="2340">
          <cell r="BT2340" t="str">
            <v>Rinyaújlak</v>
          </cell>
        </row>
        <row r="2341">
          <cell r="BT2341" t="str">
            <v>Rinyaújnép</v>
          </cell>
        </row>
        <row r="2342">
          <cell r="BT2342" t="str">
            <v>Rohod</v>
          </cell>
        </row>
        <row r="2343">
          <cell r="BT2343" t="str">
            <v>Románd</v>
          </cell>
        </row>
        <row r="2344">
          <cell r="BT2344" t="str">
            <v>Romhány</v>
          </cell>
        </row>
        <row r="2345">
          <cell r="BT2345" t="str">
            <v>Romonya</v>
          </cell>
        </row>
        <row r="2346">
          <cell r="BT2346" t="str">
            <v>Rózsafa</v>
          </cell>
        </row>
        <row r="2347">
          <cell r="BT2347" t="str">
            <v>Rozsály</v>
          </cell>
        </row>
        <row r="2348">
          <cell r="BT2348" t="str">
            <v>Rózsaszentmárton</v>
          </cell>
        </row>
        <row r="2349">
          <cell r="BT2349" t="str">
            <v>Röjtökmuzsaj</v>
          </cell>
        </row>
        <row r="2350">
          <cell r="BT2350" t="str">
            <v>Rönök</v>
          </cell>
        </row>
        <row r="2351">
          <cell r="BT2351" t="str">
            <v>Röszke</v>
          </cell>
        </row>
        <row r="2352">
          <cell r="BT2352" t="str">
            <v>Rudabánya</v>
          </cell>
        </row>
        <row r="2353">
          <cell r="BT2353" t="str">
            <v>Rudolftelep</v>
          </cell>
        </row>
        <row r="2354">
          <cell r="BT2354" t="str">
            <v>Rum</v>
          </cell>
        </row>
        <row r="2355">
          <cell r="BT2355" t="str">
            <v>Ruzsa</v>
          </cell>
        </row>
        <row r="2356">
          <cell r="BT2356" t="str">
            <v>Ságújfalu</v>
          </cell>
        </row>
        <row r="2357">
          <cell r="BT2357" t="str">
            <v>Ságvár</v>
          </cell>
        </row>
        <row r="2358">
          <cell r="BT2358" t="str">
            <v>Sajóbábony</v>
          </cell>
        </row>
        <row r="2359">
          <cell r="BT2359" t="str">
            <v>Sajóecseg</v>
          </cell>
        </row>
        <row r="2360">
          <cell r="BT2360" t="str">
            <v>Sajógalgóc</v>
          </cell>
        </row>
        <row r="2361">
          <cell r="BT2361" t="str">
            <v>Sajóhídvég</v>
          </cell>
        </row>
        <row r="2362">
          <cell r="BT2362" t="str">
            <v>Sajóivánka</v>
          </cell>
        </row>
        <row r="2363">
          <cell r="BT2363" t="str">
            <v>Sajókápolna</v>
          </cell>
        </row>
        <row r="2364">
          <cell r="BT2364" t="str">
            <v>Sajókaza</v>
          </cell>
        </row>
        <row r="2365">
          <cell r="BT2365" t="str">
            <v>Sajókeresztúr</v>
          </cell>
        </row>
        <row r="2366">
          <cell r="BT2366" t="str">
            <v>Sajólád</v>
          </cell>
        </row>
        <row r="2367">
          <cell r="BT2367" t="str">
            <v>Sajólászlófalva</v>
          </cell>
        </row>
        <row r="2368">
          <cell r="BT2368" t="str">
            <v>Sajómercse</v>
          </cell>
        </row>
        <row r="2369">
          <cell r="BT2369" t="str">
            <v>Sajónémeti</v>
          </cell>
        </row>
        <row r="2370">
          <cell r="BT2370" t="str">
            <v>Sajóörös</v>
          </cell>
        </row>
        <row r="2371">
          <cell r="BT2371" t="str">
            <v>Sajópálfala</v>
          </cell>
        </row>
        <row r="2372">
          <cell r="BT2372" t="str">
            <v>Sajópetri</v>
          </cell>
        </row>
        <row r="2373">
          <cell r="BT2373" t="str">
            <v>Sajópüspöki</v>
          </cell>
        </row>
        <row r="2374">
          <cell r="BT2374" t="str">
            <v>Sajósenye</v>
          </cell>
        </row>
        <row r="2375">
          <cell r="BT2375" t="str">
            <v>Sajószentpéter</v>
          </cell>
        </row>
        <row r="2376">
          <cell r="BT2376" t="str">
            <v>Sajószöged</v>
          </cell>
        </row>
        <row r="2377">
          <cell r="BT2377" t="str">
            <v>Sajóvámos</v>
          </cell>
        </row>
        <row r="2378">
          <cell r="BT2378" t="str">
            <v>Sajóvelezd</v>
          </cell>
        </row>
        <row r="2379">
          <cell r="BT2379" t="str">
            <v>Sajtoskál</v>
          </cell>
        </row>
        <row r="2380">
          <cell r="BT2380" t="str">
            <v>Salföld</v>
          </cell>
        </row>
        <row r="2381">
          <cell r="BT2381" t="str">
            <v>Salgótarján</v>
          </cell>
        </row>
        <row r="2382">
          <cell r="BT2382" t="str">
            <v>Salköveskút</v>
          </cell>
        </row>
        <row r="2383">
          <cell r="BT2383" t="str">
            <v>Salomvár</v>
          </cell>
        </row>
        <row r="2384">
          <cell r="BT2384" t="str">
            <v>Sály</v>
          </cell>
        </row>
        <row r="2385">
          <cell r="BT2385" t="str">
            <v>Sámod</v>
          </cell>
        </row>
        <row r="2386">
          <cell r="BT2386" t="str">
            <v>Sámsonháza</v>
          </cell>
        </row>
        <row r="2387">
          <cell r="BT2387" t="str">
            <v>Sand</v>
          </cell>
        </row>
        <row r="2388">
          <cell r="BT2388" t="str">
            <v>Sándorfalva</v>
          </cell>
        </row>
        <row r="2389">
          <cell r="BT2389" t="str">
            <v>Sántos</v>
          </cell>
        </row>
        <row r="2390">
          <cell r="BT2390" t="str">
            <v>Sáp</v>
          </cell>
        </row>
        <row r="2391">
          <cell r="BT2391" t="str">
            <v>Sáránd</v>
          </cell>
        </row>
        <row r="2392">
          <cell r="BT2392" t="str">
            <v>Sárazsadány</v>
          </cell>
        </row>
        <row r="2393">
          <cell r="BT2393" t="str">
            <v>Sárbogárd</v>
          </cell>
        </row>
        <row r="2394">
          <cell r="BT2394" t="str">
            <v>Sáregres</v>
          </cell>
        </row>
        <row r="2395">
          <cell r="BT2395" t="str">
            <v>Sárfimizdó</v>
          </cell>
        </row>
        <row r="2396">
          <cell r="BT2396" t="str">
            <v>Sárhida</v>
          </cell>
        </row>
        <row r="2397">
          <cell r="BT2397" t="str">
            <v>Sárisáp</v>
          </cell>
        </row>
        <row r="2398">
          <cell r="BT2398" t="str">
            <v>Sarkad</v>
          </cell>
        </row>
        <row r="2399">
          <cell r="BT2399" t="str">
            <v>Sarkadkeresztúr</v>
          </cell>
        </row>
        <row r="2400">
          <cell r="BT2400" t="str">
            <v>Sárkeresztes</v>
          </cell>
        </row>
        <row r="2401">
          <cell r="BT2401" t="str">
            <v>Sárkeresztúr</v>
          </cell>
        </row>
        <row r="2402">
          <cell r="BT2402" t="str">
            <v>Sárkeszi</v>
          </cell>
        </row>
        <row r="2403">
          <cell r="BT2403" t="str">
            <v>Sármellék</v>
          </cell>
        </row>
        <row r="2404">
          <cell r="BT2404" t="str">
            <v>Sárok</v>
          </cell>
        </row>
        <row r="2405">
          <cell r="BT2405" t="str">
            <v>Sárosd</v>
          </cell>
        </row>
        <row r="2406">
          <cell r="BT2406" t="str">
            <v>Sárospatak</v>
          </cell>
        </row>
        <row r="2407">
          <cell r="BT2407" t="str">
            <v>Sárpilis</v>
          </cell>
        </row>
        <row r="2408">
          <cell r="BT2408" t="str">
            <v>Sárrétudvari</v>
          </cell>
        </row>
        <row r="2409">
          <cell r="BT2409" t="str">
            <v>Sarród</v>
          </cell>
        </row>
        <row r="2410">
          <cell r="BT2410" t="str">
            <v>Sárszentágota</v>
          </cell>
        </row>
        <row r="2411">
          <cell r="BT2411" t="str">
            <v>Sárszentlőrinc</v>
          </cell>
        </row>
        <row r="2412">
          <cell r="BT2412" t="str">
            <v>Sárszentmihály</v>
          </cell>
        </row>
        <row r="2413">
          <cell r="BT2413" t="str">
            <v>Sarud</v>
          </cell>
        </row>
        <row r="2414">
          <cell r="BT2414" t="str">
            <v>Sárvár</v>
          </cell>
        </row>
        <row r="2415">
          <cell r="BT2415" t="str">
            <v>Sásd</v>
          </cell>
        </row>
        <row r="2416">
          <cell r="BT2416" t="str">
            <v>Sáska</v>
          </cell>
        </row>
        <row r="2417">
          <cell r="BT2417" t="str">
            <v>Sáta</v>
          </cell>
        </row>
        <row r="2418">
          <cell r="BT2418" t="str">
            <v>Sátoraljaújhely</v>
          </cell>
        </row>
        <row r="2419">
          <cell r="BT2419" t="str">
            <v>Sátorhely</v>
          </cell>
        </row>
        <row r="2420">
          <cell r="BT2420" t="str">
            <v>Sávoly</v>
          </cell>
        </row>
        <row r="2421">
          <cell r="BT2421" t="str">
            <v>Sé</v>
          </cell>
        </row>
        <row r="2422">
          <cell r="BT2422" t="str">
            <v>Segesd</v>
          </cell>
        </row>
        <row r="2423">
          <cell r="BT2423" t="str">
            <v>Selyeb</v>
          </cell>
        </row>
        <row r="2424">
          <cell r="BT2424" t="str">
            <v>Sellye</v>
          </cell>
        </row>
        <row r="2425">
          <cell r="BT2425" t="str">
            <v>Semjén</v>
          </cell>
        </row>
        <row r="2426">
          <cell r="BT2426" t="str">
            <v>Semjénháza</v>
          </cell>
        </row>
        <row r="2427">
          <cell r="BT2427" t="str">
            <v>Sénye</v>
          </cell>
        </row>
        <row r="2428">
          <cell r="BT2428" t="str">
            <v>Sényő</v>
          </cell>
        </row>
        <row r="2429">
          <cell r="BT2429" t="str">
            <v>Seregélyes</v>
          </cell>
        </row>
        <row r="2430">
          <cell r="BT2430" t="str">
            <v>Serényfalva</v>
          </cell>
        </row>
        <row r="2431">
          <cell r="BT2431" t="str">
            <v>Sérsekszőlős</v>
          </cell>
        </row>
        <row r="2432">
          <cell r="BT2432" t="str">
            <v>Sikátor</v>
          </cell>
        </row>
        <row r="2433">
          <cell r="BT2433" t="str">
            <v>Siklós</v>
          </cell>
        </row>
        <row r="2434">
          <cell r="BT2434" t="str">
            <v>Siklósbodony</v>
          </cell>
        </row>
        <row r="2435">
          <cell r="BT2435" t="str">
            <v>Siklósnagyfalu</v>
          </cell>
        </row>
        <row r="2436">
          <cell r="BT2436" t="str">
            <v>Sima</v>
          </cell>
        </row>
        <row r="2437">
          <cell r="BT2437" t="str">
            <v>Simaság</v>
          </cell>
        </row>
        <row r="2438">
          <cell r="BT2438" t="str">
            <v>Simonfa</v>
          </cell>
        </row>
        <row r="2439">
          <cell r="BT2439" t="str">
            <v>Simontornya</v>
          </cell>
        </row>
        <row r="2440">
          <cell r="BT2440" t="str">
            <v>Sióagárd</v>
          </cell>
        </row>
        <row r="2441">
          <cell r="BT2441" t="str">
            <v>Siófok</v>
          </cell>
        </row>
        <row r="2442">
          <cell r="BT2442" t="str">
            <v>Siójut</v>
          </cell>
        </row>
        <row r="2443">
          <cell r="BT2443" t="str">
            <v>Sirok</v>
          </cell>
        </row>
        <row r="2444">
          <cell r="BT2444" t="str">
            <v>Sitke</v>
          </cell>
        </row>
        <row r="2445">
          <cell r="BT2445" t="str">
            <v>Sobor</v>
          </cell>
        </row>
        <row r="2446">
          <cell r="BT2446" t="str">
            <v>Sokorópátka</v>
          </cell>
        </row>
        <row r="2447">
          <cell r="BT2447" t="str">
            <v>Solt</v>
          </cell>
        </row>
        <row r="2448">
          <cell r="BT2448" t="str">
            <v>Soltszentimre</v>
          </cell>
        </row>
        <row r="2449">
          <cell r="BT2449" t="str">
            <v>Soltvadkert</v>
          </cell>
        </row>
        <row r="2450">
          <cell r="BT2450" t="str">
            <v>Sóly</v>
          </cell>
        </row>
        <row r="2451">
          <cell r="BT2451" t="str">
            <v>Solymár</v>
          </cell>
        </row>
        <row r="2452">
          <cell r="BT2452" t="str">
            <v>Som</v>
          </cell>
        </row>
        <row r="2453">
          <cell r="BT2453" t="str">
            <v>Somberek</v>
          </cell>
        </row>
        <row r="2454">
          <cell r="BT2454" t="str">
            <v>Somlójenő</v>
          </cell>
        </row>
        <row r="2455">
          <cell r="BT2455" t="str">
            <v>Somlószőlős</v>
          </cell>
        </row>
        <row r="2456">
          <cell r="BT2456" t="str">
            <v>Somlóvásárhely</v>
          </cell>
        </row>
        <row r="2457">
          <cell r="BT2457" t="str">
            <v>Somlóvecse</v>
          </cell>
        </row>
        <row r="2458">
          <cell r="BT2458" t="str">
            <v>Somodor</v>
          </cell>
        </row>
        <row r="2459">
          <cell r="BT2459" t="str">
            <v>Somogyacsa</v>
          </cell>
        </row>
        <row r="2460">
          <cell r="BT2460" t="str">
            <v>Somogyapáti</v>
          </cell>
        </row>
        <row r="2461">
          <cell r="BT2461" t="str">
            <v>Somogyaracs</v>
          </cell>
        </row>
        <row r="2462">
          <cell r="BT2462" t="str">
            <v>Somogyaszaló</v>
          </cell>
        </row>
        <row r="2463">
          <cell r="BT2463" t="str">
            <v>Somogybabod</v>
          </cell>
        </row>
        <row r="2464">
          <cell r="BT2464" t="str">
            <v>Somogybükkösd</v>
          </cell>
        </row>
        <row r="2465">
          <cell r="BT2465" t="str">
            <v>Somogycsicsó</v>
          </cell>
        </row>
        <row r="2466">
          <cell r="BT2466" t="str">
            <v>Somogydöröcske</v>
          </cell>
        </row>
        <row r="2467">
          <cell r="BT2467" t="str">
            <v>Somogyegres</v>
          </cell>
        </row>
        <row r="2468">
          <cell r="BT2468" t="str">
            <v>Somogyfajsz</v>
          </cell>
        </row>
        <row r="2469">
          <cell r="BT2469" t="str">
            <v>Somogygeszti</v>
          </cell>
        </row>
        <row r="2470">
          <cell r="BT2470" t="str">
            <v>Somogyhárságy</v>
          </cell>
        </row>
        <row r="2471">
          <cell r="BT2471" t="str">
            <v>Somogyhatvan</v>
          </cell>
        </row>
        <row r="2472">
          <cell r="BT2472" t="str">
            <v>Somogyjád</v>
          </cell>
        </row>
        <row r="2473">
          <cell r="BT2473" t="str">
            <v>Somogymeggyes</v>
          </cell>
        </row>
        <row r="2474">
          <cell r="BT2474" t="str">
            <v>Somogysámson</v>
          </cell>
        </row>
        <row r="2475">
          <cell r="BT2475" t="str">
            <v>Somogysárd</v>
          </cell>
        </row>
        <row r="2476">
          <cell r="BT2476" t="str">
            <v>Somogysimonyi</v>
          </cell>
        </row>
        <row r="2477">
          <cell r="BT2477" t="str">
            <v>Somogyszentpál</v>
          </cell>
        </row>
        <row r="2478">
          <cell r="BT2478" t="str">
            <v>Somogyszil</v>
          </cell>
        </row>
        <row r="2479">
          <cell r="BT2479" t="str">
            <v>Somogyszob</v>
          </cell>
        </row>
        <row r="2480">
          <cell r="BT2480" t="str">
            <v>Somogytúr</v>
          </cell>
        </row>
        <row r="2481">
          <cell r="BT2481" t="str">
            <v>Somogyudvarhely</v>
          </cell>
        </row>
        <row r="2482">
          <cell r="BT2482" t="str">
            <v>Somogyvámos</v>
          </cell>
        </row>
        <row r="2483">
          <cell r="BT2483" t="str">
            <v>Somogyvár</v>
          </cell>
        </row>
        <row r="2484">
          <cell r="BT2484" t="str">
            <v>Somogyviszló</v>
          </cell>
        </row>
        <row r="2485">
          <cell r="BT2485" t="str">
            <v>Somogyzsitfa</v>
          </cell>
        </row>
        <row r="2486">
          <cell r="BT2486" t="str">
            <v>Somoskőújfalu</v>
          </cell>
        </row>
        <row r="2487">
          <cell r="BT2487" t="str">
            <v>Sonkád</v>
          </cell>
        </row>
        <row r="2488">
          <cell r="BT2488" t="str">
            <v>Soponya</v>
          </cell>
        </row>
        <row r="2489">
          <cell r="BT2489" t="str">
            <v>Sopron</v>
          </cell>
        </row>
        <row r="2490">
          <cell r="BT2490" t="str">
            <v>Sopronhorpács</v>
          </cell>
        </row>
        <row r="2491">
          <cell r="BT2491" t="str">
            <v>Sopronkövesd</v>
          </cell>
        </row>
        <row r="2492">
          <cell r="BT2492" t="str">
            <v>Sopronnémeti</v>
          </cell>
        </row>
        <row r="2493">
          <cell r="BT2493" t="str">
            <v>Sorkifalud</v>
          </cell>
        </row>
        <row r="2494">
          <cell r="BT2494" t="str">
            <v>Sorkikápolna</v>
          </cell>
        </row>
        <row r="2495">
          <cell r="BT2495" t="str">
            <v>Sormás</v>
          </cell>
        </row>
        <row r="2496">
          <cell r="BT2496" t="str">
            <v>Sorokpolány</v>
          </cell>
        </row>
        <row r="2497">
          <cell r="BT2497" t="str">
            <v>Sóshartyán</v>
          </cell>
        </row>
        <row r="2498">
          <cell r="BT2498" t="str">
            <v>Sóskút</v>
          </cell>
        </row>
        <row r="2499">
          <cell r="BT2499" t="str">
            <v>Sóstófalva</v>
          </cell>
        </row>
        <row r="2500">
          <cell r="BT2500" t="str">
            <v>Sósvertike</v>
          </cell>
        </row>
        <row r="2501">
          <cell r="BT2501" t="str">
            <v>Sótony</v>
          </cell>
        </row>
        <row r="2502">
          <cell r="BT2502" t="str">
            <v>Söjtör</v>
          </cell>
        </row>
        <row r="2503">
          <cell r="BT2503" t="str">
            <v>Söpte</v>
          </cell>
        </row>
        <row r="2504">
          <cell r="BT2504" t="str">
            <v>Söréd</v>
          </cell>
        </row>
        <row r="2505">
          <cell r="BT2505" t="str">
            <v>Sukoró</v>
          </cell>
        </row>
        <row r="2506">
          <cell r="BT2506" t="str">
            <v>Sumony</v>
          </cell>
        </row>
        <row r="2507">
          <cell r="BT2507" t="str">
            <v>Súr</v>
          </cell>
        </row>
        <row r="2508">
          <cell r="BT2508" t="str">
            <v>Surd</v>
          </cell>
        </row>
        <row r="2509">
          <cell r="BT2509" t="str">
            <v>Sükösd</v>
          </cell>
        </row>
        <row r="2510">
          <cell r="BT2510" t="str">
            <v>Sülysáp</v>
          </cell>
        </row>
        <row r="2511">
          <cell r="BT2511" t="str">
            <v>Sümeg</v>
          </cell>
        </row>
        <row r="2512">
          <cell r="BT2512" t="str">
            <v>Sümegcsehi</v>
          </cell>
        </row>
        <row r="2513">
          <cell r="BT2513" t="str">
            <v>Sümegprága</v>
          </cell>
        </row>
        <row r="2514">
          <cell r="BT2514" t="str">
            <v>Süttő</v>
          </cell>
        </row>
        <row r="2515">
          <cell r="BT2515" t="str">
            <v>Szabadbattyán</v>
          </cell>
        </row>
        <row r="2516">
          <cell r="BT2516" t="str">
            <v>Szabadegyháza</v>
          </cell>
        </row>
        <row r="2517">
          <cell r="BT2517" t="str">
            <v>Szabadhídvég</v>
          </cell>
        </row>
        <row r="2518">
          <cell r="BT2518" t="str">
            <v>Szabadi</v>
          </cell>
        </row>
        <row r="2519">
          <cell r="BT2519" t="str">
            <v>Szabadkígyós</v>
          </cell>
        </row>
        <row r="2520">
          <cell r="BT2520" t="str">
            <v>Szabadszállás</v>
          </cell>
        </row>
        <row r="2521">
          <cell r="BT2521" t="str">
            <v>Szabadszentkirály</v>
          </cell>
        </row>
        <row r="2522">
          <cell r="BT2522" t="str">
            <v>Szabás</v>
          </cell>
        </row>
        <row r="2523">
          <cell r="BT2523" t="str">
            <v>Szabolcs</v>
          </cell>
        </row>
        <row r="2524">
          <cell r="BT2524" t="str">
            <v>Szabolcsbáka</v>
          </cell>
        </row>
        <row r="2525">
          <cell r="BT2525" t="str">
            <v>Szabolcsveresmart</v>
          </cell>
        </row>
        <row r="2526">
          <cell r="BT2526" t="str">
            <v>Szada</v>
          </cell>
        </row>
        <row r="2527">
          <cell r="BT2527" t="str">
            <v>Szágy</v>
          </cell>
        </row>
        <row r="2528">
          <cell r="BT2528" t="str">
            <v>Szajk</v>
          </cell>
        </row>
        <row r="2529">
          <cell r="BT2529" t="str">
            <v>Szajla</v>
          </cell>
        </row>
        <row r="2530">
          <cell r="BT2530" t="str">
            <v>Szajol</v>
          </cell>
        </row>
        <row r="2531">
          <cell r="BT2531" t="str">
            <v>Szakácsi</v>
          </cell>
        </row>
        <row r="2532">
          <cell r="BT2532" t="str">
            <v>Szakadát</v>
          </cell>
        </row>
        <row r="2533">
          <cell r="BT2533" t="str">
            <v>Szakáld</v>
          </cell>
        </row>
        <row r="2534">
          <cell r="BT2534" t="str">
            <v>Szakály</v>
          </cell>
        </row>
        <row r="2535">
          <cell r="BT2535" t="str">
            <v>Szakcs</v>
          </cell>
        </row>
        <row r="2536">
          <cell r="BT2536" t="str">
            <v>Szakmár</v>
          </cell>
        </row>
        <row r="2537">
          <cell r="BT2537" t="str">
            <v>Szaknyér</v>
          </cell>
        </row>
        <row r="2538">
          <cell r="BT2538" t="str">
            <v>Szakoly</v>
          </cell>
        </row>
        <row r="2539">
          <cell r="BT2539" t="str">
            <v>Szakony</v>
          </cell>
        </row>
        <row r="2540">
          <cell r="BT2540" t="str">
            <v>Szakonyfalu</v>
          </cell>
        </row>
        <row r="2541">
          <cell r="BT2541" t="str">
            <v>Szákszend</v>
          </cell>
        </row>
        <row r="2542">
          <cell r="BT2542" t="str">
            <v>Szalafő</v>
          </cell>
        </row>
        <row r="2543">
          <cell r="BT2543" t="str">
            <v>Szalánta</v>
          </cell>
        </row>
        <row r="2544">
          <cell r="BT2544" t="str">
            <v>Szalapa</v>
          </cell>
        </row>
        <row r="2545">
          <cell r="BT2545" t="str">
            <v>Szalaszend</v>
          </cell>
        </row>
        <row r="2546">
          <cell r="BT2546" t="str">
            <v>Szalatnak</v>
          </cell>
        </row>
        <row r="2547">
          <cell r="BT2547" t="str">
            <v>Szálka</v>
          </cell>
        </row>
        <row r="2548">
          <cell r="BT2548" t="str">
            <v>Szalkszentmárton</v>
          </cell>
        </row>
        <row r="2549">
          <cell r="BT2549" t="str">
            <v>Szalmatercs</v>
          </cell>
        </row>
        <row r="2550">
          <cell r="BT2550" t="str">
            <v>Szalonna</v>
          </cell>
        </row>
        <row r="2551">
          <cell r="BT2551" t="str">
            <v>Szamosangyalos</v>
          </cell>
        </row>
        <row r="2552">
          <cell r="BT2552" t="str">
            <v>Szamosbecs</v>
          </cell>
        </row>
        <row r="2553">
          <cell r="BT2553" t="str">
            <v>Szamoskér</v>
          </cell>
        </row>
        <row r="2554">
          <cell r="BT2554" t="str">
            <v>Szamossályi</v>
          </cell>
        </row>
        <row r="2555">
          <cell r="BT2555" t="str">
            <v>Szamostatárfalva</v>
          </cell>
        </row>
        <row r="2556">
          <cell r="BT2556" t="str">
            <v>Szamosújlak</v>
          </cell>
        </row>
        <row r="2557">
          <cell r="BT2557" t="str">
            <v>Szamosszeg</v>
          </cell>
        </row>
        <row r="2558">
          <cell r="BT2558" t="str">
            <v>Szanda</v>
          </cell>
        </row>
        <row r="2559">
          <cell r="BT2559" t="str">
            <v>Szank</v>
          </cell>
        </row>
        <row r="2560">
          <cell r="BT2560" t="str">
            <v>Szántód</v>
          </cell>
        </row>
        <row r="2561">
          <cell r="BT2561" t="str">
            <v>Szany</v>
          </cell>
        </row>
        <row r="2562">
          <cell r="BT2562" t="str">
            <v>Szápár</v>
          </cell>
        </row>
        <row r="2563">
          <cell r="BT2563" t="str">
            <v>Szaporca</v>
          </cell>
        </row>
        <row r="2564">
          <cell r="BT2564" t="str">
            <v>Szár</v>
          </cell>
        </row>
        <row r="2565">
          <cell r="BT2565" t="str">
            <v>Szárász</v>
          </cell>
        </row>
        <row r="2566">
          <cell r="BT2566" t="str">
            <v>Szárazd</v>
          </cell>
        </row>
        <row r="2567">
          <cell r="BT2567" t="str">
            <v>Szárföld</v>
          </cell>
        </row>
        <row r="2568">
          <cell r="BT2568" t="str">
            <v>Szárliget</v>
          </cell>
        </row>
        <row r="2569">
          <cell r="BT2569" t="str">
            <v>Szarvas</v>
          </cell>
        </row>
        <row r="2570">
          <cell r="BT2570" t="str">
            <v>Szarvasgede</v>
          </cell>
        </row>
        <row r="2571">
          <cell r="BT2571" t="str">
            <v>Szarvaskend</v>
          </cell>
        </row>
        <row r="2572">
          <cell r="BT2572" t="str">
            <v>Szarvaskő</v>
          </cell>
        </row>
        <row r="2573">
          <cell r="BT2573" t="str">
            <v>Szászberek</v>
          </cell>
        </row>
        <row r="2574">
          <cell r="BT2574" t="str">
            <v>Szászfa</v>
          </cell>
        </row>
        <row r="2575">
          <cell r="BT2575" t="str">
            <v>Szászvár</v>
          </cell>
        </row>
        <row r="2576">
          <cell r="BT2576" t="str">
            <v>Szatmárcseke</v>
          </cell>
        </row>
        <row r="2577">
          <cell r="BT2577" t="str">
            <v>Szátok</v>
          </cell>
        </row>
        <row r="2578">
          <cell r="BT2578" t="str">
            <v>Szatta</v>
          </cell>
        </row>
        <row r="2579">
          <cell r="BT2579" t="str">
            <v>Szatymaz</v>
          </cell>
        </row>
        <row r="2580">
          <cell r="BT2580" t="str">
            <v>Szava</v>
          </cell>
        </row>
        <row r="2581">
          <cell r="BT2581" t="str">
            <v>Százhalombatta</v>
          </cell>
        </row>
        <row r="2582">
          <cell r="BT2582" t="str">
            <v>Szebény</v>
          </cell>
        </row>
        <row r="2583">
          <cell r="BT2583" t="str">
            <v>Szécsénke</v>
          </cell>
        </row>
        <row r="2584">
          <cell r="BT2584" t="str">
            <v>Szécsény</v>
          </cell>
        </row>
        <row r="2585">
          <cell r="BT2585" t="str">
            <v>Szécsényfelfalu</v>
          </cell>
        </row>
        <row r="2586">
          <cell r="BT2586" t="str">
            <v>Szécsisziget</v>
          </cell>
        </row>
        <row r="2587">
          <cell r="BT2587" t="str">
            <v>Szederkény</v>
          </cell>
        </row>
        <row r="2588">
          <cell r="BT2588" t="str">
            <v>Szedres</v>
          </cell>
        </row>
        <row r="2589">
          <cell r="BT2589" t="str">
            <v>Szeged</v>
          </cell>
        </row>
        <row r="2590">
          <cell r="BT2590" t="str">
            <v>Szegerdő</v>
          </cell>
        </row>
        <row r="2591">
          <cell r="BT2591" t="str">
            <v>Szeghalom</v>
          </cell>
        </row>
        <row r="2592">
          <cell r="BT2592" t="str">
            <v>Szegi</v>
          </cell>
        </row>
        <row r="2593">
          <cell r="BT2593" t="str">
            <v>Szegilong</v>
          </cell>
        </row>
        <row r="2594">
          <cell r="BT2594" t="str">
            <v>Szegvár</v>
          </cell>
        </row>
        <row r="2595">
          <cell r="BT2595" t="str">
            <v>Székely</v>
          </cell>
        </row>
        <row r="2596">
          <cell r="BT2596" t="str">
            <v>Székelyszabar</v>
          </cell>
        </row>
        <row r="2597">
          <cell r="BT2597" t="str">
            <v>Székesfehérvár</v>
          </cell>
        </row>
        <row r="2598">
          <cell r="BT2598" t="str">
            <v>Székkutas</v>
          </cell>
        </row>
        <row r="2599">
          <cell r="BT2599" t="str">
            <v>Szekszárd</v>
          </cell>
        </row>
        <row r="2600">
          <cell r="BT2600" t="str">
            <v>Szeleste</v>
          </cell>
        </row>
        <row r="2601">
          <cell r="BT2601" t="str">
            <v>Szelevény</v>
          </cell>
        </row>
        <row r="2602">
          <cell r="BT2602" t="str">
            <v>Szellő</v>
          </cell>
        </row>
        <row r="2603">
          <cell r="BT2603" t="str">
            <v>Szemely</v>
          </cell>
        </row>
        <row r="2604">
          <cell r="BT2604" t="str">
            <v>Szemenye</v>
          </cell>
        </row>
        <row r="2605">
          <cell r="BT2605" t="str">
            <v>Szemere</v>
          </cell>
        </row>
        <row r="2606">
          <cell r="BT2606" t="str">
            <v>Szendehely</v>
          </cell>
        </row>
        <row r="2607">
          <cell r="BT2607" t="str">
            <v>Szendrő</v>
          </cell>
        </row>
        <row r="2608">
          <cell r="BT2608" t="str">
            <v>Szendrőlád</v>
          </cell>
        </row>
        <row r="2609">
          <cell r="BT2609" t="str">
            <v>Szenna</v>
          </cell>
        </row>
        <row r="2610">
          <cell r="BT2610" t="str">
            <v>Szenta</v>
          </cell>
        </row>
        <row r="2611">
          <cell r="BT2611" t="str">
            <v>Szentantalfa</v>
          </cell>
        </row>
        <row r="2612">
          <cell r="BT2612" t="str">
            <v>Szentbalázs</v>
          </cell>
        </row>
        <row r="2613">
          <cell r="BT2613" t="str">
            <v>Szentbékkálla</v>
          </cell>
        </row>
        <row r="2614">
          <cell r="BT2614" t="str">
            <v>Szentborbás</v>
          </cell>
        </row>
        <row r="2615">
          <cell r="BT2615" t="str">
            <v>Szentdénes</v>
          </cell>
        </row>
        <row r="2616">
          <cell r="BT2616" t="str">
            <v>Szentdomonkos</v>
          </cell>
        </row>
        <row r="2617">
          <cell r="BT2617" t="str">
            <v>Szente</v>
          </cell>
        </row>
        <row r="2618">
          <cell r="BT2618" t="str">
            <v>Szentegát</v>
          </cell>
        </row>
        <row r="2619">
          <cell r="BT2619" t="str">
            <v>Szentendre</v>
          </cell>
        </row>
        <row r="2620">
          <cell r="BT2620" t="str">
            <v>Szentes</v>
          </cell>
        </row>
        <row r="2621">
          <cell r="BT2621" t="str">
            <v>Szentgál</v>
          </cell>
        </row>
        <row r="2622">
          <cell r="BT2622" t="str">
            <v>Szentgáloskér</v>
          </cell>
        </row>
        <row r="2623">
          <cell r="BT2623" t="str">
            <v>Szentgotthárd</v>
          </cell>
        </row>
        <row r="2624">
          <cell r="BT2624" t="str">
            <v>Szentgyörgyvár</v>
          </cell>
        </row>
        <row r="2625">
          <cell r="BT2625" t="str">
            <v>Szentgyörgyvölgy</v>
          </cell>
        </row>
        <row r="2626">
          <cell r="BT2626" t="str">
            <v>Szentimrefalva</v>
          </cell>
        </row>
        <row r="2627">
          <cell r="BT2627" t="str">
            <v>Szentistván</v>
          </cell>
        </row>
        <row r="2628">
          <cell r="BT2628" t="str">
            <v>Szentistvánbaksa</v>
          </cell>
        </row>
        <row r="2629">
          <cell r="BT2629" t="str">
            <v>Szentjakabfa</v>
          </cell>
        </row>
        <row r="2630">
          <cell r="BT2630" t="str">
            <v>Szentkatalin</v>
          </cell>
        </row>
        <row r="2631">
          <cell r="BT2631" t="str">
            <v>Szentkirály</v>
          </cell>
        </row>
        <row r="2632">
          <cell r="BT2632" t="str">
            <v>Szentkirályszabadja</v>
          </cell>
        </row>
        <row r="2633">
          <cell r="BT2633" t="str">
            <v>Szentkozmadombja</v>
          </cell>
        </row>
        <row r="2634">
          <cell r="BT2634" t="str">
            <v>Szentlászló</v>
          </cell>
        </row>
        <row r="2635">
          <cell r="BT2635" t="str">
            <v>Szentliszló</v>
          </cell>
        </row>
        <row r="2636">
          <cell r="BT2636" t="str">
            <v>Szentlőrinc</v>
          </cell>
        </row>
        <row r="2637">
          <cell r="BT2637" t="str">
            <v>Szentlőrinckáta</v>
          </cell>
        </row>
        <row r="2638">
          <cell r="BT2638" t="str">
            <v>Szentmargitfalva</v>
          </cell>
        </row>
        <row r="2639">
          <cell r="BT2639" t="str">
            <v>Szentmártonkáta</v>
          </cell>
        </row>
        <row r="2640">
          <cell r="BT2640" t="str">
            <v>Szentpéterfa</v>
          </cell>
        </row>
        <row r="2641">
          <cell r="BT2641" t="str">
            <v>Szentpéterfölde</v>
          </cell>
        </row>
        <row r="2642">
          <cell r="BT2642" t="str">
            <v>Szentpéterszeg</v>
          </cell>
        </row>
        <row r="2643">
          <cell r="BT2643" t="str">
            <v>Szentpéterúr</v>
          </cell>
        </row>
        <row r="2644">
          <cell r="BT2644" t="str">
            <v>Szenyér</v>
          </cell>
        </row>
        <row r="2645">
          <cell r="BT2645" t="str">
            <v>Szepetnek</v>
          </cell>
        </row>
        <row r="2646">
          <cell r="BT2646" t="str">
            <v>Szerecseny</v>
          </cell>
        </row>
        <row r="2647">
          <cell r="BT2647" t="str">
            <v>Szeremle</v>
          </cell>
        </row>
        <row r="2648">
          <cell r="BT2648" t="str">
            <v>Szerencs</v>
          </cell>
        </row>
        <row r="2649">
          <cell r="BT2649" t="str">
            <v>Szerep</v>
          </cell>
        </row>
        <row r="2650">
          <cell r="BT2650" t="str">
            <v>Szergény</v>
          </cell>
        </row>
        <row r="2651">
          <cell r="BT2651" t="str">
            <v>Szigetbecse</v>
          </cell>
        </row>
        <row r="2652">
          <cell r="BT2652" t="str">
            <v>Szigetcsép</v>
          </cell>
        </row>
        <row r="2653">
          <cell r="BT2653" t="str">
            <v>Szigethalom</v>
          </cell>
        </row>
        <row r="2654">
          <cell r="BT2654" t="str">
            <v>Szigetmonostor</v>
          </cell>
        </row>
        <row r="2655">
          <cell r="BT2655" t="str">
            <v>Szigetszentmárton</v>
          </cell>
        </row>
        <row r="2656">
          <cell r="BT2656" t="str">
            <v>Szigetszentmiklós</v>
          </cell>
        </row>
        <row r="2657">
          <cell r="BT2657" t="str">
            <v>Szigetújfalu</v>
          </cell>
        </row>
        <row r="2658">
          <cell r="BT2658" t="str">
            <v>Szigetvár</v>
          </cell>
        </row>
        <row r="2659">
          <cell r="BT2659" t="str">
            <v>Szigliget</v>
          </cell>
        </row>
        <row r="2660">
          <cell r="BT2660" t="str">
            <v>Szihalom</v>
          </cell>
        </row>
        <row r="2661">
          <cell r="BT2661" t="str">
            <v>Szijártóháza</v>
          </cell>
        </row>
        <row r="2662">
          <cell r="BT2662" t="str">
            <v>Szikszó</v>
          </cell>
        </row>
        <row r="2663">
          <cell r="BT2663" t="str">
            <v>Szil</v>
          </cell>
        </row>
        <row r="2664">
          <cell r="BT2664" t="str">
            <v>Szilágy</v>
          </cell>
        </row>
        <row r="2665">
          <cell r="BT2665" t="str">
            <v>Szilaspogony</v>
          </cell>
        </row>
        <row r="2666">
          <cell r="BT2666" t="str">
            <v>Szilsárkány</v>
          </cell>
        </row>
        <row r="2667">
          <cell r="BT2667" t="str">
            <v>Szilvágy</v>
          </cell>
        </row>
        <row r="2668">
          <cell r="BT2668" t="str">
            <v>Szilvás</v>
          </cell>
        </row>
        <row r="2669">
          <cell r="BT2669" t="str">
            <v>Szilvásvárad</v>
          </cell>
        </row>
        <row r="2670">
          <cell r="BT2670" t="str">
            <v>Szilvásszentmárton</v>
          </cell>
        </row>
        <row r="2671">
          <cell r="BT2671" t="str">
            <v>Szin</v>
          </cell>
        </row>
        <row r="2672">
          <cell r="BT2672" t="str">
            <v>Szinpetri</v>
          </cell>
        </row>
        <row r="2673">
          <cell r="BT2673" t="str">
            <v>Szirák</v>
          </cell>
        </row>
        <row r="2674">
          <cell r="BT2674" t="str">
            <v>Szirmabesenyő</v>
          </cell>
        </row>
        <row r="2675">
          <cell r="BT2675" t="str">
            <v>Szob</v>
          </cell>
        </row>
        <row r="2676">
          <cell r="BT2676" t="str">
            <v>Szokolya</v>
          </cell>
        </row>
        <row r="2677">
          <cell r="BT2677" t="str">
            <v>Szólád</v>
          </cell>
        </row>
        <row r="2678">
          <cell r="BT2678" t="str">
            <v>Szolnok</v>
          </cell>
        </row>
        <row r="2679">
          <cell r="BT2679" t="str">
            <v>Szombathely</v>
          </cell>
        </row>
        <row r="2680">
          <cell r="BT2680" t="str">
            <v>Szomód</v>
          </cell>
        </row>
        <row r="2681">
          <cell r="BT2681" t="str">
            <v>Szomolya</v>
          </cell>
        </row>
        <row r="2682">
          <cell r="BT2682" t="str">
            <v>Szomor</v>
          </cell>
        </row>
        <row r="2683">
          <cell r="BT2683" t="str">
            <v>Szorgalmatos</v>
          </cell>
        </row>
        <row r="2684">
          <cell r="BT2684" t="str">
            <v>Szorosad</v>
          </cell>
        </row>
        <row r="2685">
          <cell r="BT2685" t="str">
            <v>Szőc</v>
          </cell>
        </row>
        <row r="2686">
          <cell r="BT2686" t="str">
            <v>Szőce</v>
          </cell>
        </row>
        <row r="2687">
          <cell r="BT2687" t="str">
            <v>Sződ</v>
          </cell>
        </row>
        <row r="2688">
          <cell r="BT2688" t="str">
            <v>Sződliget</v>
          </cell>
        </row>
        <row r="2689">
          <cell r="BT2689" t="str">
            <v>Szögliget</v>
          </cell>
        </row>
        <row r="2690">
          <cell r="BT2690" t="str">
            <v>Szőke</v>
          </cell>
        </row>
        <row r="2691">
          <cell r="BT2691" t="str">
            <v>Szőkéd</v>
          </cell>
        </row>
        <row r="2692">
          <cell r="BT2692" t="str">
            <v>Szőkedencs</v>
          </cell>
        </row>
        <row r="2693">
          <cell r="BT2693" t="str">
            <v>Szőlősardó</v>
          </cell>
        </row>
        <row r="2694">
          <cell r="BT2694" t="str">
            <v>Szőlősgyörök</v>
          </cell>
        </row>
        <row r="2695">
          <cell r="BT2695" t="str">
            <v>Szörény</v>
          </cell>
        </row>
        <row r="2696">
          <cell r="BT2696" t="str">
            <v>Szúcs</v>
          </cell>
        </row>
        <row r="2697">
          <cell r="BT2697" t="str">
            <v>Szuha</v>
          </cell>
        </row>
        <row r="2698">
          <cell r="BT2698" t="str">
            <v>Szuhafő</v>
          </cell>
        </row>
        <row r="2699">
          <cell r="BT2699" t="str">
            <v>Szuhakálló</v>
          </cell>
        </row>
        <row r="2700">
          <cell r="BT2700" t="str">
            <v>Szuhogy</v>
          </cell>
        </row>
        <row r="2701">
          <cell r="BT2701" t="str">
            <v>Szulimán</v>
          </cell>
        </row>
        <row r="2702">
          <cell r="BT2702" t="str">
            <v>Szulok</v>
          </cell>
        </row>
        <row r="2703">
          <cell r="BT2703" t="str">
            <v>Szurdokpüspöki</v>
          </cell>
        </row>
        <row r="2704">
          <cell r="BT2704" t="str">
            <v>Szűcsi</v>
          </cell>
        </row>
        <row r="2705">
          <cell r="BT2705" t="str">
            <v>Szügy</v>
          </cell>
        </row>
        <row r="2706">
          <cell r="BT2706" t="str">
            <v>Szűr</v>
          </cell>
        </row>
        <row r="2707">
          <cell r="BT2707" t="str">
            <v>Tab</v>
          </cell>
        </row>
        <row r="2708">
          <cell r="BT2708" t="str">
            <v>Tabajd</v>
          </cell>
        </row>
        <row r="2709">
          <cell r="BT2709" t="str">
            <v>Tabdi</v>
          </cell>
        </row>
        <row r="2710">
          <cell r="BT2710" t="str">
            <v>Táborfalva</v>
          </cell>
        </row>
        <row r="2711">
          <cell r="BT2711" t="str">
            <v>Tác</v>
          </cell>
        </row>
        <row r="2712">
          <cell r="BT2712" t="str">
            <v>Tagyon</v>
          </cell>
        </row>
        <row r="2713">
          <cell r="BT2713" t="str">
            <v>Tahitótfalu</v>
          </cell>
        </row>
        <row r="2714">
          <cell r="BT2714" t="str">
            <v>Takácsi</v>
          </cell>
        </row>
        <row r="2715">
          <cell r="BT2715" t="str">
            <v>Tákos</v>
          </cell>
        </row>
        <row r="2716">
          <cell r="BT2716" t="str">
            <v>Taksony</v>
          </cell>
        </row>
        <row r="2717">
          <cell r="BT2717" t="str">
            <v>Taktabáj</v>
          </cell>
        </row>
        <row r="2718">
          <cell r="BT2718" t="str">
            <v>Taktaharkány</v>
          </cell>
        </row>
        <row r="2719">
          <cell r="BT2719" t="str">
            <v>Taktakenéz</v>
          </cell>
        </row>
        <row r="2720">
          <cell r="BT2720" t="str">
            <v>Taktaszada</v>
          </cell>
        </row>
        <row r="2721">
          <cell r="BT2721" t="str">
            <v>Taliándörögd</v>
          </cell>
        </row>
        <row r="2722">
          <cell r="BT2722" t="str">
            <v>Tállya</v>
          </cell>
        </row>
        <row r="2723">
          <cell r="BT2723" t="str">
            <v>Tamási</v>
          </cell>
        </row>
        <row r="2724">
          <cell r="BT2724" t="str">
            <v>Tanakajd</v>
          </cell>
        </row>
        <row r="2725">
          <cell r="BT2725" t="str">
            <v>Táp</v>
          </cell>
        </row>
        <row r="2726">
          <cell r="BT2726" t="str">
            <v>Tápióbicske</v>
          </cell>
        </row>
        <row r="2727">
          <cell r="BT2727" t="str">
            <v>Tápiógyörgye</v>
          </cell>
        </row>
        <row r="2728">
          <cell r="BT2728" t="str">
            <v>Tápióság</v>
          </cell>
        </row>
        <row r="2729">
          <cell r="BT2729" t="str">
            <v>Tápiószecső</v>
          </cell>
        </row>
        <row r="2730">
          <cell r="BT2730" t="str">
            <v>Tápiószele</v>
          </cell>
        </row>
        <row r="2731">
          <cell r="BT2731" t="str">
            <v>Tápiószentmárton</v>
          </cell>
        </row>
        <row r="2732">
          <cell r="BT2732" t="str">
            <v>Tápiószőlős</v>
          </cell>
        </row>
        <row r="2733">
          <cell r="BT2733" t="str">
            <v>Táplánszentkereszt</v>
          </cell>
        </row>
        <row r="2734">
          <cell r="BT2734" t="str">
            <v>Tapolca</v>
          </cell>
        </row>
        <row r="2735">
          <cell r="BT2735" t="str">
            <v>Tapsony</v>
          </cell>
        </row>
        <row r="2736">
          <cell r="BT2736" t="str">
            <v>Tápszentmiklós</v>
          </cell>
        </row>
        <row r="2737">
          <cell r="BT2737" t="str">
            <v>Tar</v>
          </cell>
        </row>
        <row r="2738">
          <cell r="BT2738" t="str">
            <v>Tarany</v>
          </cell>
        </row>
        <row r="2739">
          <cell r="BT2739" t="str">
            <v>Tarcal</v>
          </cell>
        </row>
        <row r="2740">
          <cell r="BT2740" t="str">
            <v>Tard</v>
          </cell>
        </row>
        <row r="2741">
          <cell r="BT2741" t="str">
            <v>Tardona</v>
          </cell>
        </row>
        <row r="2742">
          <cell r="BT2742" t="str">
            <v>Tardos</v>
          </cell>
        </row>
        <row r="2743">
          <cell r="BT2743" t="str">
            <v>Tarhos</v>
          </cell>
        </row>
        <row r="2744">
          <cell r="BT2744" t="str">
            <v>Tarján</v>
          </cell>
        </row>
        <row r="2745">
          <cell r="BT2745" t="str">
            <v>Tarjánpuszta</v>
          </cell>
        </row>
        <row r="2746">
          <cell r="BT2746" t="str">
            <v>Tárkány</v>
          </cell>
        </row>
        <row r="2747">
          <cell r="BT2747" t="str">
            <v>Tarnabod</v>
          </cell>
        </row>
        <row r="2748">
          <cell r="BT2748" t="str">
            <v>Tarnalelesz</v>
          </cell>
        </row>
        <row r="2749">
          <cell r="BT2749" t="str">
            <v>Tarnaméra</v>
          </cell>
        </row>
        <row r="2750">
          <cell r="BT2750" t="str">
            <v>Tarnaörs</v>
          </cell>
        </row>
        <row r="2751">
          <cell r="BT2751" t="str">
            <v>Tarnaszentmária</v>
          </cell>
        </row>
        <row r="2752">
          <cell r="BT2752" t="str">
            <v>Tarnaszentmiklós</v>
          </cell>
        </row>
        <row r="2753">
          <cell r="BT2753" t="str">
            <v>Tarnazsadány</v>
          </cell>
        </row>
        <row r="2754">
          <cell r="BT2754" t="str">
            <v>Tárnok</v>
          </cell>
        </row>
        <row r="2755">
          <cell r="BT2755" t="str">
            <v>Tárnokréti</v>
          </cell>
        </row>
        <row r="2756">
          <cell r="BT2756" t="str">
            <v>Tarpa</v>
          </cell>
        </row>
        <row r="2757">
          <cell r="BT2757" t="str">
            <v>Tarrós</v>
          </cell>
        </row>
        <row r="2758">
          <cell r="BT2758" t="str">
            <v>Táska</v>
          </cell>
        </row>
        <row r="2759">
          <cell r="BT2759" t="str">
            <v>Tass</v>
          </cell>
        </row>
        <row r="2760">
          <cell r="BT2760" t="str">
            <v>Taszár</v>
          </cell>
        </row>
        <row r="2761">
          <cell r="BT2761" t="str">
            <v>Tát</v>
          </cell>
        </row>
        <row r="2762">
          <cell r="BT2762" t="str">
            <v>Tata</v>
          </cell>
        </row>
        <row r="2763">
          <cell r="BT2763" t="str">
            <v>Tatabánya</v>
          </cell>
        </row>
        <row r="2764">
          <cell r="BT2764" t="str">
            <v>Tataháza</v>
          </cell>
        </row>
        <row r="2765">
          <cell r="BT2765" t="str">
            <v>Tatárszentgyörgy</v>
          </cell>
        </row>
        <row r="2766">
          <cell r="BT2766" t="str">
            <v>Tázlár</v>
          </cell>
        </row>
        <row r="2767">
          <cell r="BT2767" t="str">
            <v>Téglás</v>
          </cell>
        </row>
        <row r="2768">
          <cell r="BT2768" t="str">
            <v>Tekenye</v>
          </cell>
        </row>
        <row r="2769">
          <cell r="BT2769" t="str">
            <v>Tékes</v>
          </cell>
        </row>
        <row r="2770">
          <cell r="BT2770" t="str">
            <v>Teklafalu</v>
          </cell>
        </row>
        <row r="2771">
          <cell r="BT2771" t="str">
            <v>Telekes</v>
          </cell>
        </row>
        <row r="2772">
          <cell r="BT2772" t="str">
            <v>Telekgerendás</v>
          </cell>
        </row>
        <row r="2773">
          <cell r="BT2773" t="str">
            <v>Teleki</v>
          </cell>
        </row>
        <row r="2774">
          <cell r="BT2774" t="str">
            <v>Telki</v>
          </cell>
        </row>
        <row r="2775">
          <cell r="BT2775" t="str">
            <v>Telkibánya</v>
          </cell>
        </row>
        <row r="2776">
          <cell r="BT2776" t="str">
            <v>Tengelic</v>
          </cell>
        </row>
        <row r="2777">
          <cell r="BT2777" t="str">
            <v>Tengeri</v>
          </cell>
        </row>
        <row r="2778">
          <cell r="BT2778" t="str">
            <v>Tengőd</v>
          </cell>
        </row>
        <row r="2779">
          <cell r="BT2779" t="str">
            <v>Tenk</v>
          </cell>
        </row>
        <row r="2780">
          <cell r="BT2780" t="str">
            <v>Tényő</v>
          </cell>
        </row>
        <row r="2781">
          <cell r="BT2781" t="str">
            <v>Tépe</v>
          </cell>
        </row>
        <row r="2782">
          <cell r="BT2782" t="str">
            <v>Terem</v>
          </cell>
        </row>
        <row r="2783">
          <cell r="BT2783" t="str">
            <v>Terény</v>
          </cell>
        </row>
        <row r="2784">
          <cell r="BT2784" t="str">
            <v>Tereske</v>
          </cell>
        </row>
        <row r="2785">
          <cell r="BT2785" t="str">
            <v>Teresztenye</v>
          </cell>
        </row>
        <row r="2786">
          <cell r="BT2786" t="str">
            <v>Terpes</v>
          </cell>
        </row>
        <row r="2787">
          <cell r="BT2787" t="str">
            <v>Tés</v>
          </cell>
        </row>
        <row r="2788">
          <cell r="BT2788" t="str">
            <v>Tésa</v>
          </cell>
        </row>
        <row r="2789">
          <cell r="BT2789" t="str">
            <v>Tésenfa</v>
          </cell>
        </row>
        <row r="2790">
          <cell r="BT2790" t="str">
            <v>Téseny</v>
          </cell>
        </row>
        <row r="2791">
          <cell r="BT2791" t="str">
            <v>Teskánd</v>
          </cell>
        </row>
        <row r="2792">
          <cell r="BT2792" t="str">
            <v>Tét</v>
          </cell>
        </row>
        <row r="2793">
          <cell r="BT2793" t="str">
            <v>Tetétlen</v>
          </cell>
        </row>
        <row r="2794">
          <cell r="BT2794" t="str">
            <v>Tevel</v>
          </cell>
        </row>
        <row r="2795">
          <cell r="BT2795" t="str">
            <v>Tibolddaróc</v>
          </cell>
        </row>
        <row r="2796">
          <cell r="BT2796" t="str">
            <v>Tiborszállás</v>
          </cell>
        </row>
        <row r="2797">
          <cell r="BT2797" t="str">
            <v>Tihany</v>
          </cell>
        </row>
        <row r="2798">
          <cell r="BT2798" t="str">
            <v>Tikos</v>
          </cell>
        </row>
        <row r="2799">
          <cell r="BT2799" t="str">
            <v>Tilaj</v>
          </cell>
        </row>
        <row r="2800">
          <cell r="BT2800" t="str">
            <v>Timár</v>
          </cell>
        </row>
        <row r="2801">
          <cell r="BT2801" t="str">
            <v>Tinnye</v>
          </cell>
        </row>
        <row r="2802">
          <cell r="BT2802" t="str">
            <v>Tiszaadony</v>
          </cell>
        </row>
        <row r="2803">
          <cell r="BT2803" t="str">
            <v>Tiszaalpár</v>
          </cell>
        </row>
        <row r="2804">
          <cell r="BT2804" t="str">
            <v>Tiszabábolna</v>
          </cell>
        </row>
        <row r="2805">
          <cell r="BT2805" t="str">
            <v>Tiszabecs</v>
          </cell>
        </row>
        <row r="2806">
          <cell r="BT2806" t="str">
            <v>Tiszabercel</v>
          </cell>
        </row>
        <row r="2807">
          <cell r="BT2807" t="str">
            <v>Tiszabezdéd</v>
          </cell>
        </row>
        <row r="2808">
          <cell r="BT2808" t="str">
            <v>Tiszabő</v>
          </cell>
        </row>
        <row r="2809">
          <cell r="BT2809" t="str">
            <v>Tiszabura</v>
          </cell>
        </row>
        <row r="2810">
          <cell r="BT2810" t="str">
            <v>Tiszacsécse</v>
          </cell>
        </row>
        <row r="2811">
          <cell r="BT2811" t="str">
            <v>Tiszacsege</v>
          </cell>
        </row>
        <row r="2812">
          <cell r="BT2812" t="str">
            <v>Tiszacsermely</v>
          </cell>
        </row>
        <row r="2813">
          <cell r="BT2813" t="str">
            <v>Tiszadada</v>
          </cell>
        </row>
        <row r="2814">
          <cell r="BT2814" t="str">
            <v>Tiszaderzs</v>
          </cell>
        </row>
        <row r="2815">
          <cell r="BT2815" t="str">
            <v>Tiszadob</v>
          </cell>
        </row>
        <row r="2816">
          <cell r="BT2816" t="str">
            <v>Tiszadorogma</v>
          </cell>
        </row>
        <row r="2817">
          <cell r="BT2817" t="str">
            <v>Tiszaeszlár</v>
          </cell>
        </row>
        <row r="2818">
          <cell r="BT2818" t="str">
            <v>Tiszaföldvár</v>
          </cell>
        </row>
        <row r="2819">
          <cell r="BT2819" t="str">
            <v>Tiszafüred</v>
          </cell>
        </row>
        <row r="2820">
          <cell r="BT2820" t="str">
            <v>Tiszagyenda</v>
          </cell>
        </row>
        <row r="2821">
          <cell r="BT2821" t="str">
            <v>Tiszagyulaháza</v>
          </cell>
        </row>
        <row r="2822">
          <cell r="BT2822" t="str">
            <v>Tiszaigar</v>
          </cell>
        </row>
        <row r="2823">
          <cell r="BT2823" t="str">
            <v>Tiszainoka</v>
          </cell>
        </row>
        <row r="2824">
          <cell r="BT2824" t="str">
            <v>Tiszajenő</v>
          </cell>
        </row>
        <row r="2825">
          <cell r="BT2825" t="str">
            <v>Tiszakanyár</v>
          </cell>
        </row>
        <row r="2826">
          <cell r="BT2826" t="str">
            <v>Tiszakarád</v>
          </cell>
        </row>
        <row r="2827">
          <cell r="BT2827" t="str">
            <v>Tiszakécske</v>
          </cell>
        </row>
        <row r="2828">
          <cell r="BT2828" t="str">
            <v>Tiszakerecseny</v>
          </cell>
        </row>
        <row r="2829">
          <cell r="BT2829" t="str">
            <v>Tiszakeszi</v>
          </cell>
        </row>
        <row r="2830">
          <cell r="BT2830" t="str">
            <v>Tiszakóród</v>
          </cell>
        </row>
        <row r="2831">
          <cell r="BT2831" t="str">
            <v>Tiszakürt</v>
          </cell>
        </row>
        <row r="2832">
          <cell r="BT2832" t="str">
            <v>Tiszaladány</v>
          </cell>
        </row>
        <row r="2833">
          <cell r="BT2833" t="str">
            <v>Tiszalök</v>
          </cell>
        </row>
        <row r="2834">
          <cell r="BT2834" t="str">
            <v>Tiszalúc</v>
          </cell>
        </row>
        <row r="2835">
          <cell r="BT2835" t="str">
            <v>Tiszamogyorós</v>
          </cell>
        </row>
        <row r="2836">
          <cell r="BT2836" t="str">
            <v>Tiszanagyfalu</v>
          </cell>
        </row>
        <row r="2837">
          <cell r="BT2837" t="str">
            <v>Tiszanána</v>
          </cell>
        </row>
        <row r="2838">
          <cell r="BT2838" t="str">
            <v>Tiszaörs</v>
          </cell>
        </row>
        <row r="2839">
          <cell r="BT2839" t="str">
            <v>Tiszapalkonya</v>
          </cell>
        </row>
        <row r="2840">
          <cell r="BT2840" t="str">
            <v>Tiszapüspöki</v>
          </cell>
        </row>
        <row r="2841">
          <cell r="BT2841" t="str">
            <v>Tiszarád</v>
          </cell>
        </row>
        <row r="2842">
          <cell r="BT2842" t="str">
            <v>Tiszaroff</v>
          </cell>
        </row>
        <row r="2843">
          <cell r="BT2843" t="str">
            <v>Tiszasas</v>
          </cell>
        </row>
        <row r="2844">
          <cell r="BT2844" t="str">
            <v>Tiszasüly</v>
          </cell>
        </row>
        <row r="2845">
          <cell r="BT2845" t="str">
            <v>Tiszaszalka</v>
          </cell>
        </row>
        <row r="2846">
          <cell r="BT2846" t="str">
            <v>Tiszaszentimre</v>
          </cell>
        </row>
        <row r="2847">
          <cell r="BT2847" t="str">
            <v>Tiszaszentmárton</v>
          </cell>
        </row>
        <row r="2848">
          <cell r="BT2848" t="str">
            <v>Tiszasziget</v>
          </cell>
        </row>
        <row r="2849">
          <cell r="BT2849" t="str">
            <v>Tiszaszőlős</v>
          </cell>
        </row>
        <row r="2850">
          <cell r="BT2850" t="str">
            <v>Tiszatardos</v>
          </cell>
        </row>
        <row r="2851">
          <cell r="BT2851" t="str">
            <v>Tiszatarján</v>
          </cell>
        </row>
        <row r="2852">
          <cell r="BT2852" t="str">
            <v>Tiszatelek</v>
          </cell>
        </row>
        <row r="2853">
          <cell r="BT2853" t="str">
            <v>Tiszatenyő</v>
          </cell>
        </row>
        <row r="2854">
          <cell r="BT2854" t="str">
            <v>Tiszaug</v>
          </cell>
        </row>
        <row r="2855">
          <cell r="BT2855" t="str">
            <v>Tiszaújváros</v>
          </cell>
        </row>
        <row r="2856">
          <cell r="BT2856" t="str">
            <v>Tiszavalk</v>
          </cell>
        </row>
        <row r="2857">
          <cell r="BT2857" t="str">
            <v>Tiszavárkony</v>
          </cell>
        </row>
        <row r="2858">
          <cell r="BT2858" t="str">
            <v>Tiszavasvári</v>
          </cell>
        </row>
        <row r="2859">
          <cell r="BT2859" t="str">
            <v>Tiszavid</v>
          </cell>
        </row>
        <row r="2860">
          <cell r="BT2860" t="str">
            <v>Tisztaberek</v>
          </cell>
        </row>
        <row r="2861">
          <cell r="BT2861" t="str">
            <v>Tivadar</v>
          </cell>
        </row>
        <row r="2862">
          <cell r="BT2862" t="str">
            <v>Tóalmás</v>
          </cell>
        </row>
        <row r="2863">
          <cell r="BT2863" t="str">
            <v>Tófalu</v>
          </cell>
        </row>
        <row r="2864">
          <cell r="BT2864" t="str">
            <v>Tófej</v>
          </cell>
        </row>
        <row r="2865">
          <cell r="BT2865" t="str">
            <v>Tófű</v>
          </cell>
        </row>
        <row r="2866">
          <cell r="BT2866" t="str">
            <v>Tokaj</v>
          </cell>
        </row>
        <row r="2867">
          <cell r="BT2867" t="str">
            <v>Tokod</v>
          </cell>
        </row>
        <row r="2868">
          <cell r="BT2868" t="str">
            <v>Tokodaltáró</v>
          </cell>
        </row>
        <row r="2869">
          <cell r="BT2869" t="str">
            <v>Tokorcs</v>
          </cell>
        </row>
        <row r="2870">
          <cell r="BT2870" t="str">
            <v>Tolcsva</v>
          </cell>
        </row>
        <row r="2871">
          <cell r="BT2871" t="str">
            <v>Told</v>
          </cell>
        </row>
        <row r="2872">
          <cell r="BT2872" t="str">
            <v>Tolmács</v>
          </cell>
        </row>
        <row r="2873">
          <cell r="BT2873" t="str">
            <v>Tolna</v>
          </cell>
        </row>
        <row r="2874">
          <cell r="BT2874" t="str">
            <v>Tolnanémedi</v>
          </cell>
        </row>
        <row r="2875">
          <cell r="BT2875" t="str">
            <v>Tomajmonostora</v>
          </cell>
        </row>
        <row r="2876">
          <cell r="BT2876" t="str">
            <v>Tomor</v>
          </cell>
        </row>
        <row r="2877">
          <cell r="BT2877" t="str">
            <v>Tompa</v>
          </cell>
        </row>
        <row r="2878">
          <cell r="BT2878" t="str">
            <v>Tompaládony</v>
          </cell>
        </row>
        <row r="2879">
          <cell r="BT2879" t="str">
            <v>Tordas</v>
          </cell>
        </row>
        <row r="2880">
          <cell r="BT2880" t="str">
            <v>Tormafölde</v>
          </cell>
        </row>
        <row r="2881">
          <cell r="BT2881" t="str">
            <v>Tormás</v>
          </cell>
        </row>
        <row r="2882">
          <cell r="BT2882" t="str">
            <v>Tormásliget</v>
          </cell>
        </row>
        <row r="2883">
          <cell r="BT2883" t="str">
            <v>Tornabarakony</v>
          </cell>
        </row>
        <row r="2884">
          <cell r="BT2884" t="str">
            <v>Tornakápolna</v>
          </cell>
        </row>
        <row r="2885">
          <cell r="BT2885" t="str">
            <v>Tornanádaska</v>
          </cell>
        </row>
        <row r="2886">
          <cell r="BT2886" t="str">
            <v>Tornaszentandrás</v>
          </cell>
        </row>
        <row r="2887">
          <cell r="BT2887" t="str">
            <v>Tornaszentjakab</v>
          </cell>
        </row>
        <row r="2888">
          <cell r="BT2888" t="str">
            <v>Tornyiszentmiklós</v>
          </cell>
        </row>
        <row r="2889">
          <cell r="BT2889" t="str">
            <v>Tornyosnémeti</v>
          </cell>
        </row>
        <row r="2890">
          <cell r="BT2890" t="str">
            <v>Tornyospálca</v>
          </cell>
        </row>
        <row r="2891">
          <cell r="BT2891" t="str">
            <v>Torony</v>
          </cell>
        </row>
        <row r="2892">
          <cell r="BT2892" t="str">
            <v>Torvaj</v>
          </cell>
        </row>
        <row r="2893">
          <cell r="BT2893" t="str">
            <v>Tószeg</v>
          </cell>
        </row>
        <row r="2894">
          <cell r="BT2894" t="str">
            <v>Tótkomlós</v>
          </cell>
        </row>
        <row r="2895">
          <cell r="BT2895" t="str">
            <v>Tótszentgyörgy</v>
          </cell>
        </row>
        <row r="2896">
          <cell r="BT2896" t="str">
            <v>Tótszentmárton</v>
          </cell>
        </row>
        <row r="2897">
          <cell r="BT2897" t="str">
            <v>Tótszerdahely</v>
          </cell>
        </row>
        <row r="2898">
          <cell r="BT2898" t="str">
            <v>Tótújfalu</v>
          </cell>
        </row>
        <row r="2899">
          <cell r="BT2899" t="str">
            <v>Tótvázsony</v>
          </cell>
        </row>
        <row r="2900">
          <cell r="BT2900" t="str">
            <v>Tök</v>
          </cell>
        </row>
        <row r="2901">
          <cell r="BT2901" t="str">
            <v>Tököl</v>
          </cell>
        </row>
        <row r="2902">
          <cell r="BT2902" t="str">
            <v>Töltéstava</v>
          </cell>
        </row>
        <row r="2903">
          <cell r="BT2903" t="str">
            <v>Tömörd</v>
          </cell>
        </row>
        <row r="2904">
          <cell r="BT2904" t="str">
            <v>Tömörkény</v>
          </cell>
        </row>
        <row r="2905">
          <cell r="BT2905" t="str">
            <v>Törökbálint</v>
          </cell>
        </row>
        <row r="2906">
          <cell r="BT2906" t="str">
            <v>Törökkoppány</v>
          </cell>
        </row>
        <row r="2907">
          <cell r="BT2907" t="str">
            <v>Törökszentmiklós</v>
          </cell>
        </row>
        <row r="2908">
          <cell r="BT2908" t="str">
            <v>Törtel</v>
          </cell>
        </row>
        <row r="2909">
          <cell r="BT2909" t="str">
            <v>Töttös</v>
          </cell>
        </row>
        <row r="2910">
          <cell r="BT2910" t="str">
            <v>Trizs</v>
          </cell>
        </row>
        <row r="2911">
          <cell r="BT2911" t="str">
            <v>Tunyogmatolcs</v>
          </cell>
        </row>
        <row r="2912">
          <cell r="BT2912" t="str">
            <v>Tura</v>
          </cell>
        </row>
        <row r="2913">
          <cell r="BT2913" t="str">
            <v>Túristvándi</v>
          </cell>
        </row>
        <row r="2914">
          <cell r="BT2914" t="str">
            <v>Túrkeve</v>
          </cell>
        </row>
        <row r="2915">
          <cell r="BT2915" t="str">
            <v>Túrony</v>
          </cell>
        </row>
        <row r="2916">
          <cell r="BT2916" t="str">
            <v>Túrricse</v>
          </cell>
        </row>
        <row r="2917">
          <cell r="BT2917" t="str">
            <v>Tuzsér</v>
          </cell>
        </row>
        <row r="2918">
          <cell r="BT2918" t="str">
            <v>Türje</v>
          </cell>
        </row>
        <row r="2919">
          <cell r="BT2919" t="str">
            <v>Tüskevár</v>
          </cell>
        </row>
        <row r="2920">
          <cell r="BT2920" t="str">
            <v>Tyukod</v>
          </cell>
        </row>
        <row r="2921">
          <cell r="BT2921" t="str">
            <v>Udvar</v>
          </cell>
        </row>
        <row r="2922">
          <cell r="BT2922" t="str">
            <v>Udvari</v>
          </cell>
        </row>
        <row r="2923">
          <cell r="BT2923" t="str">
            <v>Ugod</v>
          </cell>
        </row>
        <row r="2924">
          <cell r="BT2924" t="str">
            <v>Újbarok</v>
          </cell>
        </row>
        <row r="2925">
          <cell r="BT2925" t="str">
            <v>Újcsanálos</v>
          </cell>
        </row>
        <row r="2926">
          <cell r="BT2926" t="str">
            <v>Újdombrád</v>
          </cell>
        </row>
        <row r="2927">
          <cell r="BT2927" t="str">
            <v>Újfehértó</v>
          </cell>
        </row>
        <row r="2928">
          <cell r="BT2928" t="str">
            <v>Újhartyán</v>
          </cell>
        </row>
        <row r="2929">
          <cell r="BT2929" t="str">
            <v>Újiráz</v>
          </cell>
        </row>
        <row r="2930">
          <cell r="BT2930" t="str">
            <v>Újireg</v>
          </cell>
        </row>
        <row r="2931">
          <cell r="BT2931" t="str">
            <v>Újkenéz</v>
          </cell>
        </row>
        <row r="2932">
          <cell r="BT2932" t="str">
            <v>Újkér</v>
          </cell>
        </row>
        <row r="2933">
          <cell r="BT2933" t="str">
            <v>Újkígyós</v>
          </cell>
        </row>
        <row r="2934">
          <cell r="BT2934" t="str">
            <v>Újlengyel</v>
          </cell>
        </row>
        <row r="2935">
          <cell r="BT2935" t="str">
            <v>Újléta</v>
          </cell>
        </row>
        <row r="2936">
          <cell r="BT2936" t="str">
            <v>Újlőrincfalva</v>
          </cell>
        </row>
        <row r="2937">
          <cell r="BT2937" t="str">
            <v>Újpetre</v>
          </cell>
        </row>
        <row r="2938">
          <cell r="BT2938" t="str">
            <v>Újrónafő</v>
          </cell>
        </row>
        <row r="2939">
          <cell r="BT2939" t="str">
            <v>Újsolt</v>
          </cell>
        </row>
        <row r="2940">
          <cell r="BT2940" t="str">
            <v>Újszalonta</v>
          </cell>
        </row>
        <row r="2941">
          <cell r="BT2941" t="str">
            <v>Újszász</v>
          </cell>
        </row>
        <row r="2942">
          <cell r="BT2942" t="str">
            <v>Újszentiván</v>
          </cell>
        </row>
        <row r="2943">
          <cell r="BT2943" t="str">
            <v>Újszentmargita</v>
          </cell>
        </row>
        <row r="2944">
          <cell r="BT2944" t="str">
            <v>Újszilvás</v>
          </cell>
        </row>
        <row r="2945">
          <cell r="BT2945" t="str">
            <v>Újtelek</v>
          </cell>
        </row>
        <row r="2946">
          <cell r="BT2946" t="str">
            <v>Újtikos</v>
          </cell>
        </row>
        <row r="2947">
          <cell r="BT2947" t="str">
            <v>Újudvar</v>
          </cell>
        </row>
        <row r="2948">
          <cell r="BT2948" t="str">
            <v>Újvárfalva</v>
          </cell>
        </row>
        <row r="2949">
          <cell r="BT2949" t="str">
            <v>Ukk</v>
          </cell>
        </row>
        <row r="2950">
          <cell r="BT2950" t="str">
            <v>Und</v>
          </cell>
        </row>
        <row r="2951">
          <cell r="BT2951" t="str">
            <v>Úny</v>
          </cell>
        </row>
        <row r="2952">
          <cell r="BT2952" t="str">
            <v>Uppony</v>
          </cell>
        </row>
        <row r="2953">
          <cell r="BT2953" t="str">
            <v>Ura</v>
          </cell>
        </row>
        <row r="2954">
          <cell r="BT2954" t="str">
            <v>Uraiújfalu</v>
          </cell>
        </row>
        <row r="2955">
          <cell r="BT2955" t="str">
            <v>Úrhida</v>
          </cell>
        </row>
        <row r="2956">
          <cell r="BT2956" t="str">
            <v>Úri</v>
          </cell>
        </row>
        <row r="2957">
          <cell r="BT2957" t="str">
            <v>Úrkút</v>
          </cell>
        </row>
        <row r="2958">
          <cell r="BT2958" t="str">
            <v>Uszka</v>
          </cell>
        </row>
        <row r="2959">
          <cell r="BT2959" t="str">
            <v>Uszód</v>
          </cell>
        </row>
        <row r="2960">
          <cell r="BT2960" t="str">
            <v>Uzsa</v>
          </cell>
        </row>
        <row r="2961">
          <cell r="BT2961" t="str">
            <v>Üllés</v>
          </cell>
        </row>
        <row r="2962">
          <cell r="BT2962" t="str">
            <v>Üllő</v>
          </cell>
        </row>
        <row r="2963">
          <cell r="BT2963" t="str">
            <v>Üröm</v>
          </cell>
        </row>
        <row r="2964">
          <cell r="BT2964" t="str">
            <v>Vác</v>
          </cell>
        </row>
        <row r="2965">
          <cell r="BT2965" t="str">
            <v>Vácduka</v>
          </cell>
        </row>
        <row r="2966">
          <cell r="BT2966" t="str">
            <v>Vácegres</v>
          </cell>
        </row>
        <row r="2967">
          <cell r="BT2967" t="str">
            <v>Váchartyán</v>
          </cell>
        </row>
        <row r="2968">
          <cell r="BT2968" t="str">
            <v>Váckisújfalu</v>
          </cell>
        </row>
        <row r="2969">
          <cell r="BT2969" t="str">
            <v>Vácrátót</v>
          </cell>
        </row>
        <row r="2970">
          <cell r="BT2970" t="str">
            <v>Vácszentlászló</v>
          </cell>
        </row>
        <row r="2971">
          <cell r="BT2971" t="str">
            <v>Vadna</v>
          </cell>
        </row>
        <row r="2972">
          <cell r="BT2972" t="str">
            <v>Vadosfa</v>
          </cell>
        </row>
        <row r="2973">
          <cell r="BT2973" t="str">
            <v>Vág</v>
          </cell>
        </row>
        <row r="2974">
          <cell r="BT2974" t="str">
            <v>Vágáshuta</v>
          </cell>
        </row>
        <row r="2975">
          <cell r="BT2975" t="str">
            <v>Vaja</v>
          </cell>
        </row>
        <row r="2976">
          <cell r="BT2976" t="str">
            <v>Vajdácska</v>
          </cell>
        </row>
        <row r="2977">
          <cell r="BT2977" t="str">
            <v>Vajszló</v>
          </cell>
        </row>
        <row r="2978">
          <cell r="BT2978" t="str">
            <v>Vajta</v>
          </cell>
        </row>
        <row r="2979">
          <cell r="BT2979" t="str">
            <v>Vál</v>
          </cell>
        </row>
        <row r="2980">
          <cell r="BT2980" t="str">
            <v>Valkó</v>
          </cell>
        </row>
        <row r="2981">
          <cell r="BT2981" t="str">
            <v>Valkonya</v>
          </cell>
        </row>
        <row r="2982">
          <cell r="BT2982" t="str">
            <v>Vállaj</v>
          </cell>
        </row>
        <row r="2983">
          <cell r="BT2983" t="str">
            <v>Vállus</v>
          </cell>
        </row>
        <row r="2984">
          <cell r="BT2984" t="str">
            <v>Vámosatya</v>
          </cell>
        </row>
        <row r="2985">
          <cell r="BT2985" t="str">
            <v>Vámoscsalád</v>
          </cell>
        </row>
        <row r="2986">
          <cell r="BT2986" t="str">
            <v>Vámosgyörk</v>
          </cell>
        </row>
        <row r="2987">
          <cell r="BT2987" t="str">
            <v>Vámosmikola</v>
          </cell>
        </row>
        <row r="2988">
          <cell r="BT2988" t="str">
            <v>Vámosoroszi</v>
          </cell>
        </row>
        <row r="2989">
          <cell r="BT2989" t="str">
            <v>Vámospércs</v>
          </cell>
        </row>
        <row r="2990">
          <cell r="BT2990" t="str">
            <v>Vámosújfalu</v>
          </cell>
        </row>
        <row r="2991">
          <cell r="BT2991" t="str">
            <v>Vámosszabadi</v>
          </cell>
        </row>
        <row r="2992">
          <cell r="BT2992" t="str">
            <v>Váncsod</v>
          </cell>
        </row>
        <row r="2993">
          <cell r="BT2993" t="str">
            <v>Vanyarc</v>
          </cell>
        </row>
        <row r="2994">
          <cell r="BT2994" t="str">
            <v>Vanyola</v>
          </cell>
        </row>
        <row r="2995">
          <cell r="BT2995" t="str">
            <v>Várad</v>
          </cell>
        </row>
        <row r="2996">
          <cell r="BT2996" t="str">
            <v>Váralja</v>
          </cell>
        </row>
        <row r="2997">
          <cell r="BT2997" t="str">
            <v>Varászló</v>
          </cell>
        </row>
        <row r="2998">
          <cell r="BT2998" t="str">
            <v>Váraszó</v>
          </cell>
        </row>
        <row r="2999">
          <cell r="BT2999" t="str">
            <v>Várbalog</v>
          </cell>
        </row>
        <row r="3000">
          <cell r="BT3000" t="str">
            <v>Varbó</v>
          </cell>
        </row>
        <row r="3001">
          <cell r="BT3001" t="str">
            <v>Varbóc</v>
          </cell>
        </row>
        <row r="3002">
          <cell r="BT3002" t="str">
            <v>Várda</v>
          </cell>
        </row>
        <row r="3003">
          <cell r="BT3003" t="str">
            <v>Várdomb</v>
          </cell>
        </row>
        <row r="3004">
          <cell r="BT3004" t="str">
            <v>Várfölde</v>
          </cell>
        </row>
        <row r="3005">
          <cell r="BT3005" t="str">
            <v>Varga</v>
          </cell>
        </row>
        <row r="3006">
          <cell r="BT3006" t="str">
            <v>Várgesztes</v>
          </cell>
        </row>
        <row r="3007">
          <cell r="BT3007" t="str">
            <v>Várkesző</v>
          </cell>
        </row>
        <row r="3008">
          <cell r="BT3008" t="str">
            <v>Várong</v>
          </cell>
        </row>
        <row r="3009">
          <cell r="BT3009" t="str">
            <v>Városföld</v>
          </cell>
        </row>
        <row r="3010">
          <cell r="BT3010" t="str">
            <v>Városlőd</v>
          </cell>
        </row>
        <row r="3011">
          <cell r="BT3011" t="str">
            <v>Várpalota</v>
          </cell>
        </row>
        <row r="3012">
          <cell r="BT3012" t="str">
            <v>Varsád</v>
          </cell>
        </row>
        <row r="3013">
          <cell r="BT3013" t="str">
            <v>Varsány</v>
          </cell>
        </row>
        <row r="3014">
          <cell r="BT3014" t="str">
            <v>Várvölgy</v>
          </cell>
        </row>
        <row r="3015">
          <cell r="BT3015" t="str">
            <v>Vasad</v>
          </cell>
        </row>
        <row r="3016">
          <cell r="BT3016" t="str">
            <v>Vasalja</v>
          </cell>
        </row>
        <row r="3017">
          <cell r="BT3017" t="str">
            <v>Vásárosbéc</v>
          </cell>
        </row>
        <row r="3018">
          <cell r="BT3018" t="str">
            <v>Vásárosdombó</v>
          </cell>
        </row>
        <row r="3019">
          <cell r="BT3019" t="str">
            <v>Vásárosfalu</v>
          </cell>
        </row>
        <row r="3020">
          <cell r="BT3020" t="str">
            <v>Vásárosmiske</v>
          </cell>
        </row>
        <row r="3021">
          <cell r="BT3021" t="str">
            <v>Vásárosnamény</v>
          </cell>
        </row>
        <row r="3022">
          <cell r="BT3022" t="str">
            <v>Vasasszonyfa</v>
          </cell>
        </row>
        <row r="3023">
          <cell r="BT3023" t="str">
            <v>Vasboldogasszony</v>
          </cell>
        </row>
        <row r="3024">
          <cell r="BT3024" t="str">
            <v>Vasegerszeg</v>
          </cell>
        </row>
        <row r="3025">
          <cell r="BT3025" t="str">
            <v>Vashosszúfalu</v>
          </cell>
        </row>
        <row r="3026">
          <cell r="BT3026" t="str">
            <v>Vaskeresztes</v>
          </cell>
        </row>
        <row r="3027">
          <cell r="BT3027" t="str">
            <v>Vaskút</v>
          </cell>
        </row>
        <row r="3028">
          <cell r="BT3028" t="str">
            <v>Vasmegyer</v>
          </cell>
        </row>
        <row r="3029">
          <cell r="BT3029" t="str">
            <v>Vaspör</v>
          </cell>
        </row>
        <row r="3030">
          <cell r="BT3030" t="str">
            <v>Vassurány</v>
          </cell>
        </row>
        <row r="3031">
          <cell r="BT3031" t="str">
            <v>Vasvár</v>
          </cell>
        </row>
        <row r="3032">
          <cell r="BT3032" t="str">
            <v>Vaszar</v>
          </cell>
        </row>
        <row r="3033">
          <cell r="BT3033" t="str">
            <v>Vászoly</v>
          </cell>
        </row>
        <row r="3034">
          <cell r="BT3034" t="str">
            <v>Vasszécseny</v>
          </cell>
        </row>
        <row r="3035">
          <cell r="BT3035" t="str">
            <v>Vasszentmihály</v>
          </cell>
        </row>
        <row r="3036">
          <cell r="BT3036" t="str">
            <v>Vasszilvágy</v>
          </cell>
        </row>
        <row r="3037">
          <cell r="BT3037" t="str">
            <v>Vát</v>
          </cell>
        </row>
        <row r="3038">
          <cell r="BT3038" t="str">
            <v>Vatta</v>
          </cell>
        </row>
        <row r="3039">
          <cell r="BT3039" t="str">
            <v>Vázsnok</v>
          </cell>
        </row>
        <row r="3040">
          <cell r="BT3040" t="str">
            <v>Vécs</v>
          </cell>
        </row>
        <row r="3041">
          <cell r="BT3041" t="str">
            <v>Vecsés</v>
          </cell>
        </row>
        <row r="3042">
          <cell r="BT3042" t="str">
            <v>Végegyháza</v>
          </cell>
        </row>
        <row r="3043">
          <cell r="BT3043" t="str">
            <v>Vejti</v>
          </cell>
        </row>
        <row r="3044">
          <cell r="BT3044" t="str">
            <v>Vékény</v>
          </cell>
        </row>
        <row r="3045">
          <cell r="BT3045" t="str">
            <v>Vekerd</v>
          </cell>
        </row>
        <row r="3046">
          <cell r="BT3046" t="str">
            <v>Velem</v>
          </cell>
        </row>
        <row r="3047">
          <cell r="BT3047" t="str">
            <v>Velemér</v>
          </cell>
        </row>
        <row r="3048">
          <cell r="BT3048" t="str">
            <v>Velence</v>
          </cell>
        </row>
        <row r="3049">
          <cell r="BT3049" t="str">
            <v>Velény</v>
          </cell>
        </row>
        <row r="3050">
          <cell r="BT3050" t="str">
            <v>Véménd</v>
          </cell>
        </row>
        <row r="3051">
          <cell r="BT3051" t="str">
            <v>Vének</v>
          </cell>
        </row>
        <row r="3052">
          <cell r="BT3052" t="str">
            <v>Vép</v>
          </cell>
        </row>
        <row r="3053">
          <cell r="BT3053" t="str">
            <v>Vereb</v>
          </cell>
        </row>
        <row r="3054">
          <cell r="BT3054" t="str">
            <v>Veresegyház</v>
          </cell>
        </row>
        <row r="3055">
          <cell r="BT3055" t="str">
            <v>Verőce</v>
          </cell>
        </row>
        <row r="3056">
          <cell r="BT3056" t="str">
            <v>Verpelét</v>
          </cell>
        </row>
        <row r="3057">
          <cell r="BT3057" t="str">
            <v>Verseg</v>
          </cell>
        </row>
        <row r="3058">
          <cell r="BT3058" t="str">
            <v>Versend</v>
          </cell>
        </row>
        <row r="3059">
          <cell r="BT3059" t="str">
            <v>Vértesacsa</v>
          </cell>
        </row>
        <row r="3060">
          <cell r="BT3060" t="str">
            <v>Vértesboglár</v>
          </cell>
        </row>
        <row r="3061">
          <cell r="BT3061" t="str">
            <v>Vérteskethely</v>
          </cell>
        </row>
        <row r="3062">
          <cell r="BT3062" t="str">
            <v>Vértessomló</v>
          </cell>
        </row>
        <row r="3063">
          <cell r="BT3063" t="str">
            <v>Vértestolna</v>
          </cell>
        </row>
        <row r="3064">
          <cell r="BT3064" t="str">
            <v>Vértesszőlős</v>
          </cell>
        </row>
        <row r="3065">
          <cell r="BT3065" t="str">
            <v>Vése</v>
          </cell>
        </row>
        <row r="3066">
          <cell r="BT3066" t="str">
            <v>Veszkény</v>
          </cell>
        </row>
        <row r="3067">
          <cell r="BT3067" t="str">
            <v>Veszprém</v>
          </cell>
        </row>
        <row r="3068">
          <cell r="BT3068" t="str">
            <v>Veszprémfajsz</v>
          </cell>
        </row>
        <row r="3069">
          <cell r="BT3069" t="str">
            <v>Veszprémgalsa</v>
          </cell>
        </row>
        <row r="3070">
          <cell r="BT3070" t="str">
            <v>Veszprémvarsány</v>
          </cell>
        </row>
        <row r="3071">
          <cell r="BT3071" t="str">
            <v>Vésztő</v>
          </cell>
        </row>
        <row r="3072">
          <cell r="BT3072" t="str">
            <v>Vezseny</v>
          </cell>
        </row>
        <row r="3073">
          <cell r="BT3073" t="str">
            <v>Vid</v>
          </cell>
        </row>
        <row r="3074">
          <cell r="BT3074" t="str">
            <v>Vigántpetend</v>
          </cell>
        </row>
        <row r="3075">
          <cell r="BT3075" t="str">
            <v>Villány</v>
          </cell>
        </row>
        <row r="3076">
          <cell r="BT3076" t="str">
            <v>Villánykövesd</v>
          </cell>
        </row>
        <row r="3077">
          <cell r="BT3077" t="str">
            <v>Vilmány</v>
          </cell>
        </row>
        <row r="3078">
          <cell r="BT3078" t="str">
            <v>Vilonya</v>
          </cell>
        </row>
        <row r="3079">
          <cell r="BT3079" t="str">
            <v>Vilyvitány</v>
          </cell>
        </row>
        <row r="3080">
          <cell r="BT3080" t="str">
            <v>Vinár</v>
          </cell>
        </row>
        <row r="3081">
          <cell r="BT3081" t="str">
            <v>Vindornyafok</v>
          </cell>
        </row>
        <row r="3082">
          <cell r="BT3082" t="str">
            <v>Vindornyalak</v>
          </cell>
        </row>
        <row r="3083">
          <cell r="BT3083" t="str">
            <v>Vindornyaszőlős</v>
          </cell>
        </row>
        <row r="3084">
          <cell r="BT3084" t="str">
            <v>Visegrád</v>
          </cell>
        </row>
        <row r="3085">
          <cell r="BT3085" t="str">
            <v>Visnye</v>
          </cell>
        </row>
        <row r="3086">
          <cell r="BT3086" t="str">
            <v>Visonta</v>
          </cell>
        </row>
        <row r="3087">
          <cell r="BT3087" t="str">
            <v>Viss</v>
          </cell>
        </row>
        <row r="3088">
          <cell r="BT3088" t="str">
            <v>Visz</v>
          </cell>
        </row>
        <row r="3089">
          <cell r="BT3089" t="str">
            <v>Viszák</v>
          </cell>
        </row>
        <row r="3090">
          <cell r="BT3090" t="str">
            <v>Viszló</v>
          </cell>
        </row>
        <row r="3091">
          <cell r="BT3091" t="str">
            <v>Visznek</v>
          </cell>
        </row>
        <row r="3092">
          <cell r="BT3092" t="str">
            <v>Vitnyéd</v>
          </cell>
        </row>
        <row r="3093">
          <cell r="BT3093" t="str">
            <v>Vízvár</v>
          </cell>
        </row>
        <row r="3094">
          <cell r="BT3094" t="str">
            <v>Vizslás</v>
          </cell>
        </row>
        <row r="3095">
          <cell r="BT3095" t="str">
            <v>Vizsoly</v>
          </cell>
        </row>
        <row r="3096">
          <cell r="BT3096" t="str">
            <v>Vokány</v>
          </cell>
        </row>
        <row r="3097">
          <cell r="BT3097" t="str">
            <v>Vonyarcvashegy</v>
          </cell>
        </row>
        <row r="3098">
          <cell r="BT3098" t="str">
            <v>Vöckönd</v>
          </cell>
        </row>
        <row r="3099">
          <cell r="BT3099" t="str">
            <v>Völcsej</v>
          </cell>
        </row>
        <row r="3100">
          <cell r="BT3100" t="str">
            <v>Vönöck</v>
          </cell>
        </row>
        <row r="3101">
          <cell r="BT3101" t="str">
            <v>Vöröstó</v>
          </cell>
        </row>
        <row r="3102">
          <cell r="BT3102" t="str">
            <v>Vörs</v>
          </cell>
        </row>
        <row r="3103">
          <cell r="BT3103" t="str">
            <v>Zabar</v>
          </cell>
        </row>
        <row r="3104">
          <cell r="BT3104" t="str">
            <v>Zádor</v>
          </cell>
        </row>
        <row r="3105">
          <cell r="BT3105" t="str">
            <v>Zádorfalva</v>
          </cell>
        </row>
        <row r="3106">
          <cell r="BT3106" t="str">
            <v>Zagyvarékas</v>
          </cell>
        </row>
        <row r="3107">
          <cell r="BT3107" t="str">
            <v>Zagyvaszántó</v>
          </cell>
        </row>
        <row r="3108">
          <cell r="BT3108" t="str">
            <v>Záhony</v>
          </cell>
        </row>
        <row r="3109">
          <cell r="BT3109" t="str">
            <v>Zajk</v>
          </cell>
        </row>
        <row r="3110">
          <cell r="BT3110" t="str">
            <v>Zajta</v>
          </cell>
        </row>
        <row r="3111">
          <cell r="BT3111" t="str">
            <v>Zákány</v>
          </cell>
        </row>
        <row r="3112">
          <cell r="BT3112" t="str">
            <v>Zákányfalu</v>
          </cell>
        </row>
        <row r="3113">
          <cell r="BT3113" t="str">
            <v>Zákányszék</v>
          </cell>
        </row>
        <row r="3114">
          <cell r="BT3114" t="str">
            <v>Zala</v>
          </cell>
        </row>
        <row r="3115">
          <cell r="BT3115" t="str">
            <v>Zalaapáti</v>
          </cell>
        </row>
        <row r="3116">
          <cell r="BT3116" t="str">
            <v>Zalabaksa</v>
          </cell>
        </row>
        <row r="3117">
          <cell r="BT3117" t="str">
            <v>Zalabér</v>
          </cell>
        </row>
        <row r="3118">
          <cell r="BT3118" t="str">
            <v>Zalaboldogfa</v>
          </cell>
        </row>
        <row r="3119">
          <cell r="BT3119" t="str">
            <v>Zalacsány</v>
          </cell>
        </row>
        <row r="3120">
          <cell r="BT3120" t="str">
            <v>Zalacséb</v>
          </cell>
        </row>
        <row r="3121">
          <cell r="BT3121" t="str">
            <v>Zalaegerszeg</v>
          </cell>
        </row>
        <row r="3122">
          <cell r="BT3122" t="str">
            <v>Zalaerdőd</v>
          </cell>
        </row>
        <row r="3123">
          <cell r="BT3123" t="str">
            <v>Zalagyömörő</v>
          </cell>
        </row>
        <row r="3124">
          <cell r="BT3124" t="str">
            <v>Zalahaláp</v>
          </cell>
        </row>
        <row r="3125">
          <cell r="BT3125" t="str">
            <v>Zalaháshágy</v>
          </cell>
        </row>
        <row r="3126">
          <cell r="BT3126" t="str">
            <v>Zalaigrice</v>
          </cell>
        </row>
        <row r="3127">
          <cell r="BT3127" t="str">
            <v>Zalaistvánd</v>
          </cell>
        </row>
        <row r="3128">
          <cell r="BT3128" t="str">
            <v>Zalakaros</v>
          </cell>
        </row>
        <row r="3129">
          <cell r="BT3129" t="str">
            <v>Zalakomár</v>
          </cell>
        </row>
        <row r="3130">
          <cell r="BT3130" t="str">
            <v>Zalaköveskút</v>
          </cell>
        </row>
        <row r="3131">
          <cell r="BT3131" t="str">
            <v>Zalalövő</v>
          </cell>
        </row>
        <row r="3132">
          <cell r="BT3132" t="str">
            <v>Zalameggyes</v>
          </cell>
        </row>
        <row r="3133">
          <cell r="BT3133" t="str">
            <v>Zalamerenye</v>
          </cell>
        </row>
        <row r="3134">
          <cell r="BT3134" t="str">
            <v>Zalasárszeg</v>
          </cell>
        </row>
        <row r="3135">
          <cell r="BT3135" t="str">
            <v>Zalaszabar</v>
          </cell>
        </row>
        <row r="3136">
          <cell r="BT3136" t="str">
            <v>Zalaszántó</v>
          </cell>
        </row>
        <row r="3137">
          <cell r="BT3137" t="str">
            <v>Zalaszegvár</v>
          </cell>
        </row>
        <row r="3138">
          <cell r="BT3138" t="str">
            <v>Zalaszentbalázs</v>
          </cell>
        </row>
        <row r="3139">
          <cell r="BT3139" t="str">
            <v>Zalaszentgrót</v>
          </cell>
        </row>
        <row r="3140">
          <cell r="BT3140" t="str">
            <v>Zalaszentgyörgy</v>
          </cell>
        </row>
        <row r="3141">
          <cell r="BT3141" t="str">
            <v>Zalaszentiván</v>
          </cell>
        </row>
        <row r="3142">
          <cell r="BT3142" t="str">
            <v>Zalaszentjakab</v>
          </cell>
        </row>
        <row r="3143">
          <cell r="BT3143" t="str">
            <v>Zalaszentlászló</v>
          </cell>
        </row>
        <row r="3144">
          <cell r="BT3144" t="str">
            <v>Zalaszentlőrinc</v>
          </cell>
        </row>
        <row r="3145">
          <cell r="BT3145" t="str">
            <v>Zalaszentmárton</v>
          </cell>
        </row>
        <row r="3146">
          <cell r="BT3146" t="str">
            <v>Zalaszentmihály</v>
          </cell>
        </row>
        <row r="3147">
          <cell r="BT3147" t="str">
            <v>Zalaszombatfa</v>
          </cell>
        </row>
        <row r="3148">
          <cell r="BT3148" t="str">
            <v>Zaláta</v>
          </cell>
        </row>
        <row r="3149">
          <cell r="BT3149" t="str">
            <v>Zalatárnok</v>
          </cell>
        </row>
        <row r="3150">
          <cell r="BT3150" t="str">
            <v>Zalaújlak</v>
          </cell>
        </row>
        <row r="3151">
          <cell r="BT3151" t="str">
            <v>Zalavár</v>
          </cell>
        </row>
        <row r="3152">
          <cell r="BT3152" t="str">
            <v>Zalavég</v>
          </cell>
        </row>
        <row r="3153">
          <cell r="BT3153" t="str">
            <v>Zalkod</v>
          </cell>
        </row>
        <row r="3154">
          <cell r="BT3154" t="str">
            <v>Zamárdi</v>
          </cell>
        </row>
        <row r="3155">
          <cell r="BT3155" t="str">
            <v>Zámoly</v>
          </cell>
        </row>
        <row r="3156">
          <cell r="BT3156" t="str">
            <v>Zánka</v>
          </cell>
        </row>
        <row r="3157">
          <cell r="BT3157" t="str">
            <v>Zaránk</v>
          </cell>
        </row>
        <row r="3158">
          <cell r="BT3158" t="str">
            <v>Závod</v>
          </cell>
        </row>
        <row r="3159">
          <cell r="BT3159" t="str">
            <v>Zebecke</v>
          </cell>
        </row>
        <row r="3160">
          <cell r="BT3160" t="str">
            <v>Zebegény</v>
          </cell>
        </row>
        <row r="3161">
          <cell r="BT3161" t="str">
            <v>Zemplénagárd</v>
          </cell>
        </row>
        <row r="3162">
          <cell r="BT3162" t="str">
            <v>Zengővárkony</v>
          </cell>
        </row>
        <row r="3163">
          <cell r="BT3163" t="str">
            <v>Zichyújfalu</v>
          </cell>
        </row>
        <row r="3164">
          <cell r="BT3164" t="str">
            <v>Zics</v>
          </cell>
        </row>
        <row r="3165">
          <cell r="BT3165" t="str">
            <v>Ziliz</v>
          </cell>
        </row>
        <row r="3166">
          <cell r="BT3166" t="str">
            <v>Zimány</v>
          </cell>
        </row>
        <row r="3167">
          <cell r="BT3167" t="str">
            <v>Zirc</v>
          </cell>
        </row>
        <row r="3168">
          <cell r="BT3168" t="str">
            <v>Zók</v>
          </cell>
        </row>
        <row r="3169">
          <cell r="BT3169" t="str">
            <v>Zomba</v>
          </cell>
        </row>
        <row r="3170">
          <cell r="BT3170" t="str">
            <v>Zubogy</v>
          </cell>
        </row>
        <row r="3171">
          <cell r="BT3171" t="str">
            <v>Zsadány</v>
          </cell>
        </row>
        <row r="3172">
          <cell r="BT3172" t="str">
            <v>Zsáka</v>
          </cell>
        </row>
        <row r="3173">
          <cell r="BT3173" t="str">
            <v>Zsámbék</v>
          </cell>
        </row>
        <row r="3174">
          <cell r="BT3174" t="str">
            <v>Zsámbok</v>
          </cell>
        </row>
        <row r="3175">
          <cell r="BT3175" t="str">
            <v>Zsana</v>
          </cell>
        </row>
        <row r="3176">
          <cell r="BT3176" t="str">
            <v>Zsarolyán</v>
          </cell>
        </row>
        <row r="3177">
          <cell r="BT3177" t="str">
            <v>Zsebeháza</v>
          </cell>
        </row>
        <row r="3178">
          <cell r="BT3178" t="str">
            <v>Zsédeny</v>
          </cell>
        </row>
        <row r="3179">
          <cell r="BT3179" t="str">
            <v>Zselickisfalud</v>
          </cell>
        </row>
        <row r="3180">
          <cell r="BT3180" t="str">
            <v>Zselickislak</v>
          </cell>
        </row>
        <row r="3181">
          <cell r="BT3181" t="str">
            <v>Zselicszentpál</v>
          </cell>
        </row>
        <row r="3182">
          <cell r="BT3182" t="str">
            <v>Zsennye</v>
          </cell>
        </row>
        <row r="3183">
          <cell r="BT3183" t="str">
            <v>Zsira</v>
          </cell>
        </row>
        <row r="3184">
          <cell r="BT3184" t="str">
            <v>Zsombó</v>
          </cell>
        </row>
        <row r="3185">
          <cell r="BT3185" t="str">
            <v>Zsujta</v>
          </cell>
        </row>
        <row r="3186">
          <cell r="BT3186" t="str">
            <v>Zsurk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tábla(2) "/>
      <sheetName val="2.sz.tábla "/>
      <sheetName val="2.a tábla ÚJ "/>
      <sheetName val="3.sz.tábla"/>
      <sheetName val="4. sz. tábla "/>
      <sheetName val="5.sz. tábla"/>
      <sheetName val="6. sz. tábla"/>
      <sheetName val="7. sz. tábla "/>
      <sheetName val="8. sz. tábla  (2)"/>
    </sheetNames>
    <sheetDataSet>
      <sheetData sheetId="0" refreshError="1"/>
      <sheetData sheetId="1">
        <row r="7">
          <cell r="D7">
            <v>19460</v>
          </cell>
        </row>
        <row r="20">
          <cell r="D20">
            <v>30438</v>
          </cell>
        </row>
        <row r="28">
          <cell r="D28">
            <v>11823</v>
          </cell>
        </row>
        <row r="41">
          <cell r="D41">
            <v>2818</v>
          </cell>
        </row>
        <row r="61">
          <cell r="D61">
            <v>215</v>
          </cell>
        </row>
        <row r="66">
          <cell r="D66">
            <v>10618</v>
          </cell>
        </row>
      </sheetData>
      <sheetData sheetId="2" refreshError="1"/>
      <sheetData sheetId="3">
        <row r="38">
          <cell r="D38">
            <v>25782</v>
          </cell>
        </row>
      </sheetData>
      <sheetData sheetId="4" refreshError="1"/>
      <sheetData sheetId="5">
        <row r="2">
          <cell r="D2">
            <v>11900</v>
          </cell>
        </row>
        <row r="15">
          <cell r="D15">
            <v>35571</v>
          </cell>
        </row>
        <row r="26">
          <cell r="D26">
            <v>81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"/>
  <sheetViews>
    <sheetView view="pageLayout" zoomScaleNormal="100" workbookViewId="0">
      <selection activeCell="B2" sqref="B2"/>
    </sheetView>
  </sheetViews>
  <sheetFormatPr defaultRowHeight="14.4" x14ac:dyDescent="0.3"/>
  <cols>
    <col min="1" max="1" width="5" customWidth="1"/>
    <col min="2" max="2" width="59.33203125" customWidth="1"/>
    <col min="3" max="3" width="11.6640625" customWidth="1"/>
    <col min="4" max="4" width="11" customWidth="1"/>
    <col min="5" max="5" width="12" customWidth="1"/>
    <col min="257" max="257" width="8.109375" customWidth="1"/>
    <col min="258" max="258" width="82" customWidth="1"/>
    <col min="259" max="261" width="19.109375" customWidth="1"/>
    <col min="513" max="513" width="8.109375" customWidth="1"/>
    <col min="514" max="514" width="82" customWidth="1"/>
    <col min="515" max="517" width="19.109375" customWidth="1"/>
    <col min="769" max="769" width="8.109375" customWidth="1"/>
    <col min="770" max="770" width="82" customWidth="1"/>
    <col min="771" max="773" width="19.109375" customWidth="1"/>
    <col min="1025" max="1025" width="8.109375" customWidth="1"/>
    <col min="1026" max="1026" width="82" customWidth="1"/>
    <col min="1027" max="1029" width="19.109375" customWidth="1"/>
    <col min="1281" max="1281" width="8.109375" customWidth="1"/>
    <col min="1282" max="1282" width="82" customWidth="1"/>
    <col min="1283" max="1285" width="19.109375" customWidth="1"/>
    <col min="1537" max="1537" width="8.109375" customWidth="1"/>
    <col min="1538" max="1538" width="82" customWidth="1"/>
    <col min="1539" max="1541" width="19.109375" customWidth="1"/>
    <col min="1793" max="1793" width="8.109375" customWidth="1"/>
    <col min="1794" max="1794" width="82" customWidth="1"/>
    <col min="1795" max="1797" width="19.109375" customWidth="1"/>
    <col min="2049" max="2049" width="8.109375" customWidth="1"/>
    <col min="2050" max="2050" width="82" customWidth="1"/>
    <col min="2051" max="2053" width="19.109375" customWidth="1"/>
    <col min="2305" max="2305" width="8.109375" customWidth="1"/>
    <col min="2306" max="2306" width="82" customWidth="1"/>
    <col min="2307" max="2309" width="19.109375" customWidth="1"/>
    <col min="2561" max="2561" width="8.109375" customWidth="1"/>
    <col min="2562" max="2562" width="82" customWidth="1"/>
    <col min="2563" max="2565" width="19.109375" customWidth="1"/>
    <col min="2817" max="2817" width="8.109375" customWidth="1"/>
    <col min="2818" max="2818" width="82" customWidth="1"/>
    <col min="2819" max="2821" width="19.109375" customWidth="1"/>
    <col min="3073" max="3073" width="8.109375" customWidth="1"/>
    <col min="3074" max="3074" width="82" customWidth="1"/>
    <col min="3075" max="3077" width="19.109375" customWidth="1"/>
    <col min="3329" max="3329" width="8.109375" customWidth="1"/>
    <col min="3330" max="3330" width="82" customWidth="1"/>
    <col min="3331" max="3333" width="19.109375" customWidth="1"/>
    <col min="3585" max="3585" width="8.109375" customWidth="1"/>
    <col min="3586" max="3586" width="82" customWidth="1"/>
    <col min="3587" max="3589" width="19.109375" customWidth="1"/>
    <col min="3841" max="3841" width="8.109375" customWidth="1"/>
    <col min="3842" max="3842" width="82" customWidth="1"/>
    <col min="3843" max="3845" width="19.109375" customWidth="1"/>
    <col min="4097" max="4097" width="8.109375" customWidth="1"/>
    <col min="4098" max="4098" width="82" customWidth="1"/>
    <col min="4099" max="4101" width="19.109375" customWidth="1"/>
    <col min="4353" max="4353" width="8.109375" customWidth="1"/>
    <col min="4354" max="4354" width="82" customWidth="1"/>
    <col min="4355" max="4357" width="19.109375" customWidth="1"/>
    <col min="4609" max="4609" width="8.109375" customWidth="1"/>
    <col min="4610" max="4610" width="82" customWidth="1"/>
    <col min="4611" max="4613" width="19.109375" customWidth="1"/>
    <col min="4865" max="4865" width="8.109375" customWidth="1"/>
    <col min="4866" max="4866" width="82" customWidth="1"/>
    <col min="4867" max="4869" width="19.109375" customWidth="1"/>
    <col min="5121" max="5121" width="8.109375" customWidth="1"/>
    <col min="5122" max="5122" width="82" customWidth="1"/>
    <col min="5123" max="5125" width="19.109375" customWidth="1"/>
    <col min="5377" max="5377" width="8.109375" customWidth="1"/>
    <col min="5378" max="5378" width="82" customWidth="1"/>
    <col min="5379" max="5381" width="19.109375" customWidth="1"/>
    <col min="5633" max="5633" width="8.109375" customWidth="1"/>
    <col min="5634" max="5634" width="82" customWidth="1"/>
    <col min="5635" max="5637" width="19.109375" customWidth="1"/>
    <col min="5889" max="5889" width="8.109375" customWidth="1"/>
    <col min="5890" max="5890" width="82" customWidth="1"/>
    <col min="5891" max="5893" width="19.109375" customWidth="1"/>
    <col min="6145" max="6145" width="8.109375" customWidth="1"/>
    <col min="6146" max="6146" width="82" customWidth="1"/>
    <col min="6147" max="6149" width="19.109375" customWidth="1"/>
    <col min="6401" max="6401" width="8.109375" customWidth="1"/>
    <col min="6402" max="6402" width="82" customWidth="1"/>
    <col min="6403" max="6405" width="19.109375" customWidth="1"/>
    <col min="6657" max="6657" width="8.109375" customWidth="1"/>
    <col min="6658" max="6658" width="82" customWidth="1"/>
    <col min="6659" max="6661" width="19.109375" customWidth="1"/>
    <col min="6913" max="6913" width="8.109375" customWidth="1"/>
    <col min="6914" max="6914" width="82" customWidth="1"/>
    <col min="6915" max="6917" width="19.109375" customWidth="1"/>
    <col min="7169" max="7169" width="8.109375" customWidth="1"/>
    <col min="7170" max="7170" width="82" customWidth="1"/>
    <col min="7171" max="7173" width="19.109375" customWidth="1"/>
    <col min="7425" max="7425" width="8.109375" customWidth="1"/>
    <col min="7426" max="7426" width="82" customWidth="1"/>
    <col min="7427" max="7429" width="19.109375" customWidth="1"/>
    <col min="7681" max="7681" width="8.109375" customWidth="1"/>
    <col min="7682" max="7682" width="82" customWidth="1"/>
    <col min="7683" max="7685" width="19.109375" customWidth="1"/>
    <col min="7937" max="7937" width="8.109375" customWidth="1"/>
    <col min="7938" max="7938" width="82" customWidth="1"/>
    <col min="7939" max="7941" width="19.109375" customWidth="1"/>
    <col min="8193" max="8193" width="8.109375" customWidth="1"/>
    <col min="8194" max="8194" width="82" customWidth="1"/>
    <col min="8195" max="8197" width="19.109375" customWidth="1"/>
    <col min="8449" max="8449" width="8.109375" customWidth="1"/>
    <col min="8450" max="8450" width="82" customWidth="1"/>
    <col min="8451" max="8453" width="19.109375" customWidth="1"/>
    <col min="8705" max="8705" width="8.109375" customWidth="1"/>
    <col min="8706" max="8706" width="82" customWidth="1"/>
    <col min="8707" max="8709" width="19.109375" customWidth="1"/>
    <col min="8961" max="8961" width="8.109375" customWidth="1"/>
    <col min="8962" max="8962" width="82" customWidth="1"/>
    <col min="8963" max="8965" width="19.109375" customWidth="1"/>
    <col min="9217" max="9217" width="8.109375" customWidth="1"/>
    <col min="9218" max="9218" width="82" customWidth="1"/>
    <col min="9219" max="9221" width="19.109375" customWidth="1"/>
    <col min="9473" max="9473" width="8.109375" customWidth="1"/>
    <col min="9474" max="9474" width="82" customWidth="1"/>
    <col min="9475" max="9477" width="19.109375" customWidth="1"/>
    <col min="9729" max="9729" width="8.109375" customWidth="1"/>
    <col min="9730" max="9730" width="82" customWidth="1"/>
    <col min="9731" max="9733" width="19.109375" customWidth="1"/>
    <col min="9985" max="9985" width="8.109375" customWidth="1"/>
    <col min="9986" max="9986" width="82" customWidth="1"/>
    <col min="9987" max="9989" width="19.109375" customWidth="1"/>
    <col min="10241" max="10241" width="8.109375" customWidth="1"/>
    <col min="10242" max="10242" width="82" customWidth="1"/>
    <col min="10243" max="10245" width="19.109375" customWidth="1"/>
    <col min="10497" max="10497" width="8.109375" customWidth="1"/>
    <col min="10498" max="10498" width="82" customWidth="1"/>
    <col min="10499" max="10501" width="19.109375" customWidth="1"/>
    <col min="10753" max="10753" width="8.109375" customWidth="1"/>
    <col min="10754" max="10754" width="82" customWidth="1"/>
    <col min="10755" max="10757" width="19.109375" customWidth="1"/>
    <col min="11009" max="11009" width="8.109375" customWidth="1"/>
    <col min="11010" max="11010" width="82" customWidth="1"/>
    <col min="11011" max="11013" width="19.109375" customWidth="1"/>
    <col min="11265" max="11265" width="8.109375" customWidth="1"/>
    <col min="11266" max="11266" width="82" customWidth="1"/>
    <col min="11267" max="11269" width="19.109375" customWidth="1"/>
    <col min="11521" max="11521" width="8.109375" customWidth="1"/>
    <col min="11522" max="11522" width="82" customWidth="1"/>
    <col min="11523" max="11525" width="19.109375" customWidth="1"/>
    <col min="11777" max="11777" width="8.109375" customWidth="1"/>
    <col min="11778" max="11778" width="82" customWidth="1"/>
    <col min="11779" max="11781" width="19.109375" customWidth="1"/>
    <col min="12033" max="12033" width="8.109375" customWidth="1"/>
    <col min="12034" max="12034" width="82" customWidth="1"/>
    <col min="12035" max="12037" width="19.109375" customWidth="1"/>
    <col min="12289" max="12289" width="8.109375" customWidth="1"/>
    <col min="12290" max="12290" width="82" customWidth="1"/>
    <col min="12291" max="12293" width="19.109375" customWidth="1"/>
    <col min="12545" max="12545" width="8.109375" customWidth="1"/>
    <col min="12546" max="12546" width="82" customWidth="1"/>
    <col min="12547" max="12549" width="19.109375" customWidth="1"/>
    <col min="12801" max="12801" width="8.109375" customWidth="1"/>
    <col min="12802" max="12802" width="82" customWidth="1"/>
    <col min="12803" max="12805" width="19.109375" customWidth="1"/>
    <col min="13057" max="13057" width="8.109375" customWidth="1"/>
    <col min="13058" max="13058" width="82" customWidth="1"/>
    <col min="13059" max="13061" width="19.109375" customWidth="1"/>
    <col min="13313" max="13313" width="8.109375" customWidth="1"/>
    <col min="13314" max="13314" width="82" customWidth="1"/>
    <col min="13315" max="13317" width="19.109375" customWidth="1"/>
    <col min="13569" max="13569" width="8.109375" customWidth="1"/>
    <col min="13570" max="13570" width="82" customWidth="1"/>
    <col min="13571" max="13573" width="19.109375" customWidth="1"/>
    <col min="13825" max="13825" width="8.109375" customWidth="1"/>
    <col min="13826" max="13826" width="82" customWidth="1"/>
    <col min="13827" max="13829" width="19.109375" customWidth="1"/>
    <col min="14081" max="14081" width="8.109375" customWidth="1"/>
    <col min="14082" max="14082" width="82" customWidth="1"/>
    <col min="14083" max="14085" width="19.109375" customWidth="1"/>
    <col min="14337" max="14337" width="8.109375" customWidth="1"/>
    <col min="14338" max="14338" width="82" customWidth="1"/>
    <col min="14339" max="14341" width="19.109375" customWidth="1"/>
    <col min="14593" max="14593" width="8.109375" customWidth="1"/>
    <col min="14594" max="14594" width="82" customWidth="1"/>
    <col min="14595" max="14597" width="19.109375" customWidth="1"/>
    <col min="14849" max="14849" width="8.109375" customWidth="1"/>
    <col min="14850" max="14850" width="82" customWidth="1"/>
    <col min="14851" max="14853" width="19.109375" customWidth="1"/>
    <col min="15105" max="15105" width="8.109375" customWidth="1"/>
    <col min="15106" max="15106" width="82" customWidth="1"/>
    <col min="15107" max="15109" width="19.109375" customWidth="1"/>
    <col min="15361" max="15361" width="8.109375" customWidth="1"/>
    <col min="15362" max="15362" width="82" customWidth="1"/>
    <col min="15363" max="15365" width="19.109375" customWidth="1"/>
    <col min="15617" max="15617" width="8.109375" customWidth="1"/>
    <col min="15618" max="15618" width="82" customWidth="1"/>
    <col min="15619" max="15621" width="19.109375" customWidth="1"/>
    <col min="15873" max="15873" width="8.109375" customWidth="1"/>
    <col min="15874" max="15874" width="82" customWidth="1"/>
    <col min="15875" max="15877" width="19.109375" customWidth="1"/>
    <col min="16129" max="16129" width="8.109375" customWidth="1"/>
    <col min="16130" max="16130" width="82" customWidth="1"/>
    <col min="16131" max="16133" width="19.109375" customWidth="1"/>
  </cols>
  <sheetData>
    <row r="1" spans="1:5" ht="33.75" customHeight="1" x14ac:dyDescent="0.3">
      <c r="A1" s="717" t="s">
        <v>1237</v>
      </c>
      <c r="B1" s="718"/>
      <c r="C1" s="718"/>
      <c r="D1" s="718"/>
      <c r="E1" s="718"/>
    </row>
    <row r="2" spans="1:5" s="422" customFormat="1" ht="31.2" x14ac:dyDescent="0.3">
      <c r="A2" s="329" t="s">
        <v>524</v>
      </c>
      <c r="B2" s="329" t="s">
        <v>281</v>
      </c>
      <c r="C2" s="329" t="s">
        <v>525</v>
      </c>
      <c r="D2" s="329" t="s">
        <v>1107</v>
      </c>
      <c r="E2" s="329" t="s">
        <v>526</v>
      </c>
    </row>
    <row r="3" spans="1:5" x14ac:dyDescent="0.3">
      <c r="A3" s="300" t="s">
        <v>372</v>
      </c>
      <c r="B3" s="301" t="s">
        <v>775</v>
      </c>
      <c r="C3" s="302">
        <v>0</v>
      </c>
      <c r="D3" s="302">
        <v>0</v>
      </c>
      <c r="E3" s="302">
        <v>0</v>
      </c>
    </row>
    <row r="4" spans="1:5" x14ac:dyDescent="0.3">
      <c r="A4" s="300" t="s">
        <v>373</v>
      </c>
      <c r="B4" s="301" t="s">
        <v>776</v>
      </c>
      <c r="C4" s="302">
        <v>0</v>
      </c>
      <c r="D4" s="302">
        <v>0</v>
      </c>
      <c r="E4" s="302">
        <v>497</v>
      </c>
    </row>
    <row r="5" spans="1:5" x14ac:dyDescent="0.3">
      <c r="A5" s="300" t="s">
        <v>374</v>
      </c>
      <c r="B5" s="301" t="s">
        <v>777</v>
      </c>
      <c r="C5" s="302">
        <v>0</v>
      </c>
      <c r="D5" s="302">
        <v>0</v>
      </c>
      <c r="E5" s="302">
        <v>0</v>
      </c>
    </row>
    <row r="6" spans="1:5" x14ac:dyDescent="0.3">
      <c r="A6" s="298" t="s">
        <v>375</v>
      </c>
      <c r="B6" s="299" t="s">
        <v>778</v>
      </c>
      <c r="C6" s="303">
        <v>0</v>
      </c>
      <c r="D6" s="303">
        <v>0</v>
      </c>
      <c r="E6" s="303">
        <v>497</v>
      </c>
    </row>
    <row r="7" spans="1:5" x14ac:dyDescent="0.3">
      <c r="A7" s="300" t="s">
        <v>376</v>
      </c>
      <c r="B7" s="301" t="s">
        <v>779</v>
      </c>
      <c r="C7" s="302">
        <v>314398</v>
      </c>
      <c r="D7" s="302">
        <v>0</v>
      </c>
      <c r="E7" s="302">
        <v>323521</v>
      </c>
    </row>
    <row r="8" spans="1:5" x14ac:dyDescent="0.3">
      <c r="A8" s="300" t="s">
        <v>377</v>
      </c>
      <c r="B8" s="301" t="s">
        <v>780</v>
      </c>
      <c r="C8" s="302">
        <v>419</v>
      </c>
      <c r="D8" s="302">
        <v>0</v>
      </c>
      <c r="E8" s="302">
        <v>3488</v>
      </c>
    </row>
    <row r="9" spans="1:5" x14ac:dyDescent="0.3">
      <c r="A9" s="300" t="s">
        <v>378</v>
      </c>
      <c r="B9" s="301" t="s">
        <v>781</v>
      </c>
      <c r="C9" s="302">
        <v>0</v>
      </c>
      <c r="D9" s="302">
        <v>0</v>
      </c>
      <c r="E9" s="302">
        <v>0</v>
      </c>
    </row>
    <row r="10" spans="1:5" x14ac:dyDescent="0.3">
      <c r="A10" s="300" t="s">
        <v>379</v>
      </c>
      <c r="B10" s="301" t="s">
        <v>782</v>
      </c>
      <c r="C10" s="302">
        <v>738</v>
      </c>
      <c r="D10" s="302">
        <v>0</v>
      </c>
      <c r="E10" s="302">
        <v>637</v>
      </c>
    </row>
    <row r="11" spans="1:5" x14ac:dyDescent="0.3">
      <c r="A11" s="300" t="s">
        <v>527</v>
      </c>
      <c r="B11" s="301" t="s">
        <v>783</v>
      </c>
      <c r="C11" s="302">
        <v>0</v>
      </c>
      <c r="D11" s="302">
        <v>0</v>
      </c>
      <c r="E11" s="302">
        <v>0</v>
      </c>
    </row>
    <row r="12" spans="1:5" x14ac:dyDescent="0.3">
      <c r="A12" s="298" t="s">
        <v>528</v>
      </c>
      <c r="B12" s="299" t="s">
        <v>784</v>
      </c>
      <c r="C12" s="303">
        <v>315555</v>
      </c>
      <c r="D12" s="303">
        <v>0</v>
      </c>
      <c r="E12" s="303">
        <v>327646</v>
      </c>
    </row>
    <row r="13" spans="1:5" x14ac:dyDescent="0.3">
      <c r="A13" s="300" t="s">
        <v>529</v>
      </c>
      <c r="B13" s="301" t="s">
        <v>785</v>
      </c>
      <c r="C13" s="302">
        <v>15059</v>
      </c>
      <c r="D13" s="302">
        <v>0</v>
      </c>
      <c r="E13" s="302">
        <v>15059</v>
      </c>
    </row>
    <row r="14" spans="1:5" x14ac:dyDescent="0.3">
      <c r="A14" s="300" t="s">
        <v>530</v>
      </c>
      <c r="B14" s="301" t="s">
        <v>786</v>
      </c>
      <c r="C14" s="302">
        <v>0</v>
      </c>
      <c r="D14" s="302">
        <v>0</v>
      </c>
      <c r="E14" s="302">
        <v>0</v>
      </c>
    </row>
    <row r="15" spans="1:5" x14ac:dyDescent="0.3">
      <c r="A15" s="300" t="s">
        <v>531</v>
      </c>
      <c r="B15" s="301" t="s">
        <v>787</v>
      </c>
      <c r="C15" s="302">
        <v>0</v>
      </c>
      <c r="D15" s="302">
        <v>30</v>
      </c>
      <c r="E15" s="302">
        <v>30</v>
      </c>
    </row>
    <row r="16" spans="1:5" x14ac:dyDescent="0.3">
      <c r="A16" s="300" t="s">
        <v>532</v>
      </c>
      <c r="B16" s="301" t="s">
        <v>788</v>
      </c>
      <c r="C16" s="302">
        <v>0</v>
      </c>
      <c r="D16" s="302">
        <v>0</v>
      </c>
      <c r="E16" s="302">
        <v>0</v>
      </c>
    </row>
    <row r="17" spans="1:5" x14ac:dyDescent="0.3">
      <c r="A17" s="300" t="s">
        <v>533</v>
      </c>
      <c r="B17" s="301" t="s">
        <v>789</v>
      </c>
      <c r="C17" s="302">
        <v>0</v>
      </c>
      <c r="D17" s="302">
        <v>0</v>
      </c>
      <c r="E17" s="302">
        <v>0</v>
      </c>
    </row>
    <row r="18" spans="1:5" x14ac:dyDescent="0.3">
      <c r="A18" s="300" t="s">
        <v>534</v>
      </c>
      <c r="B18" s="301" t="s">
        <v>790</v>
      </c>
      <c r="C18" s="302">
        <v>15059</v>
      </c>
      <c r="D18" s="302">
        <v>-30</v>
      </c>
      <c r="E18" s="302">
        <v>15029</v>
      </c>
    </row>
    <row r="19" spans="1:5" ht="26.4" x14ac:dyDescent="0.3">
      <c r="A19" s="300" t="s">
        <v>535</v>
      </c>
      <c r="B19" s="301" t="s">
        <v>791</v>
      </c>
      <c r="C19" s="302">
        <v>0</v>
      </c>
      <c r="D19" s="302">
        <v>0</v>
      </c>
      <c r="E19" s="302">
        <v>0</v>
      </c>
    </row>
    <row r="20" spans="1:5" x14ac:dyDescent="0.3">
      <c r="A20" s="300" t="s">
        <v>536</v>
      </c>
      <c r="B20" s="301" t="s">
        <v>792</v>
      </c>
      <c r="C20" s="302">
        <v>0</v>
      </c>
      <c r="D20" s="302">
        <v>0</v>
      </c>
      <c r="E20" s="302">
        <v>0</v>
      </c>
    </row>
    <row r="21" spans="1:5" x14ac:dyDescent="0.3">
      <c r="A21" s="300" t="s">
        <v>537</v>
      </c>
      <c r="B21" s="301" t="s">
        <v>793</v>
      </c>
      <c r="C21" s="302">
        <v>0</v>
      </c>
      <c r="D21" s="302">
        <v>0</v>
      </c>
      <c r="E21" s="302">
        <v>0</v>
      </c>
    </row>
    <row r="22" spans="1:5" x14ac:dyDescent="0.3">
      <c r="A22" s="300" t="s">
        <v>538</v>
      </c>
      <c r="B22" s="301" t="s">
        <v>794</v>
      </c>
      <c r="C22" s="302">
        <v>0</v>
      </c>
      <c r="D22" s="302">
        <v>0</v>
      </c>
      <c r="E22" s="302">
        <v>0</v>
      </c>
    </row>
    <row r="23" spans="1:5" x14ac:dyDescent="0.3">
      <c r="A23" s="298" t="s">
        <v>539</v>
      </c>
      <c r="B23" s="299" t="s">
        <v>795</v>
      </c>
      <c r="C23" s="303">
        <v>15059</v>
      </c>
      <c r="D23" s="303">
        <v>0</v>
      </c>
      <c r="E23" s="303">
        <v>15059</v>
      </c>
    </row>
    <row r="24" spans="1:5" ht="26.4" x14ac:dyDescent="0.3">
      <c r="A24" s="300" t="s">
        <v>540</v>
      </c>
      <c r="B24" s="301" t="s">
        <v>796</v>
      </c>
      <c r="C24" s="302">
        <v>0</v>
      </c>
      <c r="D24" s="302">
        <v>0</v>
      </c>
      <c r="E24" s="302">
        <v>0</v>
      </c>
    </row>
    <row r="25" spans="1:5" x14ac:dyDescent="0.3">
      <c r="A25" s="300" t="s">
        <v>541</v>
      </c>
      <c r="B25" s="301" t="s">
        <v>797</v>
      </c>
      <c r="C25" s="302">
        <v>0</v>
      </c>
      <c r="D25" s="302">
        <v>0</v>
      </c>
      <c r="E25" s="302">
        <v>0</v>
      </c>
    </row>
    <row r="26" spans="1:5" x14ac:dyDescent="0.3">
      <c r="A26" s="300" t="s">
        <v>542</v>
      </c>
      <c r="B26" s="301" t="s">
        <v>798</v>
      </c>
      <c r="C26" s="302">
        <v>0</v>
      </c>
      <c r="D26" s="302">
        <v>0</v>
      </c>
      <c r="E26" s="302">
        <v>0</v>
      </c>
    </row>
    <row r="27" spans="1:5" ht="26.4" x14ac:dyDescent="0.3">
      <c r="A27" s="300" t="s">
        <v>543</v>
      </c>
      <c r="B27" s="301" t="s">
        <v>799</v>
      </c>
      <c r="C27" s="302">
        <v>0</v>
      </c>
      <c r="D27" s="302">
        <v>0</v>
      </c>
      <c r="E27" s="302">
        <v>0</v>
      </c>
    </row>
    <row r="28" spans="1:5" ht="26.4" x14ac:dyDescent="0.3">
      <c r="A28" s="300" t="s">
        <v>544</v>
      </c>
      <c r="B28" s="301" t="s">
        <v>800</v>
      </c>
      <c r="C28" s="302">
        <v>0</v>
      </c>
      <c r="D28" s="302">
        <v>0</v>
      </c>
      <c r="E28" s="302">
        <v>0</v>
      </c>
    </row>
    <row r="29" spans="1:5" ht="26.4" x14ac:dyDescent="0.3">
      <c r="A29" s="298" t="s">
        <v>545</v>
      </c>
      <c r="B29" s="299" t="s">
        <v>801</v>
      </c>
      <c r="C29" s="303">
        <v>0</v>
      </c>
      <c r="D29" s="303">
        <v>0</v>
      </c>
      <c r="E29" s="303">
        <v>0</v>
      </c>
    </row>
    <row r="30" spans="1:5" ht="26.4" x14ac:dyDescent="0.3">
      <c r="A30" s="298" t="s">
        <v>546</v>
      </c>
      <c r="B30" s="299" t="s">
        <v>802</v>
      </c>
      <c r="C30" s="303">
        <v>330614</v>
      </c>
      <c r="D30" s="303">
        <v>0</v>
      </c>
      <c r="E30" s="303">
        <v>343202</v>
      </c>
    </row>
    <row r="31" spans="1:5" x14ac:dyDescent="0.3">
      <c r="A31" s="300" t="s">
        <v>547</v>
      </c>
      <c r="B31" s="301" t="s">
        <v>803</v>
      </c>
      <c r="C31" s="302">
        <v>0</v>
      </c>
      <c r="D31" s="302">
        <v>0</v>
      </c>
      <c r="E31" s="302">
        <v>17</v>
      </c>
    </row>
    <row r="32" spans="1:5" x14ac:dyDescent="0.3">
      <c r="A32" s="300" t="s">
        <v>548</v>
      </c>
      <c r="B32" s="301" t="s">
        <v>804</v>
      </c>
      <c r="C32" s="302">
        <v>0</v>
      </c>
      <c r="D32" s="302">
        <v>0</v>
      </c>
      <c r="E32" s="302">
        <v>0</v>
      </c>
    </row>
    <row r="33" spans="1:5" x14ac:dyDescent="0.3">
      <c r="A33" s="300" t="s">
        <v>549</v>
      </c>
      <c r="B33" s="301" t="s">
        <v>805</v>
      </c>
      <c r="C33" s="302">
        <v>0</v>
      </c>
      <c r="D33" s="302">
        <v>0</v>
      </c>
      <c r="E33" s="302">
        <v>0</v>
      </c>
    </row>
    <row r="34" spans="1:5" x14ac:dyDescent="0.3">
      <c r="A34" s="300" t="s">
        <v>550</v>
      </c>
      <c r="B34" s="301" t="s">
        <v>806</v>
      </c>
      <c r="C34" s="302">
        <v>0</v>
      </c>
      <c r="D34" s="302">
        <v>0</v>
      </c>
      <c r="E34" s="302">
        <v>0</v>
      </c>
    </row>
    <row r="35" spans="1:5" x14ac:dyDescent="0.3">
      <c r="A35" s="300" t="s">
        <v>551</v>
      </c>
      <c r="B35" s="301" t="s">
        <v>807</v>
      </c>
      <c r="C35" s="302">
        <v>0</v>
      </c>
      <c r="D35" s="302">
        <v>0</v>
      </c>
      <c r="E35" s="302">
        <v>0</v>
      </c>
    </row>
    <row r="36" spans="1:5" x14ac:dyDescent="0.3">
      <c r="A36" s="298" t="s">
        <v>552</v>
      </c>
      <c r="B36" s="299" t="s">
        <v>808</v>
      </c>
      <c r="C36" s="303">
        <v>0</v>
      </c>
      <c r="D36" s="303">
        <v>0</v>
      </c>
      <c r="E36" s="303">
        <v>17</v>
      </c>
    </row>
    <row r="37" spans="1:5" x14ac:dyDescent="0.3">
      <c r="A37" s="300" t="s">
        <v>553</v>
      </c>
      <c r="B37" s="301" t="s">
        <v>809</v>
      </c>
      <c r="C37" s="302">
        <v>0</v>
      </c>
      <c r="D37" s="302">
        <v>0</v>
      </c>
      <c r="E37" s="302">
        <v>0</v>
      </c>
    </row>
    <row r="38" spans="1:5" ht="26.4" x14ac:dyDescent="0.3">
      <c r="A38" s="300" t="s">
        <v>554</v>
      </c>
      <c r="B38" s="301" t="s">
        <v>810</v>
      </c>
      <c r="C38" s="302">
        <v>0</v>
      </c>
      <c r="D38" s="302">
        <v>0</v>
      </c>
      <c r="E38" s="302">
        <v>0</v>
      </c>
    </row>
    <row r="39" spans="1:5" x14ac:dyDescent="0.3">
      <c r="A39" s="300" t="s">
        <v>555</v>
      </c>
      <c r="B39" s="301" t="s">
        <v>811</v>
      </c>
      <c r="C39" s="302">
        <v>0</v>
      </c>
      <c r="D39" s="302">
        <v>0</v>
      </c>
      <c r="E39" s="302">
        <v>0</v>
      </c>
    </row>
    <row r="40" spans="1:5" x14ac:dyDescent="0.3">
      <c r="A40" s="300" t="s">
        <v>556</v>
      </c>
      <c r="B40" s="301" t="s">
        <v>812</v>
      </c>
      <c r="C40" s="302">
        <v>0</v>
      </c>
      <c r="D40" s="302">
        <v>0</v>
      </c>
      <c r="E40" s="302">
        <v>0</v>
      </c>
    </row>
    <row r="41" spans="1:5" x14ac:dyDescent="0.3">
      <c r="A41" s="300" t="s">
        <v>557</v>
      </c>
      <c r="B41" s="301" t="s">
        <v>813</v>
      </c>
      <c r="C41" s="302">
        <v>0</v>
      </c>
      <c r="D41" s="302">
        <v>0</v>
      </c>
      <c r="E41" s="302">
        <v>0</v>
      </c>
    </row>
    <row r="42" spans="1:5" x14ac:dyDescent="0.3">
      <c r="A42" s="300" t="s">
        <v>558</v>
      </c>
      <c r="B42" s="301" t="s">
        <v>814</v>
      </c>
      <c r="C42" s="302">
        <v>0</v>
      </c>
      <c r="D42" s="302">
        <v>0</v>
      </c>
      <c r="E42" s="302">
        <v>0</v>
      </c>
    </row>
    <row r="43" spans="1:5" x14ac:dyDescent="0.3">
      <c r="A43" s="300" t="s">
        <v>559</v>
      </c>
      <c r="B43" s="301" t="s">
        <v>815</v>
      </c>
      <c r="C43" s="302">
        <v>0</v>
      </c>
      <c r="D43" s="302">
        <v>0</v>
      </c>
      <c r="E43" s="302">
        <v>0</v>
      </c>
    </row>
    <row r="44" spans="1:5" ht="17.25" customHeight="1" x14ac:dyDescent="0.3">
      <c r="A44" s="298" t="s">
        <v>560</v>
      </c>
      <c r="B44" s="299" t="s">
        <v>816</v>
      </c>
      <c r="C44" s="303">
        <v>0</v>
      </c>
      <c r="D44" s="303">
        <v>0</v>
      </c>
      <c r="E44" s="303">
        <v>0</v>
      </c>
    </row>
    <row r="45" spans="1:5" ht="26.4" x14ac:dyDescent="0.3">
      <c r="A45" s="298" t="s">
        <v>561</v>
      </c>
      <c r="B45" s="299" t="s">
        <v>817</v>
      </c>
      <c r="C45" s="303">
        <v>0</v>
      </c>
      <c r="D45" s="303">
        <v>0</v>
      </c>
      <c r="E45" s="303">
        <v>17</v>
      </c>
    </row>
    <row r="46" spans="1:5" x14ac:dyDescent="0.3">
      <c r="A46" s="300" t="s">
        <v>562</v>
      </c>
      <c r="B46" s="301" t="s">
        <v>818</v>
      </c>
      <c r="C46" s="302">
        <v>0</v>
      </c>
      <c r="D46" s="302">
        <v>0</v>
      </c>
      <c r="E46" s="302">
        <v>0</v>
      </c>
    </row>
    <row r="47" spans="1:5" x14ac:dyDescent="0.3">
      <c r="A47" s="300" t="s">
        <v>563</v>
      </c>
      <c r="B47" s="301" t="s">
        <v>819</v>
      </c>
      <c r="C47" s="302">
        <v>0</v>
      </c>
      <c r="D47" s="302">
        <v>0</v>
      </c>
      <c r="E47" s="302">
        <v>0</v>
      </c>
    </row>
    <row r="48" spans="1:5" x14ac:dyDescent="0.3">
      <c r="A48" s="298" t="s">
        <v>564</v>
      </c>
      <c r="B48" s="299" t="s">
        <v>820</v>
      </c>
      <c r="C48" s="303">
        <v>0</v>
      </c>
      <c r="D48" s="303">
        <v>0</v>
      </c>
      <c r="E48" s="303">
        <v>0</v>
      </c>
    </row>
    <row r="49" spans="1:5" x14ac:dyDescent="0.3">
      <c r="A49" s="300" t="s">
        <v>565</v>
      </c>
      <c r="B49" s="301" t="s">
        <v>821</v>
      </c>
      <c r="C49" s="302">
        <v>47</v>
      </c>
      <c r="D49" s="302">
        <v>0</v>
      </c>
      <c r="E49" s="302">
        <v>68</v>
      </c>
    </row>
    <row r="50" spans="1:5" x14ac:dyDescent="0.3">
      <c r="A50" s="300" t="s">
        <v>566</v>
      </c>
      <c r="B50" s="301" t="s">
        <v>822</v>
      </c>
      <c r="C50" s="302">
        <v>0</v>
      </c>
      <c r="D50" s="302">
        <v>0</v>
      </c>
      <c r="E50" s="302">
        <v>0</v>
      </c>
    </row>
    <row r="51" spans="1:5" x14ac:dyDescent="0.3">
      <c r="A51" s="300" t="s">
        <v>567</v>
      </c>
      <c r="B51" s="301" t="s">
        <v>823</v>
      </c>
      <c r="C51" s="302">
        <v>0</v>
      </c>
      <c r="D51" s="302">
        <v>0</v>
      </c>
      <c r="E51" s="302">
        <v>0</v>
      </c>
    </row>
    <row r="52" spans="1:5" x14ac:dyDescent="0.3">
      <c r="A52" s="298" t="s">
        <v>568</v>
      </c>
      <c r="B52" s="299" t="s">
        <v>824</v>
      </c>
      <c r="C52" s="303">
        <v>47</v>
      </c>
      <c r="D52" s="303">
        <v>0</v>
      </c>
      <c r="E52" s="303">
        <v>68</v>
      </c>
    </row>
    <row r="53" spans="1:5" x14ac:dyDescent="0.3">
      <c r="A53" s="300" t="s">
        <v>569</v>
      </c>
      <c r="B53" s="301" t="s">
        <v>825</v>
      </c>
      <c r="C53" s="302">
        <v>11115</v>
      </c>
      <c r="D53" s="302">
        <v>0</v>
      </c>
      <c r="E53" s="302">
        <v>23169</v>
      </c>
    </row>
    <row r="54" spans="1:5" x14ac:dyDescent="0.3">
      <c r="A54" s="300" t="s">
        <v>570</v>
      </c>
      <c r="B54" s="301" t="s">
        <v>826</v>
      </c>
      <c r="C54" s="302">
        <v>0</v>
      </c>
      <c r="D54" s="302">
        <v>0</v>
      </c>
      <c r="E54" s="302">
        <v>0</v>
      </c>
    </row>
    <row r="55" spans="1:5" x14ac:dyDescent="0.3">
      <c r="A55" s="298" t="s">
        <v>571</v>
      </c>
      <c r="B55" s="299" t="s">
        <v>827</v>
      </c>
      <c r="C55" s="303">
        <v>11115</v>
      </c>
      <c r="D55" s="303">
        <v>0</v>
      </c>
      <c r="E55" s="303">
        <v>23169</v>
      </c>
    </row>
    <row r="56" spans="1:5" x14ac:dyDescent="0.3">
      <c r="A56" s="300" t="s">
        <v>572</v>
      </c>
      <c r="B56" s="301" t="s">
        <v>828</v>
      </c>
      <c r="C56" s="302">
        <v>0</v>
      </c>
      <c r="D56" s="302">
        <v>0</v>
      </c>
      <c r="E56" s="302">
        <v>0</v>
      </c>
    </row>
    <row r="57" spans="1:5" x14ac:dyDescent="0.3">
      <c r="A57" s="300" t="s">
        <v>573</v>
      </c>
      <c r="B57" s="301" t="s">
        <v>829</v>
      </c>
      <c r="C57" s="302">
        <v>0</v>
      </c>
      <c r="D57" s="302">
        <v>0</v>
      </c>
      <c r="E57" s="302">
        <v>0</v>
      </c>
    </row>
    <row r="58" spans="1:5" x14ac:dyDescent="0.3">
      <c r="A58" s="298" t="s">
        <v>574</v>
      </c>
      <c r="B58" s="299" t="s">
        <v>830</v>
      </c>
      <c r="C58" s="303">
        <v>0</v>
      </c>
      <c r="D58" s="303">
        <v>0</v>
      </c>
      <c r="E58" s="303">
        <v>0</v>
      </c>
    </row>
    <row r="59" spans="1:5" x14ac:dyDescent="0.3">
      <c r="A59" s="298" t="s">
        <v>575</v>
      </c>
      <c r="B59" s="299" t="s">
        <v>831</v>
      </c>
      <c r="C59" s="303">
        <v>11162</v>
      </c>
      <c r="D59" s="303">
        <v>0</v>
      </c>
      <c r="E59" s="303">
        <v>23237</v>
      </c>
    </row>
    <row r="60" spans="1:5" ht="26.4" x14ac:dyDescent="0.3">
      <c r="A60" s="300" t="s">
        <v>576</v>
      </c>
      <c r="B60" s="301" t="s">
        <v>832</v>
      </c>
      <c r="C60" s="302">
        <v>0</v>
      </c>
      <c r="D60" s="302">
        <v>0</v>
      </c>
      <c r="E60" s="302">
        <v>0</v>
      </c>
    </row>
    <row r="61" spans="1:5" ht="39.6" x14ac:dyDescent="0.3">
      <c r="A61" s="300" t="s">
        <v>577</v>
      </c>
      <c r="B61" s="301" t="s">
        <v>833</v>
      </c>
      <c r="C61" s="302">
        <v>0</v>
      </c>
      <c r="D61" s="302">
        <v>0</v>
      </c>
      <c r="E61" s="302">
        <v>0</v>
      </c>
    </row>
    <row r="62" spans="1:5" ht="26.4" x14ac:dyDescent="0.3">
      <c r="A62" s="300" t="s">
        <v>578</v>
      </c>
      <c r="B62" s="301" t="s">
        <v>834</v>
      </c>
      <c r="C62" s="302">
        <v>0</v>
      </c>
      <c r="D62" s="302">
        <v>0</v>
      </c>
      <c r="E62" s="302">
        <v>0</v>
      </c>
    </row>
    <row r="63" spans="1:5" ht="39.6" x14ac:dyDescent="0.3">
      <c r="A63" s="300" t="s">
        <v>579</v>
      </c>
      <c r="B63" s="301" t="s">
        <v>835</v>
      </c>
      <c r="C63" s="302">
        <v>0</v>
      </c>
      <c r="D63" s="302">
        <v>0</v>
      </c>
      <c r="E63" s="302">
        <v>0</v>
      </c>
    </row>
    <row r="64" spans="1:5" ht="26.4" x14ac:dyDescent="0.3">
      <c r="A64" s="300" t="s">
        <v>580</v>
      </c>
      <c r="B64" s="301" t="s">
        <v>836</v>
      </c>
      <c r="C64" s="302">
        <v>4128</v>
      </c>
      <c r="D64" s="302">
        <v>0</v>
      </c>
      <c r="E64" s="302">
        <v>966</v>
      </c>
    </row>
    <row r="65" spans="1:5" ht="26.4" x14ac:dyDescent="0.3">
      <c r="A65" s="300" t="s">
        <v>581</v>
      </c>
      <c r="B65" s="301" t="s">
        <v>837</v>
      </c>
      <c r="C65" s="302">
        <v>0</v>
      </c>
      <c r="D65" s="302">
        <v>0</v>
      </c>
      <c r="E65" s="302">
        <v>0</v>
      </c>
    </row>
    <row r="66" spans="1:5" ht="26.4" x14ac:dyDescent="0.3">
      <c r="A66" s="300" t="s">
        <v>582</v>
      </c>
      <c r="B66" s="301" t="s">
        <v>838</v>
      </c>
      <c r="C66" s="302">
        <v>0</v>
      </c>
      <c r="D66" s="302">
        <v>0</v>
      </c>
      <c r="E66" s="302">
        <v>0</v>
      </c>
    </row>
    <row r="67" spans="1:5" ht="26.4" x14ac:dyDescent="0.3">
      <c r="A67" s="300" t="s">
        <v>583</v>
      </c>
      <c r="B67" s="301" t="s">
        <v>839</v>
      </c>
      <c r="C67" s="302">
        <v>0</v>
      </c>
      <c r="D67" s="302">
        <v>0</v>
      </c>
      <c r="E67" s="302">
        <v>0</v>
      </c>
    </row>
    <row r="68" spans="1:5" ht="26.4" x14ac:dyDescent="0.3">
      <c r="A68" s="300" t="s">
        <v>584</v>
      </c>
      <c r="B68" s="301" t="s">
        <v>840</v>
      </c>
      <c r="C68" s="302">
        <v>1549</v>
      </c>
      <c r="D68" s="302">
        <v>0</v>
      </c>
      <c r="E68" s="302">
        <v>400</v>
      </c>
    </row>
    <row r="69" spans="1:5" ht="26.4" x14ac:dyDescent="0.3">
      <c r="A69" s="300" t="s">
        <v>585</v>
      </c>
      <c r="B69" s="301" t="s">
        <v>841</v>
      </c>
      <c r="C69" s="302">
        <v>1434</v>
      </c>
      <c r="D69" s="302">
        <v>0</v>
      </c>
      <c r="E69" s="302">
        <v>502</v>
      </c>
    </row>
    <row r="70" spans="1:5" ht="26.4" x14ac:dyDescent="0.3">
      <c r="A70" s="300" t="s">
        <v>586</v>
      </c>
      <c r="B70" s="301" t="s">
        <v>842</v>
      </c>
      <c r="C70" s="302">
        <v>1145</v>
      </c>
      <c r="D70" s="302">
        <v>0</v>
      </c>
      <c r="E70" s="302">
        <v>64</v>
      </c>
    </row>
    <row r="71" spans="1:5" ht="26.4" x14ac:dyDescent="0.3">
      <c r="A71" s="300" t="s">
        <v>587</v>
      </c>
      <c r="B71" s="301" t="s">
        <v>843</v>
      </c>
      <c r="C71" s="302">
        <v>809</v>
      </c>
      <c r="D71" s="302">
        <v>0</v>
      </c>
      <c r="E71" s="302">
        <v>929</v>
      </c>
    </row>
    <row r="72" spans="1:5" ht="39.6" x14ac:dyDescent="0.3">
      <c r="A72" s="300" t="s">
        <v>588</v>
      </c>
      <c r="B72" s="301" t="s">
        <v>844</v>
      </c>
      <c r="C72" s="302">
        <v>0</v>
      </c>
      <c r="D72" s="302">
        <v>0</v>
      </c>
      <c r="E72" s="302">
        <v>120</v>
      </c>
    </row>
    <row r="73" spans="1:5" ht="26.4" x14ac:dyDescent="0.3">
      <c r="A73" s="300" t="s">
        <v>589</v>
      </c>
      <c r="B73" s="301" t="s">
        <v>845</v>
      </c>
      <c r="C73" s="302">
        <v>809</v>
      </c>
      <c r="D73" s="302">
        <v>0</v>
      </c>
      <c r="E73" s="302">
        <v>809</v>
      </c>
    </row>
    <row r="74" spans="1:5" ht="26.4" x14ac:dyDescent="0.3">
      <c r="A74" s="300" t="s">
        <v>590</v>
      </c>
      <c r="B74" s="301" t="s">
        <v>846</v>
      </c>
      <c r="C74" s="302">
        <v>0</v>
      </c>
      <c r="D74" s="302">
        <v>0</v>
      </c>
      <c r="E74" s="302">
        <v>0</v>
      </c>
    </row>
    <row r="75" spans="1:5" ht="26.4" x14ac:dyDescent="0.3">
      <c r="A75" s="300" t="s">
        <v>591</v>
      </c>
      <c r="B75" s="301" t="s">
        <v>847</v>
      </c>
      <c r="C75" s="302">
        <v>0</v>
      </c>
      <c r="D75" s="302">
        <v>0</v>
      </c>
      <c r="E75" s="302">
        <v>0</v>
      </c>
    </row>
    <row r="76" spans="1:5" ht="26.4" x14ac:dyDescent="0.3">
      <c r="A76" s="300" t="s">
        <v>592</v>
      </c>
      <c r="B76" s="301" t="s">
        <v>848</v>
      </c>
      <c r="C76" s="302">
        <v>0</v>
      </c>
      <c r="D76" s="302">
        <v>0</v>
      </c>
      <c r="E76" s="302">
        <v>0</v>
      </c>
    </row>
    <row r="77" spans="1:5" ht="26.4" x14ac:dyDescent="0.3">
      <c r="A77" s="300" t="s">
        <v>593</v>
      </c>
      <c r="B77" s="301" t="s">
        <v>849</v>
      </c>
      <c r="C77" s="302">
        <v>0</v>
      </c>
      <c r="D77" s="302">
        <v>0</v>
      </c>
      <c r="E77" s="302">
        <v>0</v>
      </c>
    </row>
    <row r="78" spans="1:5" ht="26.4" x14ac:dyDescent="0.3">
      <c r="A78" s="300" t="s">
        <v>594</v>
      </c>
      <c r="B78" s="301" t="s">
        <v>850</v>
      </c>
      <c r="C78" s="302">
        <v>0</v>
      </c>
      <c r="D78" s="302">
        <v>0</v>
      </c>
      <c r="E78" s="302">
        <v>0</v>
      </c>
    </row>
    <row r="79" spans="1:5" ht="26.4" x14ac:dyDescent="0.3">
      <c r="A79" s="300" t="s">
        <v>595</v>
      </c>
      <c r="B79" s="301" t="s">
        <v>851</v>
      </c>
      <c r="C79" s="302">
        <v>0</v>
      </c>
      <c r="D79" s="302">
        <v>0</v>
      </c>
      <c r="E79" s="302">
        <v>0</v>
      </c>
    </row>
    <row r="80" spans="1:5" ht="26.4" x14ac:dyDescent="0.3">
      <c r="A80" s="300" t="s">
        <v>596</v>
      </c>
      <c r="B80" s="301" t="s">
        <v>852</v>
      </c>
      <c r="C80" s="302">
        <v>0</v>
      </c>
      <c r="D80" s="302">
        <v>0</v>
      </c>
      <c r="E80" s="302">
        <v>0</v>
      </c>
    </row>
    <row r="81" spans="1:5" ht="26.4" x14ac:dyDescent="0.3">
      <c r="A81" s="300" t="s">
        <v>597</v>
      </c>
      <c r="B81" s="301" t="s">
        <v>853</v>
      </c>
      <c r="C81" s="302">
        <v>0</v>
      </c>
      <c r="D81" s="302">
        <v>0</v>
      </c>
      <c r="E81" s="302">
        <v>0</v>
      </c>
    </row>
    <row r="82" spans="1:5" ht="26.4" x14ac:dyDescent="0.3">
      <c r="A82" s="300" t="s">
        <v>598</v>
      </c>
      <c r="B82" s="301" t="s">
        <v>854</v>
      </c>
      <c r="C82" s="302">
        <v>0</v>
      </c>
      <c r="D82" s="302">
        <v>0</v>
      </c>
      <c r="E82" s="302">
        <v>0</v>
      </c>
    </row>
    <row r="83" spans="1:5" ht="26.4" x14ac:dyDescent="0.3">
      <c r="A83" s="300" t="s">
        <v>599</v>
      </c>
      <c r="B83" s="301" t="s">
        <v>855</v>
      </c>
      <c r="C83" s="302">
        <v>0</v>
      </c>
      <c r="D83" s="302">
        <v>0</v>
      </c>
      <c r="E83" s="302">
        <v>0</v>
      </c>
    </row>
    <row r="84" spans="1:5" ht="26.4" x14ac:dyDescent="0.3">
      <c r="A84" s="300" t="s">
        <v>600</v>
      </c>
      <c r="B84" s="301" t="s">
        <v>856</v>
      </c>
      <c r="C84" s="302">
        <v>0</v>
      </c>
      <c r="D84" s="302">
        <v>0</v>
      </c>
      <c r="E84" s="302">
        <v>0</v>
      </c>
    </row>
    <row r="85" spans="1:5" ht="26.4" x14ac:dyDescent="0.3">
      <c r="A85" s="300" t="s">
        <v>601</v>
      </c>
      <c r="B85" s="301" t="s">
        <v>857</v>
      </c>
      <c r="C85" s="302">
        <v>0</v>
      </c>
      <c r="D85" s="302">
        <v>0</v>
      </c>
      <c r="E85" s="302">
        <v>0</v>
      </c>
    </row>
    <row r="86" spans="1:5" ht="26.4" x14ac:dyDescent="0.3">
      <c r="A86" s="300" t="s">
        <v>602</v>
      </c>
      <c r="B86" s="301" t="s">
        <v>858</v>
      </c>
      <c r="C86" s="302">
        <v>0</v>
      </c>
      <c r="D86" s="302">
        <v>0</v>
      </c>
      <c r="E86" s="302">
        <v>0</v>
      </c>
    </row>
    <row r="87" spans="1:5" ht="26.4" x14ac:dyDescent="0.3">
      <c r="A87" s="300" t="s">
        <v>603</v>
      </c>
      <c r="B87" s="301" t="s">
        <v>859</v>
      </c>
      <c r="C87" s="302">
        <v>0</v>
      </c>
      <c r="D87" s="302">
        <v>0</v>
      </c>
      <c r="E87" s="302">
        <v>0</v>
      </c>
    </row>
    <row r="88" spans="1:5" ht="39.6" x14ac:dyDescent="0.3">
      <c r="A88" s="300" t="s">
        <v>604</v>
      </c>
      <c r="B88" s="301" t="s">
        <v>860</v>
      </c>
      <c r="C88" s="302">
        <v>0</v>
      </c>
      <c r="D88" s="302">
        <v>0</v>
      </c>
      <c r="E88" s="302">
        <v>0</v>
      </c>
    </row>
    <row r="89" spans="1:5" ht="39.6" x14ac:dyDescent="0.3">
      <c r="A89" s="300" t="s">
        <v>605</v>
      </c>
      <c r="B89" s="301" t="s">
        <v>861</v>
      </c>
      <c r="C89" s="302">
        <v>0</v>
      </c>
      <c r="D89" s="302">
        <v>0</v>
      </c>
      <c r="E89" s="302">
        <v>0</v>
      </c>
    </row>
    <row r="90" spans="1:5" ht="39.6" x14ac:dyDescent="0.3">
      <c r="A90" s="300" t="s">
        <v>606</v>
      </c>
      <c r="B90" s="301" t="s">
        <v>862</v>
      </c>
      <c r="C90" s="302">
        <v>0</v>
      </c>
      <c r="D90" s="302">
        <v>0</v>
      </c>
      <c r="E90" s="302">
        <v>0</v>
      </c>
    </row>
    <row r="91" spans="1:5" ht="26.4" x14ac:dyDescent="0.3">
      <c r="A91" s="300" t="s">
        <v>607</v>
      </c>
      <c r="B91" s="301" t="s">
        <v>863</v>
      </c>
      <c r="C91" s="302">
        <v>0</v>
      </c>
      <c r="D91" s="302">
        <v>0</v>
      </c>
      <c r="E91" s="302">
        <v>0</v>
      </c>
    </row>
    <row r="92" spans="1:5" ht="39.6" x14ac:dyDescent="0.3">
      <c r="A92" s="300" t="s">
        <v>608</v>
      </c>
      <c r="B92" s="301" t="s">
        <v>864</v>
      </c>
      <c r="C92" s="302">
        <v>0</v>
      </c>
      <c r="D92" s="302">
        <v>0</v>
      </c>
      <c r="E92" s="302">
        <v>0</v>
      </c>
    </row>
    <row r="93" spans="1:5" ht="39.6" x14ac:dyDescent="0.3">
      <c r="A93" s="300" t="s">
        <v>609</v>
      </c>
      <c r="B93" s="301" t="s">
        <v>865</v>
      </c>
      <c r="C93" s="302">
        <v>0</v>
      </c>
      <c r="D93" s="302">
        <v>0</v>
      </c>
      <c r="E93" s="302">
        <v>0</v>
      </c>
    </row>
    <row r="94" spans="1:5" ht="39.6" x14ac:dyDescent="0.3">
      <c r="A94" s="300" t="s">
        <v>610</v>
      </c>
      <c r="B94" s="301" t="s">
        <v>866</v>
      </c>
      <c r="C94" s="302">
        <v>0</v>
      </c>
      <c r="D94" s="302">
        <v>0</v>
      </c>
      <c r="E94" s="302">
        <v>0</v>
      </c>
    </row>
    <row r="95" spans="1:5" ht="26.4" x14ac:dyDescent="0.3">
      <c r="A95" s="300" t="s">
        <v>611</v>
      </c>
      <c r="B95" s="301" t="s">
        <v>867</v>
      </c>
      <c r="C95" s="302">
        <v>0</v>
      </c>
      <c r="D95" s="302">
        <v>0</v>
      </c>
      <c r="E95" s="302">
        <v>0</v>
      </c>
    </row>
    <row r="96" spans="1:5" ht="26.4" x14ac:dyDescent="0.3">
      <c r="A96" s="300" t="s">
        <v>612</v>
      </c>
      <c r="B96" s="301" t="s">
        <v>868</v>
      </c>
      <c r="C96" s="302">
        <v>0</v>
      </c>
      <c r="D96" s="302">
        <v>0</v>
      </c>
      <c r="E96" s="302">
        <v>0</v>
      </c>
    </row>
    <row r="97" spans="1:5" ht="26.4" x14ac:dyDescent="0.3">
      <c r="A97" s="300" t="s">
        <v>613</v>
      </c>
      <c r="B97" s="301" t="s">
        <v>869</v>
      </c>
      <c r="C97" s="302">
        <v>0</v>
      </c>
      <c r="D97" s="302">
        <v>0</v>
      </c>
      <c r="E97" s="302">
        <v>0</v>
      </c>
    </row>
    <row r="98" spans="1:5" ht="26.4" x14ac:dyDescent="0.3">
      <c r="A98" s="300" t="s">
        <v>614</v>
      </c>
      <c r="B98" s="301" t="s">
        <v>870</v>
      </c>
      <c r="C98" s="302">
        <v>0</v>
      </c>
      <c r="D98" s="302">
        <v>0</v>
      </c>
      <c r="E98" s="302">
        <v>0</v>
      </c>
    </row>
    <row r="99" spans="1:5" ht="26.4" x14ac:dyDescent="0.3">
      <c r="A99" s="300" t="s">
        <v>615</v>
      </c>
      <c r="B99" s="301" t="s">
        <v>871</v>
      </c>
      <c r="C99" s="302">
        <v>0</v>
      </c>
      <c r="D99" s="302">
        <v>0</v>
      </c>
      <c r="E99" s="302">
        <v>0</v>
      </c>
    </row>
    <row r="100" spans="1:5" ht="26.4" x14ac:dyDescent="0.3">
      <c r="A100" s="300" t="s">
        <v>616</v>
      </c>
      <c r="B100" s="301" t="s">
        <v>872</v>
      </c>
      <c r="C100" s="302">
        <v>0</v>
      </c>
      <c r="D100" s="302">
        <v>0</v>
      </c>
      <c r="E100" s="302">
        <v>0</v>
      </c>
    </row>
    <row r="101" spans="1:5" ht="26.4" x14ac:dyDescent="0.3">
      <c r="A101" s="300" t="s">
        <v>617</v>
      </c>
      <c r="B101" s="301" t="s">
        <v>873</v>
      </c>
      <c r="C101" s="302">
        <v>0</v>
      </c>
      <c r="D101" s="302">
        <v>0</v>
      </c>
      <c r="E101" s="302">
        <v>0</v>
      </c>
    </row>
    <row r="102" spans="1:5" ht="26.4" x14ac:dyDescent="0.3">
      <c r="A102" s="300" t="s">
        <v>618</v>
      </c>
      <c r="B102" s="301" t="s">
        <v>874</v>
      </c>
      <c r="C102" s="302">
        <v>0</v>
      </c>
      <c r="D102" s="302">
        <v>0</v>
      </c>
      <c r="E102" s="302">
        <v>0</v>
      </c>
    </row>
    <row r="103" spans="1:5" x14ac:dyDescent="0.3">
      <c r="A103" s="298" t="s">
        <v>619</v>
      </c>
      <c r="B103" s="299" t="s">
        <v>875</v>
      </c>
      <c r="C103" s="303">
        <v>4937</v>
      </c>
      <c r="D103" s="303">
        <v>0</v>
      </c>
      <c r="E103" s="303">
        <v>1895</v>
      </c>
    </row>
    <row r="104" spans="1:5" ht="26.4" x14ac:dyDescent="0.3">
      <c r="A104" s="300" t="s">
        <v>620</v>
      </c>
      <c r="B104" s="301" t="s">
        <v>876</v>
      </c>
      <c r="C104" s="302">
        <v>0</v>
      </c>
      <c r="D104" s="302">
        <v>0</v>
      </c>
      <c r="E104" s="302">
        <v>0</v>
      </c>
    </row>
    <row r="105" spans="1:5" ht="39.6" x14ac:dyDescent="0.3">
      <c r="A105" s="300" t="s">
        <v>621</v>
      </c>
      <c r="B105" s="301" t="s">
        <v>877</v>
      </c>
      <c r="C105" s="302">
        <v>0</v>
      </c>
      <c r="D105" s="302">
        <v>0</v>
      </c>
      <c r="E105" s="302">
        <v>0</v>
      </c>
    </row>
    <row r="106" spans="1:5" ht="26.4" x14ac:dyDescent="0.3">
      <c r="A106" s="300" t="s">
        <v>622</v>
      </c>
      <c r="B106" s="301" t="s">
        <v>878</v>
      </c>
      <c r="C106" s="302">
        <v>0</v>
      </c>
      <c r="D106" s="302">
        <v>0</v>
      </c>
      <c r="E106" s="302">
        <v>0</v>
      </c>
    </row>
    <row r="107" spans="1:5" ht="39.6" x14ac:dyDescent="0.3">
      <c r="A107" s="300" t="s">
        <v>623</v>
      </c>
      <c r="B107" s="301" t="s">
        <v>879</v>
      </c>
      <c r="C107" s="302">
        <v>0</v>
      </c>
      <c r="D107" s="302">
        <v>0</v>
      </c>
      <c r="E107" s="302">
        <v>0</v>
      </c>
    </row>
    <row r="108" spans="1:5" ht="26.4" x14ac:dyDescent="0.3">
      <c r="A108" s="300" t="s">
        <v>624</v>
      </c>
      <c r="B108" s="301" t="s">
        <v>880</v>
      </c>
      <c r="C108" s="302">
        <v>0</v>
      </c>
      <c r="D108" s="302">
        <v>0</v>
      </c>
      <c r="E108" s="302">
        <v>0</v>
      </c>
    </row>
    <row r="109" spans="1:5" ht="26.4" x14ac:dyDescent="0.3">
      <c r="A109" s="300" t="s">
        <v>625</v>
      </c>
      <c r="B109" s="301" t="s">
        <v>881</v>
      </c>
      <c r="C109" s="302">
        <v>0</v>
      </c>
      <c r="D109" s="302">
        <v>0</v>
      </c>
      <c r="E109" s="302">
        <v>0</v>
      </c>
    </row>
    <row r="110" spans="1:5" ht="26.4" x14ac:dyDescent="0.3">
      <c r="A110" s="300" t="s">
        <v>626</v>
      </c>
      <c r="B110" s="301" t="s">
        <v>882</v>
      </c>
      <c r="C110" s="302">
        <v>0</v>
      </c>
      <c r="D110" s="302">
        <v>0</v>
      </c>
      <c r="E110" s="302">
        <v>0</v>
      </c>
    </row>
    <row r="111" spans="1:5" ht="26.4" x14ac:dyDescent="0.3">
      <c r="A111" s="300" t="s">
        <v>627</v>
      </c>
      <c r="B111" s="301" t="s">
        <v>883</v>
      </c>
      <c r="C111" s="302">
        <v>0</v>
      </c>
      <c r="D111" s="302">
        <v>0</v>
      </c>
      <c r="E111" s="302">
        <v>0</v>
      </c>
    </row>
    <row r="112" spans="1:5" ht="26.4" x14ac:dyDescent="0.3">
      <c r="A112" s="300" t="s">
        <v>628</v>
      </c>
      <c r="B112" s="301" t="s">
        <v>884</v>
      </c>
      <c r="C112" s="302">
        <v>0</v>
      </c>
      <c r="D112" s="302">
        <v>0</v>
      </c>
      <c r="E112" s="302">
        <v>0</v>
      </c>
    </row>
    <row r="113" spans="1:5" ht="26.4" x14ac:dyDescent="0.3">
      <c r="A113" s="300" t="s">
        <v>629</v>
      </c>
      <c r="B113" s="301" t="s">
        <v>885</v>
      </c>
      <c r="C113" s="302">
        <v>0</v>
      </c>
      <c r="D113" s="302">
        <v>0</v>
      </c>
      <c r="E113" s="302">
        <v>0</v>
      </c>
    </row>
    <row r="114" spans="1:5" ht="26.4" x14ac:dyDescent="0.3">
      <c r="A114" s="300" t="s">
        <v>630</v>
      </c>
      <c r="B114" s="301" t="s">
        <v>886</v>
      </c>
      <c r="C114" s="302">
        <v>0</v>
      </c>
      <c r="D114" s="302">
        <v>0</v>
      </c>
      <c r="E114" s="302">
        <v>0</v>
      </c>
    </row>
    <row r="115" spans="1:5" ht="26.4" x14ac:dyDescent="0.3">
      <c r="A115" s="300" t="s">
        <v>631</v>
      </c>
      <c r="B115" s="301" t="s">
        <v>887</v>
      </c>
      <c r="C115" s="302">
        <v>0</v>
      </c>
      <c r="D115" s="302">
        <v>0</v>
      </c>
      <c r="E115" s="302">
        <v>0</v>
      </c>
    </row>
    <row r="116" spans="1:5" ht="39.6" x14ac:dyDescent="0.3">
      <c r="A116" s="300" t="s">
        <v>632</v>
      </c>
      <c r="B116" s="301" t="s">
        <v>888</v>
      </c>
      <c r="C116" s="302">
        <v>0</v>
      </c>
      <c r="D116" s="302">
        <v>0</v>
      </c>
      <c r="E116" s="302">
        <v>0</v>
      </c>
    </row>
    <row r="117" spans="1:5" ht="26.4" x14ac:dyDescent="0.3">
      <c r="A117" s="300" t="s">
        <v>633</v>
      </c>
      <c r="B117" s="301" t="s">
        <v>889</v>
      </c>
      <c r="C117" s="302">
        <v>0</v>
      </c>
      <c r="D117" s="302">
        <v>0</v>
      </c>
      <c r="E117" s="302">
        <v>0</v>
      </c>
    </row>
    <row r="118" spans="1:5" ht="26.4" x14ac:dyDescent="0.3">
      <c r="A118" s="300" t="s">
        <v>634</v>
      </c>
      <c r="B118" s="301" t="s">
        <v>890</v>
      </c>
      <c r="C118" s="302">
        <v>0</v>
      </c>
      <c r="D118" s="302">
        <v>0</v>
      </c>
      <c r="E118" s="302">
        <v>0</v>
      </c>
    </row>
    <row r="119" spans="1:5" ht="26.4" x14ac:dyDescent="0.3">
      <c r="A119" s="300" t="s">
        <v>635</v>
      </c>
      <c r="B119" s="301" t="s">
        <v>891</v>
      </c>
      <c r="C119" s="302">
        <v>0</v>
      </c>
      <c r="D119" s="302">
        <v>0</v>
      </c>
      <c r="E119" s="302">
        <v>0</v>
      </c>
    </row>
    <row r="120" spans="1:5" ht="26.4" x14ac:dyDescent="0.3">
      <c r="A120" s="300" t="s">
        <v>636</v>
      </c>
      <c r="B120" s="301" t="s">
        <v>892</v>
      </c>
      <c r="C120" s="302">
        <v>0</v>
      </c>
      <c r="D120" s="302">
        <v>0</v>
      </c>
      <c r="E120" s="302">
        <v>0</v>
      </c>
    </row>
    <row r="121" spans="1:5" ht="26.4" x14ac:dyDescent="0.3">
      <c r="A121" s="300" t="s">
        <v>637</v>
      </c>
      <c r="B121" s="301" t="s">
        <v>893</v>
      </c>
      <c r="C121" s="302">
        <v>0</v>
      </c>
      <c r="D121" s="302">
        <v>0</v>
      </c>
      <c r="E121" s="302">
        <v>0</v>
      </c>
    </row>
    <row r="122" spans="1:5" ht="26.4" x14ac:dyDescent="0.3">
      <c r="A122" s="300" t="s">
        <v>638</v>
      </c>
      <c r="B122" s="301" t="s">
        <v>894</v>
      </c>
      <c r="C122" s="302">
        <v>0</v>
      </c>
      <c r="D122" s="302">
        <v>0</v>
      </c>
      <c r="E122" s="302">
        <v>0</v>
      </c>
    </row>
    <row r="123" spans="1:5" ht="26.4" x14ac:dyDescent="0.3">
      <c r="A123" s="300" t="s">
        <v>639</v>
      </c>
      <c r="B123" s="301" t="s">
        <v>895</v>
      </c>
      <c r="C123" s="302">
        <v>0</v>
      </c>
      <c r="D123" s="302">
        <v>0</v>
      </c>
      <c r="E123" s="302">
        <v>0</v>
      </c>
    </row>
    <row r="124" spans="1:5" ht="26.4" x14ac:dyDescent="0.3">
      <c r="A124" s="300" t="s">
        <v>640</v>
      </c>
      <c r="B124" s="301" t="s">
        <v>896</v>
      </c>
      <c r="C124" s="302">
        <v>0</v>
      </c>
      <c r="D124" s="302">
        <v>0</v>
      </c>
      <c r="E124" s="302">
        <v>0</v>
      </c>
    </row>
    <row r="125" spans="1:5" ht="26.4" x14ac:dyDescent="0.3">
      <c r="A125" s="300" t="s">
        <v>641</v>
      </c>
      <c r="B125" s="301" t="s">
        <v>897</v>
      </c>
      <c r="C125" s="302">
        <v>0</v>
      </c>
      <c r="D125" s="302">
        <v>0</v>
      </c>
      <c r="E125" s="302">
        <v>0</v>
      </c>
    </row>
    <row r="126" spans="1:5" ht="26.4" x14ac:dyDescent="0.3">
      <c r="A126" s="300" t="s">
        <v>642</v>
      </c>
      <c r="B126" s="301" t="s">
        <v>898</v>
      </c>
      <c r="C126" s="302">
        <v>0</v>
      </c>
      <c r="D126" s="302">
        <v>0</v>
      </c>
      <c r="E126" s="302">
        <v>0</v>
      </c>
    </row>
    <row r="127" spans="1:5" ht="26.4" x14ac:dyDescent="0.3">
      <c r="A127" s="300" t="s">
        <v>643</v>
      </c>
      <c r="B127" s="301" t="s">
        <v>899</v>
      </c>
      <c r="C127" s="302">
        <v>0</v>
      </c>
      <c r="D127" s="302">
        <v>0</v>
      </c>
      <c r="E127" s="302">
        <v>0</v>
      </c>
    </row>
    <row r="128" spans="1:5" ht="26.4" x14ac:dyDescent="0.3">
      <c r="A128" s="300" t="s">
        <v>644</v>
      </c>
      <c r="B128" s="301" t="s">
        <v>900</v>
      </c>
      <c r="C128" s="302">
        <v>0</v>
      </c>
      <c r="D128" s="302">
        <v>0</v>
      </c>
      <c r="E128" s="302">
        <v>0</v>
      </c>
    </row>
    <row r="129" spans="1:5" ht="26.4" x14ac:dyDescent="0.3">
      <c r="A129" s="300" t="s">
        <v>645</v>
      </c>
      <c r="B129" s="301" t="s">
        <v>901</v>
      </c>
      <c r="C129" s="302">
        <v>0</v>
      </c>
      <c r="D129" s="302">
        <v>0</v>
      </c>
      <c r="E129" s="302">
        <v>0</v>
      </c>
    </row>
    <row r="130" spans="1:5" ht="26.4" x14ac:dyDescent="0.3">
      <c r="A130" s="300" t="s">
        <v>646</v>
      </c>
      <c r="B130" s="301" t="s">
        <v>902</v>
      </c>
      <c r="C130" s="302">
        <v>0</v>
      </c>
      <c r="D130" s="302">
        <v>0</v>
      </c>
      <c r="E130" s="302">
        <v>0</v>
      </c>
    </row>
    <row r="131" spans="1:5" ht="26.4" x14ac:dyDescent="0.3">
      <c r="A131" s="300" t="s">
        <v>647</v>
      </c>
      <c r="B131" s="301" t="s">
        <v>903</v>
      </c>
      <c r="C131" s="302">
        <v>0</v>
      </c>
      <c r="D131" s="302">
        <v>0</v>
      </c>
      <c r="E131" s="302">
        <v>0</v>
      </c>
    </row>
    <row r="132" spans="1:5" ht="39.6" x14ac:dyDescent="0.3">
      <c r="A132" s="300" t="s">
        <v>648</v>
      </c>
      <c r="B132" s="301" t="s">
        <v>904</v>
      </c>
      <c r="C132" s="302">
        <v>0</v>
      </c>
      <c r="D132" s="302">
        <v>0</v>
      </c>
      <c r="E132" s="302">
        <v>0</v>
      </c>
    </row>
    <row r="133" spans="1:5" ht="39.6" x14ac:dyDescent="0.3">
      <c r="A133" s="300" t="s">
        <v>649</v>
      </c>
      <c r="B133" s="301" t="s">
        <v>905</v>
      </c>
      <c r="C133" s="302">
        <v>0</v>
      </c>
      <c r="D133" s="302">
        <v>0</v>
      </c>
      <c r="E133" s="302">
        <v>0</v>
      </c>
    </row>
    <row r="134" spans="1:5" ht="39.6" x14ac:dyDescent="0.3">
      <c r="A134" s="300" t="s">
        <v>650</v>
      </c>
      <c r="B134" s="301" t="s">
        <v>906</v>
      </c>
      <c r="C134" s="302">
        <v>0</v>
      </c>
      <c r="D134" s="302">
        <v>0</v>
      </c>
      <c r="E134" s="302">
        <v>0</v>
      </c>
    </row>
    <row r="135" spans="1:5" ht="26.4" x14ac:dyDescent="0.3">
      <c r="A135" s="300" t="s">
        <v>651</v>
      </c>
      <c r="B135" s="301" t="s">
        <v>907</v>
      </c>
      <c r="C135" s="302">
        <v>0</v>
      </c>
      <c r="D135" s="302">
        <v>0</v>
      </c>
      <c r="E135" s="302">
        <v>0</v>
      </c>
    </row>
    <row r="136" spans="1:5" ht="39.6" x14ac:dyDescent="0.3">
      <c r="A136" s="300" t="s">
        <v>652</v>
      </c>
      <c r="B136" s="301" t="s">
        <v>908</v>
      </c>
      <c r="C136" s="302">
        <v>0</v>
      </c>
      <c r="D136" s="302">
        <v>0</v>
      </c>
      <c r="E136" s="302">
        <v>0</v>
      </c>
    </row>
    <row r="137" spans="1:5" ht="39.6" x14ac:dyDescent="0.3">
      <c r="A137" s="300" t="s">
        <v>653</v>
      </c>
      <c r="B137" s="301" t="s">
        <v>909</v>
      </c>
      <c r="C137" s="302">
        <v>0</v>
      </c>
      <c r="D137" s="302">
        <v>0</v>
      </c>
      <c r="E137" s="302">
        <v>0</v>
      </c>
    </row>
    <row r="138" spans="1:5" ht="39.6" x14ac:dyDescent="0.3">
      <c r="A138" s="300" t="s">
        <v>654</v>
      </c>
      <c r="B138" s="301" t="s">
        <v>910</v>
      </c>
      <c r="C138" s="302">
        <v>0</v>
      </c>
      <c r="D138" s="302">
        <v>0</v>
      </c>
      <c r="E138" s="302">
        <v>0</v>
      </c>
    </row>
    <row r="139" spans="1:5" ht="26.4" x14ac:dyDescent="0.3">
      <c r="A139" s="300" t="s">
        <v>655</v>
      </c>
      <c r="B139" s="301" t="s">
        <v>911</v>
      </c>
      <c r="C139" s="302">
        <v>0</v>
      </c>
      <c r="D139" s="302">
        <v>0</v>
      </c>
      <c r="E139" s="302">
        <v>0</v>
      </c>
    </row>
    <row r="140" spans="1:5" ht="26.4" x14ac:dyDescent="0.3">
      <c r="A140" s="300" t="s">
        <v>656</v>
      </c>
      <c r="B140" s="301" t="s">
        <v>912</v>
      </c>
      <c r="C140" s="302">
        <v>0</v>
      </c>
      <c r="D140" s="302">
        <v>0</v>
      </c>
      <c r="E140" s="302">
        <v>0</v>
      </c>
    </row>
    <row r="141" spans="1:5" ht="26.4" x14ac:dyDescent="0.3">
      <c r="A141" s="300" t="s">
        <v>657</v>
      </c>
      <c r="B141" s="301" t="s">
        <v>913</v>
      </c>
      <c r="C141" s="302">
        <v>0</v>
      </c>
      <c r="D141" s="302">
        <v>0</v>
      </c>
      <c r="E141" s="302">
        <v>0</v>
      </c>
    </row>
    <row r="142" spans="1:5" ht="26.4" x14ac:dyDescent="0.3">
      <c r="A142" s="300" t="s">
        <v>658</v>
      </c>
      <c r="B142" s="301" t="s">
        <v>914</v>
      </c>
      <c r="C142" s="302">
        <v>0</v>
      </c>
      <c r="D142" s="302">
        <v>0</v>
      </c>
      <c r="E142" s="302">
        <v>0</v>
      </c>
    </row>
    <row r="143" spans="1:5" ht="26.4" x14ac:dyDescent="0.3">
      <c r="A143" s="298" t="s">
        <v>659</v>
      </c>
      <c r="B143" s="299" t="s">
        <v>915</v>
      </c>
      <c r="C143" s="303">
        <v>0</v>
      </c>
      <c r="D143" s="303">
        <v>0</v>
      </c>
      <c r="E143" s="303">
        <v>0</v>
      </c>
    </row>
    <row r="144" spans="1:5" x14ac:dyDescent="0.3">
      <c r="A144" s="300" t="s">
        <v>660</v>
      </c>
      <c r="B144" s="301" t="s">
        <v>916</v>
      </c>
      <c r="C144" s="302">
        <v>1</v>
      </c>
      <c r="D144" s="302">
        <v>0</v>
      </c>
      <c r="E144" s="302">
        <v>9</v>
      </c>
    </row>
    <row r="145" spans="1:5" x14ac:dyDescent="0.3">
      <c r="A145" s="300" t="s">
        <v>661</v>
      </c>
      <c r="B145" s="301" t="s">
        <v>917</v>
      </c>
      <c r="C145" s="302">
        <v>0</v>
      </c>
      <c r="D145" s="302">
        <v>0</v>
      </c>
      <c r="E145" s="302">
        <v>0</v>
      </c>
    </row>
    <row r="146" spans="1:5" x14ac:dyDescent="0.3">
      <c r="A146" s="300" t="s">
        <v>662</v>
      </c>
      <c r="B146" s="301" t="s">
        <v>918</v>
      </c>
      <c r="C146" s="302">
        <v>0</v>
      </c>
      <c r="D146" s="302">
        <v>0</v>
      </c>
      <c r="E146" s="302">
        <v>0</v>
      </c>
    </row>
    <row r="147" spans="1:5" x14ac:dyDescent="0.3">
      <c r="A147" s="300" t="s">
        <v>663</v>
      </c>
      <c r="B147" s="301" t="s">
        <v>919</v>
      </c>
      <c r="C147" s="302">
        <v>0</v>
      </c>
      <c r="D147" s="302">
        <v>0</v>
      </c>
      <c r="E147" s="302">
        <v>0</v>
      </c>
    </row>
    <row r="148" spans="1:5" x14ac:dyDescent="0.3">
      <c r="A148" s="300" t="s">
        <v>664</v>
      </c>
      <c r="B148" s="301" t="s">
        <v>920</v>
      </c>
      <c r="C148" s="302">
        <v>1</v>
      </c>
      <c r="D148" s="302">
        <v>0</v>
      </c>
      <c r="E148" s="302">
        <v>3</v>
      </c>
    </row>
    <row r="149" spans="1:5" x14ac:dyDescent="0.3">
      <c r="A149" s="300" t="s">
        <v>665</v>
      </c>
      <c r="B149" s="301" t="s">
        <v>921</v>
      </c>
      <c r="C149" s="302">
        <v>0</v>
      </c>
      <c r="D149" s="302">
        <v>0</v>
      </c>
      <c r="E149" s="302">
        <v>0</v>
      </c>
    </row>
    <row r="150" spans="1:5" x14ac:dyDescent="0.3">
      <c r="A150" s="300" t="s">
        <v>666</v>
      </c>
      <c r="B150" s="301" t="s">
        <v>922</v>
      </c>
      <c r="C150" s="302">
        <v>0</v>
      </c>
      <c r="D150" s="302">
        <v>0</v>
      </c>
      <c r="E150" s="302">
        <v>6</v>
      </c>
    </row>
    <row r="151" spans="1:5" ht="26.4" x14ac:dyDescent="0.3">
      <c r="A151" s="300" t="s">
        <v>667</v>
      </c>
      <c r="B151" s="301" t="s">
        <v>923</v>
      </c>
      <c r="C151" s="302">
        <v>0</v>
      </c>
      <c r="D151" s="302">
        <v>0</v>
      </c>
      <c r="E151" s="302">
        <v>0</v>
      </c>
    </row>
    <row r="152" spans="1:5" x14ac:dyDescent="0.3">
      <c r="A152" s="300" t="s">
        <v>668</v>
      </c>
      <c r="B152" s="301" t="s">
        <v>924</v>
      </c>
      <c r="C152" s="302">
        <v>0</v>
      </c>
      <c r="D152" s="302">
        <v>0</v>
      </c>
      <c r="E152" s="302">
        <v>0</v>
      </c>
    </row>
    <row r="153" spans="1:5" x14ac:dyDescent="0.3">
      <c r="A153" s="300" t="s">
        <v>669</v>
      </c>
      <c r="B153" s="301" t="s">
        <v>925</v>
      </c>
      <c r="C153" s="302">
        <v>0</v>
      </c>
      <c r="D153" s="302">
        <v>0</v>
      </c>
      <c r="E153" s="302">
        <v>0</v>
      </c>
    </row>
    <row r="154" spans="1:5" ht="26.4" x14ac:dyDescent="0.3">
      <c r="A154" s="300" t="s">
        <v>670</v>
      </c>
      <c r="B154" s="301" t="s">
        <v>926</v>
      </c>
      <c r="C154" s="302">
        <v>0</v>
      </c>
      <c r="D154" s="302">
        <v>0</v>
      </c>
      <c r="E154" s="302">
        <v>0</v>
      </c>
    </row>
    <row r="155" spans="1:5" ht="26.4" x14ac:dyDescent="0.3">
      <c r="A155" s="300" t="s">
        <v>671</v>
      </c>
      <c r="B155" s="301" t="s">
        <v>927</v>
      </c>
      <c r="C155" s="302">
        <v>0</v>
      </c>
      <c r="D155" s="302">
        <v>0</v>
      </c>
      <c r="E155" s="302">
        <v>0</v>
      </c>
    </row>
    <row r="156" spans="1:5" ht="26.4" x14ac:dyDescent="0.3">
      <c r="A156" s="300" t="s">
        <v>672</v>
      </c>
      <c r="B156" s="301" t="s">
        <v>928</v>
      </c>
      <c r="C156" s="302">
        <v>0</v>
      </c>
      <c r="D156" s="302">
        <v>0</v>
      </c>
      <c r="E156" s="302">
        <v>0</v>
      </c>
    </row>
    <row r="157" spans="1:5" ht="26.4" x14ac:dyDescent="0.3">
      <c r="A157" s="300" t="s">
        <v>929</v>
      </c>
      <c r="B157" s="301" t="s">
        <v>930</v>
      </c>
      <c r="C157" s="302">
        <v>0</v>
      </c>
      <c r="D157" s="302">
        <v>0</v>
      </c>
      <c r="E157" s="302">
        <v>0</v>
      </c>
    </row>
    <row r="158" spans="1:5" ht="17.25" customHeight="1" x14ac:dyDescent="0.3">
      <c r="A158" s="300" t="s">
        <v>931</v>
      </c>
      <c r="B158" s="301" t="s">
        <v>932</v>
      </c>
      <c r="C158" s="302">
        <v>0</v>
      </c>
      <c r="D158" s="302">
        <v>0</v>
      </c>
      <c r="E158" s="302">
        <v>0</v>
      </c>
    </row>
    <row r="159" spans="1:5" x14ac:dyDescent="0.3">
      <c r="A159" s="298" t="s">
        <v>933</v>
      </c>
      <c r="B159" s="299" t="s">
        <v>934</v>
      </c>
      <c r="C159" s="303">
        <v>1</v>
      </c>
      <c r="D159" s="303">
        <v>0</v>
      </c>
      <c r="E159" s="303">
        <v>9</v>
      </c>
    </row>
    <row r="160" spans="1:5" x14ac:dyDescent="0.3">
      <c r="A160" s="298" t="s">
        <v>935</v>
      </c>
      <c r="B160" s="299" t="s">
        <v>936</v>
      </c>
      <c r="C160" s="303">
        <v>4938</v>
      </c>
      <c r="D160" s="303">
        <v>0</v>
      </c>
      <c r="E160" s="303">
        <v>1904</v>
      </c>
    </row>
    <row r="161" spans="1:5" x14ac:dyDescent="0.3">
      <c r="A161" s="300" t="s">
        <v>937</v>
      </c>
      <c r="B161" s="301" t="s">
        <v>938</v>
      </c>
      <c r="C161" s="302">
        <v>0</v>
      </c>
      <c r="D161" s="302">
        <v>0</v>
      </c>
      <c r="E161" s="302">
        <v>0</v>
      </c>
    </row>
    <row r="162" spans="1:5" ht="26.4" x14ac:dyDescent="0.3">
      <c r="A162" s="300" t="s">
        <v>939</v>
      </c>
      <c r="B162" s="301" t="s">
        <v>940</v>
      </c>
      <c r="C162" s="302">
        <v>0</v>
      </c>
      <c r="D162" s="302">
        <v>0</v>
      </c>
      <c r="E162" s="302">
        <v>0</v>
      </c>
    </row>
    <row r="163" spans="1:5" ht="26.4" x14ac:dyDescent="0.3">
      <c r="A163" s="298" t="s">
        <v>941</v>
      </c>
      <c r="B163" s="299" t="s">
        <v>942</v>
      </c>
      <c r="C163" s="303">
        <v>0</v>
      </c>
      <c r="D163" s="303">
        <v>0</v>
      </c>
      <c r="E163" s="303">
        <v>0</v>
      </c>
    </row>
    <row r="164" spans="1:5" x14ac:dyDescent="0.3">
      <c r="A164" s="300" t="s">
        <v>943</v>
      </c>
      <c r="B164" s="301" t="s">
        <v>944</v>
      </c>
      <c r="C164" s="302">
        <v>0</v>
      </c>
      <c r="D164" s="302">
        <v>0</v>
      </c>
      <c r="E164" s="302">
        <v>0</v>
      </c>
    </row>
    <row r="165" spans="1:5" x14ac:dyDescent="0.3">
      <c r="A165" s="300" t="s">
        <v>945</v>
      </c>
      <c r="B165" s="301" t="s">
        <v>946</v>
      </c>
      <c r="C165" s="302">
        <v>0</v>
      </c>
      <c r="D165" s="302">
        <v>0</v>
      </c>
      <c r="E165" s="302">
        <v>0</v>
      </c>
    </row>
    <row r="166" spans="1:5" x14ac:dyDescent="0.3">
      <c r="A166" s="300" t="s">
        <v>947</v>
      </c>
      <c r="B166" s="301" t="s">
        <v>948</v>
      </c>
      <c r="C166" s="302">
        <v>0</v>
      </c>
      <c r="D166" s="302">
        <v>0</v>
      </c>
      <c r="E166" s="302">
        <v>0</v>
      </c>
    </row>
    <row r="167" spans="1:5" x14ac:dyDescent="0.3">
      <c r="A167" s="298" t="s">
        <v>949</v>
      </c>
      <c r="B167" s="299" t="s">
        <v>950</v>
      </c>
      <c r="C167" s="303">
        <v>0</v>
      </c>
      <c r="D167" s="303">
        <v>0</v>
      </c>
      <c r="E167" s="303">
        <v>0</v>
      </c>
    </row>
    <row r="168" spans="1:5" x14ac:dyDescent="0.3">
      <c r="A168" s="298" t="s">
        <v>951</v>
      </c>
      <c r="B168" s="299" t="s">
        <v>952</v>
      </c>
      <c r="C168" s="303">
        <v>346714</v>
      </c>
      <c r="D168" s="303">
        <v>0</v>
      </c>
      <c r="E168" s="303">
        <v>368360</v>
      </c>
    </row>
    <row r="169" spans="1:5" x14ac:dyDescent="0.3">
      <c r="A169" s="300" t="s">
        <v>953</v>
      </c>
      <c r="B169" s="301" t="s">
        <v>954</v>
      </c>
      <c r="C169" s="302">
        <v>445911</v>
      </c>
      <c r="D169" s="302">
        <v>1</v>
      </c>
      <c r="E169" s="302">
        <v>445911</v>
      </c>
    </row>
    <row r="170" spans="1:5" x14ac:dyDescent="0.3">
      <c r="A170" s="300" t="s">
        <v>955</v>
      </c>
      <c r="B170" s="301" t="s">
        <v>956</v>
      </c>
      <c r="C170" s="302">
        <v>0</v>
      </c>
      <c r="D170" s="302">
        <v>0</v>
      </c>
      <c r="E170" s="302">
        <v>0</v>
      </c>
    </row>
    <row r="171" spans="1:5" x14ac:dyDescent="0.3">
      <c r="A171" s="300" t="s">
        <v>957</v>
      </c>
      <c r="B171" s="301" t="s">
        <v>958</v>
      </c>
      <c r="C171" s="302">
        <v>8640</v>
      </c>
      <c r="D171" s="302">
        <v>-1</v>
      </c>
      <c r="E171" s="302">
        <v>8640</v>
      </c>
    </row>
    <row r="172" spans="1:5" x14ac:dyDescent="0.3">
      <c r="A172" s="300" t="s">
        <v>959</v>
      </c>
      <c r="B172" s="301" t="s">
        <v>960</v>
      </c>
      <c r="C172" s="302">
        <v>-112295</v>
      </c>
      <c r="D172" s="302">
        <v>0</v>
      </c>
      <c r="E172" s="302">
        <v>-111716</v>
      </c>
    </row>
    <row r="173" spans="1:5" x14ac:dyDescent="0.3">
      <c r="A173" s="300" t="s">
        <v>961</v>
      </c>
      <c r="B173" s="301" t="s">
        <v>962</v>
      </c>
      <c r="C173" s="302">
        <v>0</v>
      </c>
      <c r="D173" s="302">
        <v>0</v>
      </c>
      <c r="E173" s="302">
        <v>0</v>
      </c>
    </row>
    <row r="174" spans="1:5" x14ac:dyDescent="0.3">
      <c r="A174" s="300" t="s">
        <v>963</v>
      </c>
      <c r="B174" s="301" t="s">
        <v>964</v>
      </c>
      <c r="C174" s="302">
        <v>579</v>
      </c>
      <c r="D174" s="302">
        <v>0</v>
      </c>
      <c r="E174" s="302">
        <v>-6644</v>
      </c>
    </row>
    <row r="175" spans="1:5" x14ac:dyDescent="0.3">
      <c r="A175" s="298" t="s">
        <v>965</v>
      </c>
      <c r="B175" s="299" t="s">
        <v>966</v>
      </c>
      <c r="C175" s="303">
        <v>342835</v>
      </c>
      <c r="D175" s="303">
        <v>0</v>
      </c>
      <c r="E175" s="303">
        <v>336191</v>
      </c>
    </row>
    <row r="176" spans="1:5" ht="26.4" x14ac:dyDescent="0.3">
      <c r="A176" s="300" t="s">
        <v>967</v>
      </c>
      <c r="B176" s="301" t="s">
        <v>968</v>
      </c>
      <c r="C176" s="302">
        <v>0</v>
      </c>
      <c r="D176" s="302">
        <v>0</v>
      </c>
      <c r="E176" s="302">
        <v>0</v>
      </c>
    </row>
    <row r="177" spans="1:5" ht="26.4" x14ac:dyDescent="0.3">
      <c r="A177" s="300" t="s">
        <v>969</v>
      </c>
      <c r="B177" s="301" t="s">
        <v>970</v>
      </c>
      <c r="C177" s="302">
        <v>0</v>
      </c>
      <c r="D177" s="302">
        <v>0</v>
      </c>
      <c r="E177" s="302">
        <v>0</v>
      </c>
    </row>
    <row r="178" spans="1:5" x14ac:dyDescent="0.3">
      <c r="A178" s="300" t="s">
        <v>971</v>
      </c>
      <c r="B178" s="301" t="s">
        <v>972</v>
      </c>
      <c r="C178" s="302">
        <v>361</v>
      </c>
      <c r="D178" s="302">
        <v>0</v>
      </c>
      <c r="E178" s="302">
        <v>14</v>
      </c>
    </row>
    <row r="179" spans="1:5" ht="26.4" x14ac:dyDescent="0.3">
      <c r="A179" s="300" t="s">
        <v>973</v>
      </c>
      <c r="B179" s="301" t="s">
        <v>974</v>
      </c>
      <c r="C179" s="302">
        <v>0</v>
      </c>
      <c r="D179" s="302">
        <v>0</v>
      </c>
      <c r="E179" s="302">
        <v>0</v>
      </c>
    </row>
    <row r="180" spans="1:5" ht="26.4" x14ac:dyDescent="0.3">
      <c r="A180" s="300" t="s">
        <v>975</v>
      </c>
      <c r="B180" s="301" t="s">
        <v>976</v>
      </c>
      <c r="C180" s="302">
        <v>0</v>
      </c>
      <c r="D180" s="302">
        <v>0</v>
      </c>
      <c r="E180" s="302">
        <v>0</v>
      </c>
    </row>
    <row r="181" spans="1:5" ht="39.6" x14ac:dyDescent="0.3">
      <c r="A181" s="300" t="s">
        <v>977</v>
      </c>
      <c r="B181" s="301" t="s">
        <v>978</v>
      </c>
      <c r="C181" s="302">
        <v>0</v>
      </c>
      <c r="D181" s="302">
        <v>0</v>
      </c>
      <c r="E181" s="302">
        <v>0</v>
      </c>
    </row>
    <row r="182" spans="1:5" ht="26.4" x14ac:dyDescent="0.3">
      <c r="A182" s="300" t="s">
        <v>979</v>
      </c>
      <c r="B182" s="301" t="s">
        <v>980</v>
      </c>
      <c r="C182" s="302">
        <v>0</v>
      </c>
      <c r="D182" s="302">
        <v>0</v>
      </c>
      <c r="E182" s="302">
        <v>0</v>
      </c>
    </row>
    <row r="183" spans="1:5" x14ac:dyDescent="0.3">
      <c r="A183" s="300" t="s">
        <v>981</v>
      </c>
      <c r="B183" s="301" t="s">
        <v>982</v>
      </c>
      <c r="C183" s="302">
        <v>0</v>
      </c>
      <c r="D183" s="302">
        <v>0</v>
      </c>
      <c r="E183" s="302">
        <v>1</v>
      </c>
    </row>
    <row r="184" spans="1:5" x14ac:dyDescent="0.3">
      <c r="A184" s="300" t="s">
        <v>983</v>
      </c>
      <c r="B184" s="301" t="s">
        <v>984</v>
      </c>
      <c r="C184" s="302">
        <v>0</v>
      </c>
      <c r="D184" s="302">
        <v>0</v>
      </c>
      <c r="E184" s="302">
        <v>0</v>
      </c>
    </row>
    <row r="185" spans="1:5" ht="26.4" x14ac:dyDescent="0.3">
      <c r="A185" s="300" t="s">
        <v>985</v>
      </c>
      <c r="B185" s="301" t="s">
        <v>986</v>
      </c>
      <c r="C185" s="302">
        <v>0</v>
      </c>
      <c r="D185" s="302">
        <v>0</v>
      </c>
      <c r="E185" s="302">
        <v>0</v>
      </c>
    </row>
    <row r="186" spans="1:5" ht="39.6" x14ac:dyDescent="0.3">
      <c r="A186" s="300" t="s">
        <v>987</v>
      </c>
      <c r="B186" s="301" t="s">
        <v>988</v>
      </c>
      <c r="C186" s="302">
        <v>0</v>
      </c>
      <c r="D186" s="302">
        <v>0</v>
      </c>
      <c r="E186" s="302">
        <v>0</v>
      </c>
    </row>
    <row r="187" spans="1:5" ht="26.4" x14ac:dyDescent="0.3">
      <c r="A187" s="300" t="s">
        <v>989</v>
      </c>
      <c r="B187" s="301" t="s">
        <v>990</v>
      </c>
      <c r="C187" s="302">
        <v>0</v>
      </c>
      <c r="D187" s="302">
        <v>0</v>
      </c>
      <c r="E187" s="302">
        <v>0</v>
      </c>
    </row>
    <row r="188" spans="1:5" ht="26.4" x14ac:dyDescent="0.3">
      <c r="A188" s="300" t="s">
        <v>991</v>
      </c>
      <c r="B188" s="301" t="s">
        <v>992</v>
      </c>
      <c r="C188" s="302">
        <v>0</v>
      </c>
      <c r="D188" s="302">
        <v>0</v>
      </c>
      <c r="E188" s="302">
        <v>0</v>
      </c>
    </row>
    <row r="189" spans="1:5" ht="26.4" x14ac:dyDescent="0.3">
      <c r="A189" s="300" t="s">
        <v>993</v>
      </c>
      <c r="B189" s="301" t="s">
        <v>994</v>
      </c>
      <c r="C189" s="302">
        <v>0</v>
      </c>
      <c r="D189" s="302">
        <v>0</v>
      </c>
      <c r="E189" s="302">
        <v>0</v>
      </c>
    </row>
    <row r="190" spans="1:5" ht="26.4" x14ac:dyDescent="0.3">
      <c r="A190" s="300" t="s">
        <v>995</v>
      </c>
      <c r="B190" s="301" t="s">
        <v>996</v>
      </c>
      <c r="C190" s="302">
        <v>0</v>
      </c>
      <c r="D190" s="302">
        <v>0</v>
      </c>
      <c r="E190" s="302">
        <v>0</v>
      </c>
    </row>
    <row r="191" spans="1:5" ht="26.4" x14ac:dyDescent="0.3">
      <c r="A191" s="300" t="s">
        <v>997</v>
      </c>
      <c r="B191" s="301" t="s">
        <v>998</v>
      </c>
      <c r="C191" s="302">
        <v>0</v>
      </c>
      <c r="D191" s="302">
        <v>0</v>
      </c>
      <c r="E191" s="302">
        <v>0</v>
      </c>
    </row>
    <row r="192" spans="1:5" ht="26.4" x14ac:dyDescent="0.3">
      <c r="A192" s="300" t="s">
        <v>999</v>
      </c>
      <c r="B192" s="301" t="s">
        <v>1000</v>
      </c>
      <c r="C192" s="302">
        <v>0</v>
      </c>
      <c r="D192" s="302">
        <v>0</v>
      </c>
      <c r="E192" s="302">
        <v>0</v>
      </c>
    </row>
    <row r="193" spans="1:5" ht="26.4" x14ac:dyDescent="0.3">
      <c r="A193" s="300" t="s">
        <v>1001</v>
      </c>
      <c r="B193" s="301" t="s">
        <v>1002</v>
      </c>
      <c r="C193" s="302">
        <v>0</v>
      </c>
      <c r="D193" s="302">
        <v>0</v>
      </c>
      <c r="E193" s="302">
        <v>0</v>
      </c>
    </row>
    <row r="194" spans="1:5" ht="26.4" x14ac:dyDescent="0.3">
      <c r="A194" s="300" t="s">
        <v>1003</v>
      </c>
      <c r="B194" s="301" t="s">
        <v>1004</v>
      </c>
      <c r="C194" s="302">
        <v>0</v>
      </c>
      <c r="D194" s="302">
        <v>0</v>
      </c>
      <c r="E194" s="302">
        <v>0</v>
      </c>
    </row>
    <row r="195" spans="1:5" ht="26.4" x14ac:dyDescent="0.3">
      <c r="A195" s="300" t="s">
        <v>1005</v>
      </c>
      <c r="B195" s="301" t="s">
        <v>1006</v>
      </c>
      <c r="C195" s="302">
        <v>0</v>
      </c>
      <c r="D195" s="302">
        <v>0</v>
      </c>
      <c r="E195" s="302">
        <v>0</v>
      </c>
    </row>
    <row r="196" spans="1:5" ht="26.4" x14ac:dyDescent="0.3">
      <c r="A196" s="300" t="s">
        <v>1007</v>
      </c>
      <c r="B196" s="301" t="s">
        <v>1008</v>
      </c>
      <c r="C196" s="302">
        <v>0</v>
      </c>
      <c r="D196" s="302">
        <v>0</v>
      </c>
      <c r="E196" s="302">
        <v>0</v>
      </c>
    </row>
    <row r="197" spans="1:5" ht="26.4" x14ac:dyDescent="0.3">
      <c r="A197" s="300" t="s">
        <v>1009</v>
      </c>
      <c r="B197" s="301" t="s">
        <v>1010</v>
      </c>
      <c r="C197" s="302">
        <v>0</v>
      </c>
      <c r="D197" s="302">
        <v>0</v>
      </c>
      <c r="E197" s="302">
        <v>0</v>
      </c>
    </row>
    <row r="198" spans="1:5" ht="39.6" x14ac:dyDescent="0.3">
      <c r="A198" s="300" t="s">
        <v>1011</v>
      </c>
      <c r="B198" s="301" t="s">
        <v>1012</v>
      </c>
      <c r="C198" s="302">
        <v>0</v>
      </c>
      <c r="D198" s="302">
        <v>0</v>
      </c>
      <c r="E198" s="302">
        <v>0</v>
      </c>
    </row>
    <row r="199" spans="1:5" ht="26.4" x14ac:dyDescent="0.3">
      <c r="A199" s="300" t="s">
        <v>1013</v>
      </c>
      <c r="B199" s="301" t="s">
        <v>1014</v>
      </c>
      <c r="C199" s="302">
        <v>0</v>
      </c>
      <c r="D199" s="302">
        <v>0</v>
      </c>
      <c r="E199" s="302">
        <v>0</v>
      </c>
    </row>
    <row r="200" spans="1:5" ht="26.4" x14ac:dyDescent="0.3">
      <c r="A200" s="300" t="s">
        <v>1015</v>
      </c>
      <c r="B200" s="301" t="s">
        <v>1016</v>
      </c>
      <c r="C200" s="302">
        <v>0</v>
      </c>
      <c r="D200" s="302">
        <v>0</v>
      </c>
      <c r="E200" s="302">
        <v>0</v>
      </c>
    </row>
    <row r="201" spans="1:5" ht="26.4" x14ac:dyDescent="0.3">
      <c r="A201" s="298" t="s">
        <v>1017</v>
      </c>
      <c r="B201" s="299" t="s">
        <v>1018</v>
      </c>
      <c r="C201" s="303">
        <v>361</v>
      </c>
      <c r="D201" s="303">
        <v>0</v>
      </c>
      <c r="E201" s="303">
        <v>15</v>
      </c>
    </row>
    <row r="202" spans="1:5" ht="26.4" x14ac:dyDescent="0.3">
      <c r="A202" s="300" t="s">
        <v>1019</v>
      </c>
      <c r="B202" s="301" t="s">
        <v>1020</v>
      </c>
      <c r="C202" s="302">
        <v>0</v>
      </c>
      <c r="D202" s="302">
        <v>0</v>
      </c>
      <c r="E202" s="302">
        <v>0</v>
      </c>
    </row>
    <row r="203" spans="1:5" ht="26.4" x14ac:dyDescent="0.3">
      <c r="A203" s="300" t="s">
        <v>1021</v>
      </c>
      <c r="B203" s="301" t="s">
        <v>1022</v>
      </c>
      <c r="C203" s="302">
        <v>0</v>
      </c>
      <c r="D203" s="302">
        <v>0</v>
      </c>
      <c r="E203" s="302">
        <v>0</v>
      </c>
    </row>
    <row r="204" spans="1:5" ht="26.4" x14ac:dyDescent="0.3">
      <c r="A204" s="300" t="s">
        <v>1023</v>
      </c>
      <c r="B204" s="301" t="s">
        <v>1024</v>
      </c>
      <c r="C204" s="302">
        <v>0</v>
      </c>
      <c r="D204" s="302">
        <v>0</v>
      </c>
      <c r="E204" s="302">
        <v>781</v>
      </c>
    </row>
    <row r="205" spans="1:5" ht="26.4" x14ac:dyDescent="0.3">
      <c r="A205" s="300" t="s">
        <v>1025</v>
      </c>
      <c r="B205" s="301" t="s">
        <v>1026</v>
      </c>
      <c r="C205" s="302">
        <v>0</v>
      </c>
      <c r="D205" s="302">
        <v>0</v>
      </c>
      <c r="E205" s="302">
        <v>0</v>
      </c>
    </row>
    <row r="206" spans="1:5" ht="26.4" x14ac:dyDescent="0.3">
      <c r="A206" s="300" t="s">
        <v>1027</v>
      </c>
      <c r="B206" s="301" t="s">
        <v>1028</v>
      </c>
      <c r="C206" s="302">
        <v>0</v>
      </c>
      <c r="D206" s="302">
        <v>0</v>
      </c>
      <c r="E206" s="302">
        <v>0</v>
      </c>
    </row>
    <row r="207" spans="1:5" ht="39.6" x14ac:dyDescent="0.3">
      <c r="A207" s="300" t="s">
        <v>1029</v>
      </c>
      <c r="B207" s="301" t="s">
        <v>1030</v>
      </c>
      <c r="C207" s="302">
        <v>0</v>
      </c>
      <c r="D207" s="302">
        <v>0</v>
      </c>
      <c r="E207" s="302">
        <v>0</v>
      </c>
    </row>
    <row r="208" spans="1:5" ht="26.4" x14ac:dyDescent="0.3">
      <c r="A208" s="300" t="s">
        <v>1031</v>
      </c>
      <c r="B208" s="301" t="s">
        <v>1032</v>
      </c>
      <c r="C208" s="302">
        <v>0</v>
      </c>
      <c r="D208" s="302">
        <v>0</v>
      </c>
      <c r="E208" s="302">
        <v>0</v>
      </c>
    </row>
    <row r="209" spans="1:5" ht="26.4" x14ac:dyDescent="0.3">
      <c r="A209" s="300" t="s">
        <v>1033</v>
      </c>
      <c r="B209" s="301" t="s">
        <v>1034</v>
      </c>
      <c r="C209" s="302">
        <v>0</v>
      </c>
      <c r="D209" s="302">
        <v>0</v>
      </c>
      <c r="E209" s="302">
        <v>11</v>
      </c>
    </row>
    <row r="210" spans="1:5" ht="26.4" x14ac:dyDescent="0.3">
      <c r="A210" s="300" t="s">
        <v>1035</v>
      </c>
      <c r="B210" s="301" t="s">
        <v>1036</v>
      </c>
      <c r="C210" s="302">
        <v>0</v>
      </c>
      <c r="D210" s="302">
        <v>0</v>
      </c>
      <c r="E210" s="302">
        <v>0</v>
      </c>
    </row>
    <row r="211" spans="1:5" ht="26.4" x14ac:dyDescent="0.3">
      <c r="A211" s="300" t="s">
        <v>1037</v>
      </c>
      <c r="B211" s="301" t="s">
        <v>1038</v>
      </c>
      <c r="C211" s="302">
        <v>0</v>
      </c>
      <c r="D211" s="302">
        <v>0</v>
      </c>
      <c r="E211" s="302">
        <v>0</v>
      </c>
    </row>
    <row r="212" spans="1:5" ht="27" customHeight="1" x14ac:dyDescent="0.3">
      <c r="A212" s="300" t="s">
        <v>1039</v>
      </c>
      <c r="B212" s="301" t="s">
        <v>1040</v>
      </c>
      <c r="C212" s="302">
        <v>0</v>
      </c>
      <c r="D212" s="302">
        <v>0</v>
      </c>
      <c r="E212" s="302">
        <v>0</v>
      </c>
    </row>
    <row r="213" spans="1:5" ht="26.4" x14ac:dyDescent="0.3">
      <c r="A213" s="300" t="s">
        <v>1041</v>
      </c>
      <c r="B213" s="301" t="s">
        <v>1042</v>
      </c>
      <c r="C213" s="302">
        <v>0</v>
      </c>
      <c r="D213" s="302">
        <v>0</v>
      </c>
      <c r="E213" s="302">
        <v>0</v>
      </c>
    </row>
    <row r="214" spans="1:5" ht="26.4" x14ac:dyDescent="0.3">
      <c r="A214" s="300" t="s">
        <v>1043</v>
      </c>
      <c r="B214" s="301" t="s">
        <v>1044</v>
      </c>
      <c r="C214" s="302">
        <v>571</v>
      </c>
      <c r="D214" s="302">
        <v>0</v>
      </c>
      <c r="E214" s="302">
        <v>624</v>
      </c>
    </row>
    <row r="215" spans="1:5" ht="39.6" x14ac:dyDescent="0.3">
      <c r="A215" s="300" t="s">
        <v>1045</v>
      </c>
      <c r="B215" s="301" t="s">
        <v>1046</v>
      </c>
      <c r="C215" s="302">
        <v>0</v>
      </c>
      <c r="D215" s="302">
        <v>0</v>
      </c>
      <c r="E215" s="302">
        <v>0</v>
      </c>
    </row>
    <row r="216" spans="1:5" ht="26.4" x14ac:dyDescent="0.3">
      <c r="A216" s="300" t="s">
        <v>1047</v>
      </c>
      <c r="B216" s="301" t="s">
        <v>1048</v>
      </c>
      <c r="C216" s="302">
        <v>0</v>
      </c>
      <c r="D216" s="302">
        <v>0</v>
      </c>
      <c r="E216" s="302">
        <v>0</v>
      </c>
    </row>
    <row r="217" spans="1:5" ht="26.4" x14ac:dyDescent="0.3">
      <c r="A217" s="300" t="s">
        <v>1049</v>
      </c>
      <c r="B217" s="301" t="s">
        <v>1050</v>
      </c>
      <c r="C217" s="302">
        <v>0</v>
      </c>
      <c r="D217" s="302">
        <v>0</v>
      </c>
      <c r="E217" s="302">
        <v>0</v>
      </c>
    </row>
    <row r="218" spans="1:5" ht="26.4" x14ac:dyDescent="0.3">
      <c r="A218" s="300" t="s">
        <v>1051</v>
      </c>
      <c r="B218" s="301" t="s">
        <v>1052</v>
      </c>
      <c r="C218" s="302">
        <v>0</v>
      </c>
      <c r="D218" s="302">
        <v>0</v>
      </c>
      <c r="E218" s="302">
        <v>0</v>
      </c>
    </row>
    <row r="219" spans="1:5" ht="26.4" x14ac:dyDescent="0.3">
      <c r="A219" s="300" t="s">
        <v>1053</v>
      </c>
      <c r="B219" s="301" t="s">
        <v>1054</v>
      </c>
      <c r="C219" s="302">
        <v>0</v>
      </c>
      <c r="D219" s="302">
        <v>0</v>
      </c>
      <c r="E219" s="302">
        <v>0</v>
      </c>
    </row>
    <row r="220" spans="1:5" ht="26.4" x14ac:dyDescent="0.3">
      <c r="A220" s="300" t="s">
        <v>1055</v>
      </c>
      <c r="B220" s="301" t="s">
        <v>1056</v>
      </c>
      <c r="C220" s="302">
        <v>0</v>
      </c>
      <c r="D220" s="302">
        <v>0</v>
      </c>
      <c r="E220" s="302">
        <v>0</v>
      </c>
    </row>
    <row r="221" spans="1:5" ht="27" customHeight="1" x14ac:dyDescent="0.3">
      <c r="A221" s="300" t="s">
        <v>1057</v>
      </c>
      <c r="B221" s="301" t="s">
        <v>1058</v>
      </c>
      <c r="C221" s="302">
        <v>0</v>
      </c>
      <c r="D221" s="302">
        <v>0</v>
      </c>
      <c r="E221" s="302">
        <v>0</v>
      </c>
    </row>
    <row r="222" spans="1:5" ht="26.4" x14ac:dyDescent="0.3">
      <c r="A222" s="300" t="s">
        <v>1059</v>
      </c>
      <c r="B222" s="301" t="s">
        <v>1060</v>
      </c>
      <c r="C222" s="302">
        <v>0</v>
      </c>
      <c r="D222" s="302">
        <v>0</v>
      </c>
      <c r="E222" s="302">
        <v>0</v>
      </c>
    </row>
    <row r="223" spans="1:5" ht="26.4" x14ac:dyDescent="0.3">
      <c r="A223" s="300" t="s">
        <v>1061</v>
      </c>
      <c r="B223" s="301" t="s">
        <v>1062</v>
      </c>
      <c r="C223" s="302">
        <v>0</v>
      </c>
      <c r="D223" s="302">
        <v>0</v>
      </c>
      <c r="E223" s="302">
        <v>0</v>
      </c>
    </row>
    <row r="224" spans="1:5" ht="26.4" x14ac:dyDescent="0.3">
      <c r="A224" s="298" t="s">
        <v>1063</v>
      </c>
      <c r="B224" s="299" t="s">
        <v>1064</v>
      </c>
      <c r="C224" s="303">
        <v>571</v>
      </c>
      <c r="D224" s="303">
        <v>0</v>
      </c>
      <c r="E224" s="303">
        <v>1416</v>
      </c>
    </row>
    <row r="225" spans="1:5" x14ac:dyDescent="0.3">
      <c r="A225" s="300" t="s">
        <v>1065</v>
      </c>
      <c r="B225" s="301" t="s">
        <v>1066</v>
      </c>
      <c r="C225" s="302">
        <v>1316</v>
      </c>
      <c r="D225" s="302">
        <v>0</v>
      </c>
      <c r="E225" s="302">
        <v>1529</v>
      </c>
    </row>
    <row r="226" spans="1:5" x14ac:dyDescent="0.3">
      <c r="A226" s="300" t="s">
        <v>1067</v>
      </c>
      <c r="B226" s="301" t="s">
        <v>1068</v>
      </c>
      <c r="C226" s="302">
        <v>0</v>
      </c>
      <c r="D226" s="302">
        <v>0</v>
      </c>
      <c r="E226" s="302">
        <v>0</v>
      </c>
    </row>
    <row r="227" spans="1:5" x14ac:dyDescent="0.3">
      <c r="A227" s="300" t="s">
        <v>1069</v>
      </c>
      <c r="B227" s="301" t="s">
        <v>1070</v>
      </c>
      <c r="C227" s="302">
        <v>0</v>
      </c>
      <c r="D227" s="302">
        <v>0</v>
      </c>
      <c r="E227" s="302">
        <v>0</v>
      </c>
    </row>
    <row r="228" spans="1:5" ht="26.4" x14ac:dyDescent="0.3">
      <c r="A228" s="300" t="s">
        <v>1071</v>
      </c>
      <c r="B228" s="301" t="s">
        <v>1072</v>
      </c>
      <c r="C228" s="302">
        <v>1316</v>
      </c>
      <c r="D228" s="302">
        <v>0</v>
      </c>
      <c r="E228" s="302">
        <v>1529</v>
      </c>
    </row>
    <row r="229" spans="1:5" ht="26.4" x14ac:dyDescent="0.3">
      <c r="A229" s="300" t="s">
        <v>1073</v>
      </c>
      <c r="B229" s="301" t="s">
        <v>1074</v>
      </c>
      <c r="C229" s="302">
        <v>0</v>
      </c>
      <c r="D229" s="302">
        <v>0</v>
      </c>
      <c r="E229" s="302">
        <v>0</v>
      </c>
    </row>
    <row r="230" spans="1:5" x14ac:dyDescent="0.3">
      <c r="A230" s="300" t="s">
        <v>1075</v>
      </c>
      <c r="B230" s="301" t="s">
        <v>1076</v>
      </c>
      <c r="C230" s="302">
        <v>0</v>
      </c>
      <c r="D230" s="302">
        <v>0</v>
      </c>
      <c r="E230" s="302">
        <v>31</v>
      </c>
    </row>
    <row r="231" spans="1:5" x14ac:dyDescent="0.3">
      <c r="A231" s="300" t="s">
        <v>1077</v>
      </c>
      <c r="B231" s="301" t="s">
        <v>1078</v>
      </c>
      <c r="C231" s="302">
        <v>0</v>
      </c>
      <c r="D231" s="302">
        <v>0</v>
      </c>
      <c r="E231" s="302">
        <v>0</v>
      </c>
    </row>
    <row r="232" spans="1:5" ht="26.4" x14ac:dyDescent="0.3">
      <c r="A232" s="300" t="s">
        <v>1079</v>
      </c>
      <c r="B232" s="301" t="s">
        <v>1080</v>
      </c>
      <c r="C232" s="302">
        <v>0</v>
      </c>
      <c r="D232" s="302">
        <v>0</v>
      </c>
      <c r="E232" s="302">
        <v>0</v>
      </c>
    </row>
    <row r="233" spans="1:5" ht="26.4" x14ac:dyDescent="0.3">
      <c r="A233" s="300" t="s">
        <v>1081</v>
      </c>
      <c r="B233" s="301" t="s">
        <v>1082</v>
      </c>
      <c r="C233" s="302">
        <v>0</v>
      </c>
      <c r="D233" s="302">
        <v>0</v>
      </c>
      <c r="E233" s="302">
        <v>0</v>
      </c>
    </row>
    <row r="234" spans="1:5" ht="26.4" x14ac:dyDescent="0.3">
      <c r="A234" s="300" t="s">
        <v>1083</v>
      </c>
      <c r="B234" s="301" t="s">
        <v>1084</v>
      </c>
      <c r="C234" s="302">
        <v>0</v>
      </c>
      <c r="D234" s="302">
        <v>0</v>
      </c>
      <c r="E234" s="302">
        <v>0</v>
      </c>
    </row>
    <row r="235" spans="1:5" ht="26.4" x14ac:dyDescent="0.3">
      <c r="A235" s="300" t="s">
        <v>1085</v>
      </c>
      <c r="B235" s="301" t="s">
        <v>1086</v>
      </c>
      <c r="C235" s="302">
        <v>0</v>
      </c>
      <c r="D235" s="302">
        <v>0</v>
      </c>
      <c r="E235" s="302">
        <v>0</v>
      </c>
    </row>
    <row r="236" spans="1:5" x14ac:dyDescent="0.3">
      <c r="A236" s="300" t="s">
        <v>1087</v>
      </c>
      <c r="B236" s="301" t="s">
        <v>1088</v>
      </c>
      <c r="C236" s="302">
        <v>0</v>
      </c>
      <c r="D236" s="302">
        <v>0</v>
      </c>
      <c r="E236" s="302">
        <v>0</v>
      </c>
    </row>
    <row r="237" spans="1:5" ht="26.4" x14ac:dyDescent="0.3">
      <c r="A237" s="300" t="s">
        <v>1089</v>
      </c>
      <c r="B237" s="301" t="s">
        <v>1090</v>
      </c>
      <c r="C237" s="302">
        <v>0</v>
      </c>
      <c r="D237" s="302">
        <v>0</v>
      </c>
      <c r="E237" s="302">
        <v>0</v>
      </c>
    </row>
    <row r="238" spans="1:5" ht="26.4" x14ac:dyDescent="0.3">
      <c r="A238" s="298" t="s">
        <v>1091</v>
      </c>
      <c r="B238" s="299" t="s">
        <v>1092</v>
      </c>
      <c r="C238" s="303">
        <v>1316</v>
      </c>
      <c r="D238" s="303">
        <v>0</v>
      </c>
      <c r="E238" s="303">
        <v>1560</v>
      </c>
    </row>
    <row r="239" spans="1:5" x14ac:dyDescent="0.3">
      <c r="A239" s="298" t="s">
        <v>1093</v>
      </c>
      <c r="B239" s="299" t="s">
        <v>1094</v>
      </c>
      <c r="C239" s="303">
        <v>2248</v>
      </c>
      <c r="D239" s="303">
        <v>0</v>
      </c>
      <c r="E239" s="303">
        <v>2991</v>
      </c>
    </row>
    <row r="240" spans="1:5" ht="26.4" x14ac:dyDescent="0.3">
      <c r="A240" s="298" t="s">
        <v>1095</v>
      </c>
      <c r="B240" s="299" t="s">
        <v>1096</v>
      </c>
      <c r="C240" s="303">
        <v>0</v>
      </c>
      <c r="D240" s="303">
        <v>0</v>
      </c>
      <c r="E240" s="303">
        <v>0</v>
      </c>
    </row>
    <row r="241" spans="1:5" x14ac:dyDescent="0.3">
      <c r="A241" s="300" t="s">
        <v>1097</v>
      </c>
      <c r="B241" s="301" t="s">
        <v>1098</v>
      </c>
      <c r="C241" s="302">
        <v>750</v>
      </c>
      <c r="D241" s="302">
        <v>0</v>
      </c>
      <c r="E241" s="302">
        <v>0</v>
      </c>
    </row>
    <row r="242" spans="1:5" x14ac:dyDescent="0.3">
      <c r="A242" s="300" t="s">
        <v>1099</v>
      </c>
      <c r="B242" s="301" t="s">
        <v>1100</v>
      </c>
      <c r="C242" s="302">
        <v>881</v>
      </c>
      <c r="D242" s="302">
        <v>0</v>
      </c>
      <c r="E242" s="302">
        <v>548</v>
      </c>
    </row>
    <row r="243" spans="1:5" x14ac:dyDescent="0.3">
      <c r="A243" s="300" t="s">
        <v>1101</v>
      </c>
      <c r="B243" s="301" t="s">
        <v>1102</v>
      </c>
      <c r="C243" s="302">
        <v>0</v>
      </c>
      <c r="D243" s="302">
        <v>0</v>
      </c>
      <c r="E243" s="302">
        <v>28630</v>
      </c>
    </row>
    <row r="244" spans="1:5" x14ac:dyDescent="0.3">
      <c r="A244" s="298" t="s">
        <v>1103</v>
      </c>
      <c r="B244" s="299" t="s">
        <v>1104</v>
      </c>
      <c r="C244" s="303">
        <v>1631</v>
      </c>
      <c r="D244" s="303">
        <v>0</v>
      </c>
      <c r="E244" s="303">
        <v>29178</v>
      </c>
    </row>
    <row r="245" spans="1:5" x14ac:dyDescent="0.3">
      <c r="A245" s="298" t="s">
        <v>1105</v>
      </c>
      <c r="B245" s="299" t="s">
        <v>1106</v>
      </c>
      <c r="C245" s="303">
        <v>346714</v>
      </c>
      <c r="D245" s="303">
        <v>0</v>
      </c>
      <c r="E245" s="303">
        <v>368360</v>
      </c>
    </row>
  </sheetData>
  <mergeCells count="1">
    <mergeCell ref="A1:E1"/>
  </mergeCells>
  <pageMargins left="0.11811023622047245" right="0.11811023622047245" top="0.94488188976377963" bottom="0.51181102362204722" header="0.31496062992125984" footer="0.31496062992125984"/>
  <pageSetup paperSize="9" orientation="portrait" r:id="rId1"/>
  <headerFooter>
    <oddHeader>&amp;L&amp;10Vászoly Község Önkormányzata&amp;C&amp;"-,Félkövér"AZ ÖNKORMÁNYZAT MÉRLEGE 2015. ÉV
A 3/2016. (V.30.) RENDELETHEZ
&amp;R&amp;10 1. sz. melléklet
&amp;P. oldal
ezer forint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view="pageLayout" zoomScaleNormal="100" workbookViewId="0">
      <selection activeCell="I18" sqref="I18"/>
    </sheetView>
  </sheetViews>
  <sheetFormatPr defaultColWidth="9.109375" defaultRowHeight="13.2" x14ac:dyDescent="0.25"/>
  <cols>
    <col min="1" max="1" width="40" style="142" customWidth="1"/>
    <col min="2" max="2" width="12.109375" style="66" customWidth="1"/>
    <col min="3" max="3" width="13" style="66" customWidth="1"/>
    <col min="4" max="4" width="9.6640625" style="66" customWidth="1"/>
    <col min="5" max="5" width="11.109375" style="710" customWidth="1"/>
    <col min="6" max="6" width="41.5546875" style="142" customWidth="1"/>
    <col min="7" max="7" width="13.109375" style="66" customWidth="1"/>
    <col min="8" max="8" width="13.88671875" style="66" customWidth="1"/>
    <col min="9" max="9" width="9.109375" style="66"/>
    <col min="10" max="10" width="9.6640625" style="710" customWidth="1"/>
    <col min="11" max="16384" width="9.109375" style="66"/>
  </cols>
  <sheetData>
    <row r="1" spans="1:10" x14ac:dyDescent="0.25">
      <c r="A1" s="726" t="s">
        <v>755</v>
      </c>
      <c r="B1" s="726"/>
      <c r="C1" s="726"/>
      <c r="D1" s="726"/>
      <c r="E1" s="726"/>
      <c r="F1" s="726"/>
      <c r="G1" s="726"/>
      <c r="H1" s="726"/>
    </row>
    <row r="3" spans="1:10" s="142" customFormat="1" ht="52.8" x14ac:dyDescent="0.25">
      <c r="A3" s="387" t="s">
        <v>307</v>
      </c>
      <c r="B3" s="388" t="s">
        <v>714</v>
      </c>
      <c r="C3" s="389" t="s">
        <v>718</v>
      </c>
      <c r="D3" s="410" t="s">
        <v>492</v>
      </c>
      <c r="E3" s="703" t="s">
        <v>125</v>
      </c>
      <c r="F3" s="387" t="s">
        <v>308</v>
      </c>
      <c r="G3" s="388" t="s">
        <v>714</v>
      </c>
      <c r="H3" s="389" t="s">
        <v>718</v>
      </c>
      <c r="I3" s="410" t="s">
        <v>492</v>
      </c>
      <c r="J3" s="703" t="s">
        <v>125</v>
      </c>
    </row>
    <row r="4" spans="1:10" s="142" customFormat="1" x14ac:dyDescent="0.25">
      <c r="A4" s="387" t="s">
        <v>388</v>
      </c>
      <c r="B4" s="390"/>
      <c r="C4" s="409"/>
      <c r="D4" s="390"/>
      <c r="E4" s="704"/>
      <c r="F4" s="387" t="s">
        <v>389</v>
      </c>
      <c r="G4" s="390"/>
      <c r="H4" s="391"/>
      <c r="I4" s="392"/>
      <c r="J4" s="711"/>
    </row>
    <row r="5" spans="1:10" ht="26.4" x14ac:dyDescent="0.25">
      <c r="A5" s="393" t="s">
        <v>390</v>
      </c>
      <c r="B5" s="394">
        <f>'9. tábla'!C7</f>
        <v>15524</v>
      </c>
      <c r="C5" s="394">
        <f>'9. tábla'!D7</f>
        <v>19460</v>
      </c>
      <c r="D5" s="394">
        <f>'9. tábla'!E7</f>
        <v>19460</v>
      </c>
      <c r="E5" s="705">
        <f>D5/C5</f>
        <v>1</v>
      </c>
      <c r="F5" s="395" t="s">
        <v>726</v>
      </c>
      <c r="G5" s="394">
        <f>'9. tábla'!I7</f>
        <v>3903</v>
      </c>
      <c r="H5" s="394">
        <f>'9. tábla'!J7</f>
        <v>7179</v>
      </c>
      <c r="I5" s="394">
        <f>'9. tábla'!K7</f>
        <v>7038</v>
      </c>
      <c r="J5" s="705">
        <f>I5/H5</f>
        <v>0.98035938152946089</v>
      </c>
    </row>
    <row r="6" spans="1:10" x14ac:dyDescent="0.25">
      <c r="A6" s="395" t="s">
        <v>309</v>
      </c>
      <c r="B6" s="394">
        <f>'9. tábla'!C8</f>
        <v>11200</v>
      </c>
      <c r="C6" s="394">
        <f>'9. tábla'!D8</f>
        <v>11823</v>
      </c>
      <c r="D6" s="394">
        <f>'9. tábla'!E8</f>
        <v>11821</v>
      </c>
      <c r="E6" s="705">
        <f t="shared" ref="E6:E29" si="0">D6/C6</f>
        <v>0.99983083819673513</v>
      </c>
      <c r="F6" s="395" t="s">
        <v>391</v>
      </c>
      <c r="G6" s="397">
        <f>'9. tábla'!I8</f>
        <v>882</v>
      </c>
      <c r="H6" s="397">
        <f>'9. tábla'!J8</f>
        <v>1603</v>
      </c>
      <c r="I6" s="397">
        <f>'9. tábla'!K8</f>
        <v>1362</v>
      </c>
      <c r="J6" s="705">
        <f t="shared" ref="J6:J29" si="1">I6/H6</f>
        <v>0.84965689332501559</v>
      </c>
    </row>
    <row r="7" spans="1:10" x14ac:dyDescent="0.25">
      <c r="A7" s="395" t="s">
        <v>310</v>
      </c>
      <c r="B7" s="394">
        <f>'9. tábla'!C12</f>
        <v>2908</v>
      </c>
      <c r="C7" s="394">
        <f>'9. tábla'!D12</f>
        <v>2818</v>
      </c>
      <c r="D7" s="394">
        <f>'9. tábla'!E12</f>
        <v>2818</v>
      </c>
      <c r="E7" s="705">
        <f t="shared" si="0"/>
        <v>1</v>
      </c>
      <c r="F7" s="395" t="s">
        <v>311</v>
      </c>
      <c r="G7" s="394">
        <f>'9. tábla'!I9</f>
        <v>8992</v>
      </c>
      <c r="H7" s="394">
        <f>'9. tábla'!J9</f>
        <v>9175</v>
      </c>
      <c r="I7" s="394">
        <f>'9. tábla'!K9</f>
        <v>8436</v>
      </c>
      <c r="J7" s="705">
        <f t="shared" si="1"/>
        <v>0.91945504087193464</v>
      </c>
    </row>
    <row r="8" spans="1:10" ht="26.4" x14ac:dyDescent="0.25">
      <c r="A8" s="393" t="s">
        <v>756</v>
      </c>
      <c r="B8" s="398">
        <f>'9. tábla'!C13</f>
        <v>0</v>
      </c>
      <c r="C8" s="398">
        <f>'9. tábla'!D13</f>
        <v>0</v>
      </c>
      <c r="D8" s="398">
        <f>'9. tábla'!E13</f>
        <v>0</v>
      </c>
      <c r="E8" s="705"/>
      <c r="F8" s="395" t="s">
        <v>312</v>
      </c>
      <c r="G8" s="394">
        <f>'9. tábla'!I10</f>
        <v>500</v>
      </c>
      <c r="H8" s="394">
        <f>'9. tábla'!J10</f>
        <v>770</v>
      </c>
      <c r="I8" s="394">
        <f>'9. tábla'!K10</f>
        <v>560</v>
      </c>
      <c r="J8" s="705">
        <f t="shared" si="1"/>
        <v>0.72727272727272729</v>
      </c>
    </row>
    <row r="9" spans="1:10" x14ac:dyDescent="0.25">
      <c r="A9" s="395" t="s">
        <v>734</v>
      </c>
      <c r="B9" s="394">
        <f>'9. tábla'!C22</f>
        <v>11139</v>
      </c>
      <c r="C9" s="394">
        <f>'9. tábla'!D22</f>
        <v>10618</v>
      </c>
      <c r="D9" s="394">
        <f>'9. tábla'!E22</f>
        <v>10618</v>
      </c>
      <c r="E9" s="705">
        <f t="shared" si="0"/>
        <v>1</v>
      </c>
      <c r="F9" s="395" t="s">
        <v>313</v>
      </c>
      <c r="G9" s="397">
        <f>SUM(G10:G12)</f>
        <v>5245</v>
      </c>
      <c r="H9" s="397">
        <f t="shared" ref="H9:I9" si="2">SUM(H10:H12)</f>
        <v>6629</v>
      </c>
      <c r="I9" s="397">
        <f t="shared" si="2"/>
        <v>5918</v>
      </c>
      <c r="J9" s="705">
        <f t="shared" si="1"/>
        <v>0.89274400362045558</v>
      </c>
    </row>
    <row r="10" spans="1:10" x14ac:dyDescent="0.25">
      <c r="A10" s="395" t="s">
        <v>736</v>
      </c>
      <c r="B10" s="394">
        <f>'9. tábla'!C23</f>
        <v>0</v>
      </c>
      <c r="C10" s="394">
        <f>'9. tábla'!D23</f>
        <v>1406</v>
      </c>
      <c r="D10" s="394">
        <f>'9. tábla'!E23</f>
        <v>1406</v>
      </c>
      <c r="E10" s="705">
        <f t="shared" si="0"/>
        <v>1</v>
      </c>
      <c r="F10" s="395" t="s">
        <v>757</v>
      </c>
      <c r="G10" s="394">
        <f>'9. tábla'!I12</f>
        <v>5245</v>
      </c>
      <c r="H10" s="394">
        <f>'9. tábla'!J12</f>
        <v>6629</v>
      </c>
      <c r="I10" s="394">
        <f>'9. tábla'!K12</f>
        <v>5918</v>
      </c>
      <c r="J10" s="705">
        <f t="shared" si="1"/>
        <v>0.89274400362045558</v>
      </c>
    </row>
    <row r="11" spans="1:10" ht="26.4" x14ac:dyDescent="0.25">
      <c r="A11" s="393"/>
      <c r="B11" s="398"/>
      <c r="C11" s="398"/>
      <c r="D11" s="398"/>
      <c r="E11" s="705"/>
      <c r="F11" s="400" t="s">
        <v>758</v>
      </c>
      <c r="G11" s="394"/>
      <c r="H11" s="396"/>
      <c r="I11" s="394"/>
      <c r="J11" s="705"/>
    </row>
    <row r="12" spans="1:10" ht="26.4" x14ac:dyDescent="0.25">
      <c r="A12" s="401"/>
      <c r="B12" s="394"/>
      <c r="C12" s="394"/>
      <c r="D12" s="394"/>
      <c r="E12" s="705"/>
      <c r="F12" s="395" t="s">
        <v>403</v>
      </c>
      <c r="G12" s="394"/>
      <c r="H12" s="399"/>
      <c r="I12" s="402"/>
      <c r="J12" s="705"/>
    </row>
    <row r="13" spans="1:10" x14ac:dyDescent="0.25">
      <c r="A13" s="395"/>
      <c r="B13" s="394"/>
      <c r="C13" s="394"/>
      <c r="D13" s="394"/>
      <c r="E13" s="705"/>
      <c r="F13" s="395" t="s">
        <v>404</v>
      </c>
      <c r="G13" s="403">
        <f>'9. tábla'!I16</f>
        <v>1309</v>
      </c>
      <c r="H13" s="403">
        <f>'9. tábla'!J16</f>
        <v>1833</v>
      </c>
      <c r="I13" s="403">
        <f>'9. tábla'!K16</f>
        <v>0</v>
      </c>
      <c r="J13" s="705">
        <f t="shared" si="1"/>
        <v>0</v>
      </c>
    </row>
    <row r="14" spans="1:10" x14ac:dyDescent="0.25">
      <c r="A14" s="395"/>
      <c r="B14" s="394"/>
      <c r="C14" s="394"/>
      <c r="D14" s="394"/>
      <c r="E14" s="705"/>
      <c r="F14" s="395" t="s">
        <v>732</v>
      </c>
      <c r="G14" s="403">
        <f>'9. tábla'!I17</f>
        <v>1309</v>
      </c>
      <c r="H14" s="403">
        <f>'9. tábla'!J17</f>
        <v>1833</v>
      </c>
      <c r="I14" s="403">
        <f>'9. tábla'!K17</f>
        <v>0</v>
      </c>
      <c r="J14" s="705">
        <f t="shared" si="1"/>
        <v>0</v>
      </c>
    </row>
    <row r="15" spans="1:10" x14ac:dyDescent="0.25">
      <c r="A15" s="395"/>
      <c r="B15" s="394"/>
      <c r="C15" s="394"/>
      <c r="D15" s="394"/>
      <c r="E15" s="705"/>
      <c r="F15" s="395" t="s">
        <v>733</v>
      </c>
      <c r="G15" s="403"/>
      <c r="H15" s="399"/>
      <c r="I15" s="402"/>
      <c r="J15" s="705"/>
    </row>
    <row r="16" spans="1:10" x14ac:dyDescent="0.25">
      <c r="A16" s="395"/>
      <c r="B16" s="394"/>
      <c r="C16" s="394"/>
      <c r="D16" s="394"/>
      <c r="E16" s="705"/>
      <c r="F16" s="395"/>
      <c r="G16" s="403"/>
      <c r="H16" s="399"/>
      <c r="I16" s="402"/>
      <c r="J16" s="705"/>
    </row>
    <row r="17" spans="1:10" ht="39.6" x14ac:dyDescent="0.25">
      <c r="A17" s="387" t="s">
        <v>396</v>
      </c>
      <c r="B17" s="404">
        <f>SUM(B5:B9)</f>
        <v>40771</v>
      </c>
      <c r="C17" s="404">
        <f>SUM(C5:C10)</f>
        <v>46125</v>
      </c>
      <c r="D17" s="404">
        <f>SUM(D5:D10)</f>
        <v>46123</v>
      </c>
      <c r="E17" s="705">
        <f t="shared" si="0"/>
        <v>0.99995663956639569</v>
      </c>
      <c r="F17" s="387" t="s">
        <v>397</v>
      </c>
      <c r="G17" s="404">
        <f>SUM(G5:G9)</f>
        <v>19522</v>
      </c>
      <c r="H17" s="324">
        <f>SUM(H5:H9)</f>
        <v>25356</v>
      </c>
      <c r="I17" s="324">
        <f>SUM(I5:I9)</f>
        <v>23314</v>
      </c>
      <c r="J17" s="705">
        <f t="shared" si="1"/>
        <v>0.91946679286953781</v>
      </c>
    </row>
    <row r="18" spans="1:10" x14ac:dyDescent="0.25">
      <c r="A18" s="387" t="s">
        <v>398</v>
      </c>
      <c r="B18" s="404"/>
      <c r="C18" s="404"/>
      <c r="D18" s="404"/>
      <c r="E18" s="705"/>
      <c r="F18" s="387" t="s">
        <v>399</v>
      </c>
      <c r="G18" s="404"/>
      <c r="H18" s="399"/>
      <c r="I18" s="402"/>
      <c r="J18" s="705"/>
    </row>
    <row r="19" spans="1:10" ht="26.4" x14ac:dyDescent="0.25">
      <c r="A19" s="393" t="s">
        <v>742</v>
      </c>
      <c r="B19" s="394">
        <f>'9. tábla'!C39</f>
        <v>18548</v>
      </c>
      <c r="C19" s="394">
        <f>'9. tábla'!D39</f>
        <v>30438</v>
      </c>
      <c r="D19" s="394">
        <f>'9. tábla'!E39</f>
        <v>30438</v>
      </c>
      <c r="E19" s="705">
        <f t="shared" si="0"/>
        <v>1</v>
      </c>
      <c r="F19" s="395" t="s">
        <v>326</v>
      </c>
      <c r="G19" s="394">
        <f>'9. tábla'!I39</f>
        <v>13729</v>
      </c>
      <c r="H19" s="394">
        <f>'9. tábla'!J39</f>
        <v>11900</v>
      </c>
      <c r="I19" s="394">
        <f>'9. tábla'!K39</f>
        <v>4932</v>
      </c>
      <c r="J19" s="705">
        <f t="shared" si="1"/>
        <v>0.41445378151260504</v>
      </c>
    </row>
    <row r="20" spans="1:10" x14ac:dyDescent="0.25">
      <c r="A20" s="395" t="s">
        <v>759</v>
      </c>
      <c r="B20" s="394"/>
      <c r="C20" s="394"/>
      <c r="D20" s="394"/>
      <c r="E20" s="705"/>
      <c r="F20" s="395"/>
      <c r="G20" s="394"/>
      <c r="H20" s="399"/>
      <c r="I20" s="402"/>
      <c r="J20" s="705"/>
    </row>
    <row r="21" spans="1:10" ht="26.4" x14ac:dyDescent="0.25">
      <c r="A21" s="395" t="s">
        <v>400</v>
      </c>
      <c r="B21" s="405">
        <f>'9. tábla'!C42</f>
        <v>0</v>
      </c>
      <c r="C21" s="405">
        <f>'9. tábla'!D42</f>
        <v>215</v>
      </c>
      <c r="D21" s="405">
        <f>'9. tábla'!E42</f>
        <v>215</v>
      </c>
      <c r="E21" s="705">
        <f t="shared" si="0"/>
        <v>1</v>
      </c>
      <c r="F21" s="395" t="s">
        <v>328</v>
      </c>
      <c r="G21" s="394">
        <f>'9. tábla'!I41</f>
        <v>24619</v>
      </c>
      <c r="H21" s="394">
        <f>'9. tábla'!J41</f>
        <v>35571</v>
      </c>
      <c r="I21" s="394">
        <f>'9. tábla'!K41</f>
        <v>24493</v>
      </c>
      <c r="J21" s="705">
        <f t="shared" si="1"/>
        <v>0.68856652891400294</v>
      </c>
    </row>
    <row r="22" spans="1:10" x14ac:dyDescent="0.25">
      <c r="A22" s="395" t="s">
        <v>760</v>
      </c>
      <c r="B22" s="394"/>
      <c r="C22" s="394"/>
      <c r="D22" s="394"/>
      <c r="E22" s="705"/>
      <c r="F22" s="395" t="s">
        <v>401</v>
      </c>
      <c r="G22" s="485">
        <f>'9. tábla'!I42</f>
        <v>0</v>
      </c>
      <c r="H22" s="485">
        <f>'9. tábla'!J42</f>
        <v>81</v>
      </c>
      <c r="I22" s="485">
        <f>'9. tábla'!K42</f>
        <v>81</v>
      </c>
      <c r="J22" s="705">
        <f t="shared" si="1"/>
        <v>1</v>
      </c>
    </row>
    <row r="23" spans="1:10" x14ac:dyDescent="0.25">
      <c r="A23" s="392" t="s">
        <v>761</v>
      </c>
      <c r="B23" s="394"/>
      <c r="C23" s="394"/>
      <c r="D23" s="394"/>
      <c r="E23" s="705"/>
      <c r="F23" s="395" t="s">
        <v>762</v>
      </c>
      <c r="G23" s="404"/>
      <c r="H23" s="399"/>
      <c r="I23" s="402"/>
      <c r="J23" s="705"/>
    </row>
    <row r="24" spans="1:10" s="141" customFormat="1" ht="26.4" x14ac:dyDescent="0.25">
      <c r="A24" s="387" t="s">
        <v>402</v>
      </c>
      <c r="B24" s="404">
        <f>SUM(B19:B23)</f>
        <v>18548</v>
      </c>
      <c r="C24" s="404">
        <f>SUM(C19:C23)</f>
        <v>30653</v>
      </c>
      <c r="D24" s="404">
        <f>SUM(D19:D23)</f>
        <v>30653</v>
      </c>
      <c r="E24" s="705">
        <f t="shared" si="0"/>
        <v>1</v>
      </c>
      <c r="F24" s="387" t="s">
        <v>393</v>
      </c>
      <c r="G24" s="404">
        <f>SUM(G19:G23)</f>
        <v>38348</v>
      </c>
      <c r="H24" s="324">
        <f>SUM(H19:H23)</f>
        <v>47552</v>
      </c>
      <c r="I24" s="324">
        <f>SUM(I19:I23)</f>
        <v>29506</v>
      </c>
      <c r="J24" s="705">
        <f t="shared" si="1"/>
        <v>0.62049966352624497</v>
      </c>
    </row>
    <row r="25" spans="1:10" s="141" customFormat="1" x14ac:dyDescent="0.25">
      <c r="A25" s="387" t="s">
        <v>394</v>
      </c>
      <c r="B25" s="404"/>
      <c r="C25" s="404"/>
      <c r="D25" s="404"/>
      <c r="E25" s="705"/>
      <c r="F25" s="387" t="s">
        <v>395</v>
      </c>
      <c r="G25" s="404">
        <f>SUM(G26:G27)</f>
        <v>0</v>
      </c>
      <c r="H25" s="324">
        <f>H26+H27</f>
        <v>1475</v>
      </c>
      <c r="I25" s="324">
        <f>I26+I27</f>
        <v>1266</v>
      </c>
      <c r="J25" s="705">
        <f t="shared" si="1"/>
        <v>0.85830508474576273</v>
      </c>
    </row>
    <row r="26" spans="1:10" s="141" customFormat="1" x14ac:dyDescent="0.25">
      <c r="A26" s="387"/>
      <c r="B26" s="404"/>
      <c r="C26" s="404"/>
      <c r="D26" s="404"/>
      <c r="E26" s="705"/>
      <c r="F26" s="395" t="s">
        <v>762</v>
      </c>
      <c r="G26" s="404"/>
      <c r="H26" s="324"/>
      <c r="I26" s="324"/>
      <c r="J26" s="705"/>
    </row>
    <row r="27" spans="1:10" x14ac:dyDescent="0.25">
      <c r="A27" s="392"/>
      <c r="B27" s="394"/>
      <c r="C27" s="394"/>
      <c r="D27" s="394"/>
      <c r="E27" s="705"/>
      <c r="F27" s="395" t="s">
        <v>716</v>
      </c>
      <c r="G27" s="404"/>
      <c r="H27" s="324">
        <v>1475</v>
      </c>
      <c r="I27" s="324">
        <v>1266</v>
      </c>
      <c r="J27" s="705">
        <f t="shared" si="1"/>
        <v>0.85830508474576273</v>
      </c>
    </row>
    <row r="28" spans="1:10" x14ac:dyDescent="0.25">
      <c r="A28" s="392"/>
      <c r="B28" s="394"/>
      <c r="C28" s="394"/>
      <c r="D28" s="394"/>
      <c r="E28" s="705"/>
      <c r="F28" s="395" t="s">
        <v>1139</v>
      </c>
      <c r="G28" s="404"/>
      <c r="H28" s="324"/>
      <c r="I28" s="324"/>
      <c r="J28" s="705"/>
    </row>
    <row r="29" spans="1:10" x14ac:dyDescent="0.25">
      <c r="A29" s="387" t="s">
        <v>763</v>
      </c>
      <c r="B29" s="404">
        <f>B17+B24+B25</f>
        <v>59319</v>
      </c>
      <c r="C29" s="404">
        <f>C17+C24+C25</f>
        <v>76778</v>
      </c>
      <c r="D29" s="404">
        <f>D17+D24+D25</f>
        <v>76776</v>
      </c>
      <c r="E29" s="705">
        <f t="shared" si="0"/>
        <v>0.99997395087134333</v>
      </c>
      <c r="F29" s="387" t="s">
        <v>764</v>
      </c>
      <c r="G29" s="404">
        <f>G17+G24+G25</f>
        <v>57870</v>
      </c>
      <c r="H29" s="404">
        <f t="shared" ref="H29:I29" si="3">H17+H24+H25</f>
        <v>74383</v>
      </c>
      <c r="I29" s="404">
        <f t="shared" si="3"/>
        <v>54086</v>
      </c>
      <c r="J29" s="705">
        <f t="shared" si="1"/>
        <v>0.72712851054676475</v>
      </c>
    </row>
    <row r="31" spans="1:10" x14ac:dyDescent="0.25">
      <c r="A31" s="726" t="s">
        <v>765</v>
      </c>
      <c r="B31" s="726"/>
      <c r="C31" s="726"/>
      <c r="D31" s="726"/>
      <c r="E31" s="726"/>
      <c r="F31" s="726"/>
      <c r="G31" s="726"/>
      <c r="H31" s="726"/>
    </row>
    <row r="33" spans="1:11" s="142" customFormat="1" ht="52.8" x14ac:dyDescent="0.25">
      <c r="A33" s="387" t="s">
        <v>307</v>
      </c>
      <c r="B33" s="388" t="s">
        <v>714</v>
      </c>
      <c r="C33" s="389" t="s">
        <v>718</v>
      </c>
      <c r="D33" s="410" t="s">
        <v>492</v>
      </c>
      <c r="E33" s="703" t="s">
        <v>125</v>
      </c>
      <c r="F33" s="387" t="s">
        <v>308</v>
      </c>
      <c r="G33" s="388" t="s">
        <v>714</v>
      </c>
      <c r="H33" s="389" t="s">
        <v>718</v>
      </c>
      <c r="I33" s="410" t="s">
        <v>492</v>
      </c>
      <c r="J33" s="703" t="s">
        <v>125</v>
      </c>
    </row>
    <row r="34" spans="1:11" x14ac:dyDescent="0.25">
      <c r="A34" s="387" t="s">
        <v>388</v>
      </c>
      <c r="B34" s="407"/>
      <c r="C34" s="407"/>
      <c r="D34" s="407"/>
      <c r="E34" s="704"/>
      <c r="F34" s="387" t="s">
        <v>389</v>
      </c>
      <c r="G34" s="407"/>
      <c r="H34" s="399"/>
      <c r="I34" s="402"/>
      <c r="J34" s="705"/>
    </row>
    <row r="35" spans="1:11" ht="26.4" x14ac:dyDescent="0.25">
      <c r="A35" s="393" t="s">
        <v>390</v>
      </c>
      <c r="B35" s="394"/>
      <c r="C35" s="394"/>
      <c r="D35" s="394"/>
      <c r="E35" s="705"/>
      <c r="F35" s="395" t="s">
        <v>726</v>
      </c>
      <c r="G35" s="394"/>
      <c r="H35" s="399"/>
      <c r="I35" s="402"/>
      <c r="J35" s="705"/>
    </row>
    <row r="36" spans="1:11" x14ac:dyDescent="0.25">
      <c r="A36" s="395" t="s">
        <v>309</v>
      </c>
      <c r="B36" s="394"/>
      <c r="C36" s="394"/>
      <c r="D36" s="394"/>
      <c r="E36" s="705"/>
      <c r="F36" s="395" t="s">
        <v>391</v>
      </c>
      <c r="G36" s="397"/>
      <c r="H36" s="399"/>
      <c r="I36" s="402"/>
      <c r="J36" s="705"/>
    </row>
    <row r="37" spans="1:11" x14ac:dyDescent="0.25">
      <c r="A37" s="395" t="s">
        <v>310</v>
      </c>
      <c r="B37" s="394"/>
      <c r="C37" s="394"/>
      <c r="D37" s="394"/>
      <c r="E37" s="705"/>
      <c r="F37" s="395" t="s">
        <v>311</v>
      </c>
      <c r="G37" s="394"/>
      <c r="H37" s="399"/>
      <c r="I37" s="402"/>
      <c r="J37" s="705"/>
    </row>
    <row r="38" spans="1:11" ht="26.4" x14ac:dyDescent="0.25">
      <c r="A38" s="393" t="s">
        <v>756</v>
      </c>
      <c r="B38" s="394"/>
      <c r="C38" s="394"/>
      <c r="D38" s="394"/>
      <c r="E38" s="705"/>
      <c r="F38" s="395" t="s">
        <v>312</v>
      </c>
      <c r="G38" s="394"/>
      <c r="H38" s="399"/>
      <c r="I38" s="402"/>
      <c r="J38" s="705"/>
    </row>
    <row r="39" spans="1:11" x14ac:dyDescent="0.25">
      <c r="A39" s="395" t="s">
        <v>734</v>
      </c>
      <c r="B39" s="394"/>
      <c r="C39" s="394"/>
      <c r="D39" s="394"/>
      <c r="E39" s="705"/>
      <c r="F39" s="395" t="s">
        <v>313</v>
      </c>
      <c r="G39" s="397">
        <f>'9. tábla'!I13</f>
        <v>140</v>
      </c>
      <c r="H39" s="397">
        <f>'9. tábla'!J13</f>
        <v>280</v>
      </c>
      <c r="I39" s="397">
        <f>'9. tábla'!K13</f>
        <v>280</v>
      </c>
      <c r="J39" s="705">
        <f>I39/H39</f>
        <v>1</v>
      </c>
    </row>
    <row r="40" spans="1:11" x14ac:dyDescent="0.25">
      <c r="A40" s="395"/>
      <c r="B40" s="394"/>
      <c r="C40" s="394"/>
      <c r="D40" s="394"/>
      <c r="E40" s="705"/>
      <c r="F40" s="395" t="s">
        <v>766</v>
      </c>
      <c r="G40" s="394"/>
      <c r="H40" s="399"/>
      <c r="I40" s="402"/>
      <c r="J40" s="705"/>
    </row>
    <row r="41" spans="1:11" ht="26.4" x14ac:dyDescent="0.25">
      <c r="A41" s="393"/>
      <c r="B41" s="398"/>
      <c r="C41" s="398"/>
      <c r="D41" s="398"/>
      <c r="E41" s="706"/>
      <c r="F41" s="400" t="s">
        <v>758</v>
      </c>
      <c r="G41" s="394">
        <f>'9. tábla'!I13</f>
        <v>140</v>
      </c>
      <c r="H41" s="394">
        <f>'9. tábla'!J13</f>
        <v>280</v>
      </c>
      <c r="I41" s="394">
        <f>'9. tábla'!K13</f>
        <v>280</v>
      </c>
      <c r="J41" s="705">
        <f>I41/H41</f>
        <v>1</v>
      </c>
      <c r="K41" s="411" t="s">
        <v>767</v>
      </c>
    </row>
    <row r="42" spans="1:11" ht="26.4" x14ac:dyDescent="0.25">
      <c r="A42" s="401"/>
      <c r="B42" s="394"/>
      <c r="C42" s="394"/>
      <c r="D42" s="394"/>
      <c r="E42" s="705"/>
      <c r="F42" s="395" t="s">
        <v>403</v>
      </c>
      <c r="G42" s="394"/>
      <c r="H42" s="399"/>
      <c r="I42" s="402"/>
      <c r="J42" s="705"/>
    </row>
    <row r="43" spans="1:11" x14ac:dyDescent="0.25">
      <c r="A43" s="395"/>
      <c r="B43" s="394"/>
      <c r="C43" s="394"/>
      <c r="D43" s="394"/>
      <c r="E43" s="705"/>
      <c r="F43" s="395" t="s">
        <v>314</v>
      </c>
      <c r="G43" s="403"/>
      <c r="H43" s="399"/>
      <c r="I43" s="402"/>
      <c r="J43" s="705"/>
    </row>
    <row r="44" spans="1:11" x14ac:dyDescent="0.25">
      <c r="A44" s="395"/>
      <c r="B44" s="394"/>
      <c r="C44" s="394"/>
      <c r="D44" s="394"/>
      <c r="E44" s="705"/>
      <c r="F44" s="395" t="s">
        <v>732</v>
      </c>
      <c r="G44" s="403"/>
      <c r="H44" s="399"/>
      <c r="I44" s="402"/>
      <c r="J44" s="705"/>
    </row>
    <row r="45" spans="1:11" x14ac:dyDescent="0.25">
      <c r="A45" s="395"/>
      <c r="B45" s="394"/>
      <c r="C45" s="394"/>
      <c r="D45" s="394"/>
      <c r="E45" s="705"/>
      <c r="F45" s="395" t="s">
        <v>733</v>
      </c>
      <c r="G45" s="403"/>
      <c r="H45" s="399"/>
      <c r="I45" s="402"/>
      <c r="J45" s="705"/>
    </row>
    <row r="46" spans="1:11" ht="39.6" x14ac:dyDescent="0.25">
      <c r="A46" s="387" t="s">
        <v>405</v>
      </c>
      <c r="B46" s="404">
        <f>SUM(B35:B43)</f>
        <v>0</v>
      </c>
      <c r="C46" s="404">
        <f t="shared" ref="C46" si="4">SUM(C35:C43)</f>
        <v>0</v>
      </c>
      <c r="D46" s="404"/>
      <c r="E46" s="707"/>
      <c r="F46" s="387" t="s">
        <v>406</v>
      </c>
      <c r="G46" s="404">
        <f>SUM(G35:G39)</f>
        <v>140</v>
      </c>
      <c r="H46" s="324">
        <f>SUM(H35:H39)</f>
        <v>280</v>
      </c>
      <c r="I46" s="324">
        <f>SUM(I35:I39)</f>
        <v>280</v>
      </c>
      <c r="J46" s="705">
        <f>I46/H46</f>
        <v>1</v>
      </c>
    </row>
    <row r="47" spans="1:11" x14ac:dyDescent="0.25">
      <c r="A47" s="387" t="s">
        <v>398</v>
      </c>
      <c r="B47" s="404"/>
      <c r="C47" s="404"/>
      <c r="D47" s="404"/>
      <c r="E47" s="707"/>
      <c r="F47" s="387" t="s">
        <v>399</v>
      </c>
      <c r="G47" s="404"/>
      <c r="H47" s="399"/>
      <c r="I47" s="402"/>
      <c r="J47" s="705"/>
    </row>
    <row r="48" spans="1:11" ht="26.4" x14ac:dyDescent="0.25">
      <c r="A48" s="393" t="s">
        <v>742</v>
      </c>
      <c r="B48" s="404"/>
      <c r="C48" s="404"/>
      <c r="D48" s="404"/>
      <c r="E48" s="707"/>
      <c r="F48" s="395" t="s">
        <v>326</v>
      </c>
      <c r="G48" s="394"/>
      <c r="H48" s="399"/>
      <c r="I48" s="402"/>
      <c r="J48" s="705"/>
    </row>
    <row r="49" spans="1:10" x14ac:dyDescent="0.25">
      <c r="A49" s="395" t="s">
        <v>759</v>
      </c>
      <c r="B49" s="394"/>
      <c r="C49" s="394"/>
      <c r="D49" s="394"/>
      <c r="E49" s="705"/>
      <c r="F49" s="395"/>
      <c r="G49" s="394"/>
      <c r="H49" s="399"/>
      <c r="I49" s="402"/>
      <c r="J49" s="705"/>
    </row>
    <row r="50" spans="1:10" ht="26.4" x14ac:dyDescent="0.25">
      <c r="A50" s="395" t="s">
        <v>400</v>
      </c>
      <c r="B50" s="405"/>
      <c r="C50" s="405"/>
      <c r="D50" s="405"/>
      <c r="E50" s="708"/>
      <c r="F50" s="395" t="s">
        <v>328</v>
      </c>
      <c r="G50" s="404"/>
      <c r="H50" s="399"/>
      <c r="I50" s="402"/>
      <c r="J50" s="705"/>
    </row>
    <row r="51" spans="1:10" x14ac:dyDescent="0.25">
      <c r="A51" s="395" t="s">
        <v>760</v>
      </c>
      <c r="B51" s="394"/>
      <c r="C51" s="394"/>
      <c r="D51" s="394"/>
      <c r="E51" s="705"/>
      <c r="F51" s="395" t="s">
        <v>401</v>
      </c>
      <c r="G51" s="406"/>
      <c r="H51" s="399"/>
      <c r="I51" s="402"/>
      <c r="J51" s="705"/>
    </row>
    <row r="52" spans="1:10" x14ac:dyDescent="0.25">
      <c r="A52" s="395"/>
      <c r="B52" s="394"/>
      <c r="C52" s="394"/>
      <c r="D52" s="394"/>
      <c r="E52" s="705"/>
      <c r="F52" s="395"/>
      <c r="G52" s="394"/>
      <c r="H52" s="399"/>
      <c r="I52" s="402"/>
      <c r="J52" s="705"/>
    </row>
    <row r="53" spans="1:10" x14ac:dyDescent="0.25">
      <c r="A53" s="392"/>
      <c r="B53" s="394"/>
      <c r="C53" s="394"/>
      <c r="D53" s="394"/>
      <c r="E53" s="705"/>
      <c r="F53" s="395"/>
      <c r="G53" s="394"/>
      <c r="H53" s="399"/>
      <c r="I53" s="402"/>
      <c r="J53" s="705"/>
    </row>
    <row r="54" spans="1:10" ht="26.4" x14ac:dyDescent="0.25">
      <c r="A54" s="387" t="s">
        <v>407</v>
      </c>
      <c r="B54" s="404">
        <f>SUM(B48:B53)</f>
        <v>0</v>
      </c>
      <c r="C54" s="404">
        <f t="shared" ref="C54" si="5">SUM(C48:C53)</f>
        <v>0</v>
      </c>
      <c r="D54" s="404"/>
      <c r="E54" s="707"/>
      <c r="F54" s="387" t="s">
        <v>408</v>
      </c>
      <c r="G54" s="404">
        <f>SUM(G48:G53)</f>
        <v>0</v>
      </c>
      <c r="H54" s="324">
        <f t="shared" ref="H54:I54" si="6">SUM(H48:H53)</f>
        <v>0</v>
      </c>
      <c r="I54" s="324">
        <f t="shared" si="6"/>
        <v>0</v>
      </c>
      <c r="J54" s="705"/>
    </row>
    <row r="55" spans="1:10" s="141" customFormat="1" x14ac:dyDescent="0.25">
      <c r="A55" s="387" t="s">
        <v>394</v>
      </c>
      <c r="B55" s="404"/>
      <c r="C55" s="404"/>
      <c r="D55" s="404"/>
      <c r="E55" s="707"/>
      <c r="F55" s="387" t="s">
        <v>395</v>
      </c>
      <c r="G55" s="404"/>
      <c r="H55" s="325"/>
      <c r="I55" s="326"/>
      <c r="J55" s="707"/>
    </row>
    <row r="56" spans="1:10" x14ac:dyDescent="0.25">
      <c r="A56" s="392"/>
      <c r="B56" s="394"/>
      <c r="C56" s="394"/>
      <c r="D56" s="394"/>
      <c r="E56" s="705"/>
      <c r="F56" s="395"/>
      <c r="G56" s="404"/>
      <c r="H56" s="399"/>
      <c r="I56" s="402"/>
      <c r="J56" s="705"/>
    </row>
    <row r="57" spans="1:10" x14ac:dyDescent="0.25">
      <c r="A57" s="387" t="s">
        <v>768</v>
      </c>
      <c r="B57" s="404">
        <f>B54+B55+B46</f>
        <v>0</v>
      </c>
      <c r="C57" s="404">
        <f t="shared" ref="C57" si="7">C54+C55+C46</f>
        <v>0</v>
      </c>
      <c r="D57" s="404"/>
      <c r="E57" s="707"/>
      <c r="F57" s="387" t="s">
        <v>769</v>
      </c>
      <c r="G57" s="404">
        <f>G46+G54+G55</f>
        <v>140</v>
      </c>
      <c r="H57" s="324">
        <f>H46+H54+H55</f>
        <v>280</v>
      </c>
      <c r="I57" s="324">
        <f>I46+I54+I55</f>
        <v>280</v>
      </c>
      <c r="J57" s="705">
        <f>I57/H57</f>
        <v>1</v>
      </c>
    </row>
    <row r="58" spans="1:10" x14ac:dyDescent="0.25">
      <c r="A58" s="327"/>
      <c r="B58" s="328"/>
      <c r="C58" s="328"/>
      <c r="D58" s="328"/>
      <c r="E58" s="709"/>
      <c r="F58" s="327"/>
      <c r="G58" s="328"/>
    </row>
    <row r="59" spans="1:10" x14ac:dyDescent="0.25">
      <c r="A59" s="726" t="s">
        <v>770</v>
      </c>
      <c r="B59" s="726"/>
      <c r="C59" s="726"/>
      <c r="D59" s="726"/>
      <c r="E59" s="726"/>
      <c r="F59" s="726"/>
      <c r="G59" s="726"/>
      <c r="H59" s="726"/>
    </row>
    <row r="61" spans="1:10" s="142" customFormat="1" ht="52.8" x14ac:dyDescent="0.25">
      <c r="A61" s="387" t="s">
        <v>307</v>
      </c>
      <c r="B61" s="388" t="s">
        <v>714</v>
      </c>
      <c r="C61" s="389" t="s">
        <v>718</v>
      </c>
      <c r="D61" s="410" t="s">
        <v>492</v>
      </c>
      <c r="E61" s="703" t="s">
        <v>125</v>
      </c>
      <c r="F61" s="387" t="s">
        <v>308</v>
      </c>
      <c r="G61" s="388" t="s">
        <v>714</v>
      </c>
      <c r="H61" s="389" t="s">
        <v>718</v>
      </c>
      <c r="I61" s="410" t="s">
        <v>492</v>
      </c>
      <c r="J61" s="703" t="s">
        <v>125</v>
      </c>
    </row>
    <row r="62" spans="1:10" x14ac:dyDescent="0.25">
      <c r="A62" s="387" t="s">
        <v>388</v>
      </c>
      <c r="B62" s="407"/>
      <c r="C62" s="407"/>
      <c r="D62" s="407"/>
      <c r="E62" s="704"/>
      <c r="F62" s="387" t="s">
        <v>389</v>
      </c>
      <c r="G62" s="407"/>
      <c r="H62" s="399"/>
      <c r="I62" s="402"/>
      <c r="J62" s="705"/>
    </row>
    <row r="63" spans="1:10" ht="26.4" x14ac:dyDescent="0.25">
      <c r="A63" s="393" t="s">
        <v>390</v>
      </c>
      <c r="B63" s="394"/>
      <c r="C63" s="394"/>
      <c r="D63" s="394"/>
      <c r="E63" s="705"/>
      <c r="F63" s="395" t="s">
        <v>726</v>
      </c>
      <c r="G63" s="394"/>
      <c r="H63" s="399"/>
      <c r="I63" s="402"/>
      <c r="J63" s="705"/>
    </row>
    <row r="64" spans="1:10" x14ac:dyDescent="0.25">
      <c r="A64" s="395" t="s">
        <v>309</v>
      </c>
      <c r="B64" s="394"/>
      <c r="C64" s="394"/>
      <c r="D64" s="394"/>
      <c r="E64" s="705"/>
      <c r="F64" s="395" t="s">
        <v>391</v>
      </c>
      <c r="G64" s="397"/>
      <c r="H64" s="399"/>
      <c r="I64" s="402"/>
      <c r="J64" s="705"/>
    </row>
    <row r="65" spans="1:10" x14ac:dyDescent="0.25">
      <c r="A65" s="395" t="s">
        <v>310</v>
      </c>
      <c r="B65" s="394"/>
      <c r="C65" s="394"/>
      <c r="D65" s="394"/>
      <c r="E65" s="705"/>
      <c r="F65" s="395" t="s">
        <v>311</v>
      </c>
      <c r="G65" s="394"/>
      <c r="H65" s="399"/>
      <c r="I65" s="402"/>
      <c r="J65" s="705"/>
    </row>
    <row r="66" spans="1:10" ht="26.4" x14ac:dyDescent="0.25">
      <c r="A66" s="393" t="s">
        <v>756</v>
      </c>
      <c r="B66" s="394"/>
      <c r="C66" s="394"/>
      <c r="D66" s="394"/>
      <c r="E66" s="705"/>
      <c r="F66" s="395" t="s">
        <v>312</v>
      </c>
      <c r="G66" s="394"/>
      <c r="H66" s="399"/>
      <c r="I66" s="402"/>
      <c r="J66" s="705"/>
    </row>
    <row r="67" spans="1:10" x14ac:dyDescent="0.25">
      <c r="A67" s="395" t="s">
        <v>734</v>
      </c>
      <c r="B67" s="394"/>
      <c r="C67" s="394"/>
      <c r="D67" s="394"/>
      <c r="E67" s="705"/>
      <c r="F67" s="395" t="s">
        <v>313</v>
      </c>
      <c r="G67" s="397"/>
      <c r="H67" s="399"/>
      <c r="I67" s="402"/>
      <c r="J67" s="705"/>
    </row>
    <row r="68" spans="1:10" x14ac:dyDescent="0.25">
      <c r="A68" s="395"/>
      <c r="B68" s="394"/>
      <c r="C68" s="394"/>
      <c r="D68" s="394"/>
      <c r="E68" s="705"/>
      <c r="F68" s="395" t="s">
        <v>771</v>
      </c>
      <c r="G68" s="394"/>
      <c r="H68" s="399"/>
      <c r="I68" s="402"/>
      <c r="J68" s="705"/>
    </row>
    <row r="69" spans="1:10" ht="26.4" x14ac:dyDescent="0.25">
      <c r="A69" s="393"/>
      <c r="B69" s="398"/>
      <c r="C69" s="398"/>
      <c r="D69" s="398"/>
      <c r="E69" s="706"/>
      <c r="F69" s="400" t="s">
        <v>758</v>
      </c>
      <c r="G69" s="394"/>
      <c r="H69" s="399"/>
      <c r="I69" s="402"/>
      <c r="J69" s="705"/>
    </row>
    <row r="70" spans="1:10" ht="26.4" x14ac:dyDescent="0.25">
      <c r="A70" s="401"/>
      <c r="B70" s="394"/>
      <c r="C70" s="394"/>
      <c r="D70" s="394"/>
      <c r="E70" s="705"/>
      <c r="F70" s="395" t="s">
        <v>403</v>
      </c>
      <c r="G70" s="394"/>
      <c r="H70" s="399"/>
      <c r="I70" s="402"/>
      <c r="J70" s="705"/>
    </row>
    <row r="71" spans="1:10" x14ac:dyDescent="0.25">
      <c r="A71" s="395"/>
      <c r="B71" s="394"/>
      <c r="C71" s="394"/>
      <c r="D71" s="394"/>
      <c r="E71" s="705"/>
      <c r="F71" s="400"/>
      <c r="G71" s="394"/>
      <c r="H71" s="399"/>
      <c r="I71" s="402"/>
      <c r="J71" s="705"/>
    </row>
    <row r="72" spans="1:10" x14ac:dyDescent="0.25">
      <c r="A72" s="395"/>
      <c r="B72" s="394"/>
      <c r="C72" s="394"/>
      <c r="D72" s="394"/>
      <c r="E72" s="705"/>
      <c r="F72" s="395" t="s">
        <v>314</v>
      </c>
      <c r="G72" s="403"/>
      <c r="H72" s="399"/>
      <c r="I72" s="402"/>
      <c r="J72" s="705"/>
    </row>
    <row r="73" spans="1:10" x14ac:dyDescent="0.25">
      <c r="A73" s="395"/>
      <c r="B73" s="394"/>
      <c r="C73" s="394"/>
      <c r="D73" s="394"/>
      <c r="E73" s="705"/>
      <c r="F73" s="395" t="s">
        <v>732</v>
      </c>
      <c r="G73" s="403"/>
      <c r="H73" s="399"/>
      <c r="I73" s="402"/>
      <c r="J73" s="705"/>
    </row>
    <row r="74" spans="1:10" x14ac:dyDescent="0.25">
      <c r="A74" s="395"/>
      <c r="B74" s="394"/>
      <c r="C74" s="394"/>
      <c r="D74" s="394"/>
      <c r="E74" s="705"/>
      <c r="F74" s="395" t="s">
        <v>733</v>
      </c>
      <c r="G74" s="403"/>
      <c r="H74" s="399"/>
      <c r="I74" s="402"/>
      <c r="J74" s="705"/>
    </row>
    <row r="75" spans="1:10" ht="39.6" x14ac:dyDescent="0.25">
      <c r="A75" s="387" t="s">
        <v>409</v>
      </c>
      <c r="B75" s="404">
        <f>SUM(B63:B72)</f>
        <v>0</v>
      </c>
      <c r="C75" s="404">
        <f t="shared" ref="C75" si="8">SUM(C63:C72)</f>
        <v>0</v>
      </c>
      <c r="D75" s="404"/>
      <c r="E75" s="707"/>
      <c r="F75" s="387" t="s">
        <v>410</v>
      </c>
      <c r="G75" s="404">
        <f>SUM(G63:G74)</f>
        <v>0</v>
      </c>
      <c r="H75" s="324">
        <f t="shared" ref="H75" si="9">SUM(H63:H74)</f>
        <v>0</v>
      </c>
      <c r="I75" s="402"/>
      <c r="J75" s="705"/>
    </row>
    <row r="76" spans="1:10" x14ac:dyDescent="0.25">
      <c r="A76" s="387" t="s">
        <v>398</v>
      </c>
      <c r="B76" s="404"/>
      <c r="C76" s="404"/>
      <c r="D76" s="404"/>
      <c r="E76" s="707"/>
      <c r="F76" s="387" t="s">
        <v>399</v>
      </c>
      <c r="G76" s="404"/>
      <c r="H76" s="399"/>
      <c r="I76" s="402"/>
      <c r="J76" s="705"/>
    </row>
    <row r="77" spans="1:10" ht="26.4" x14ac:dyDescent="0.25">
      <c r="A77" s="393" t="s">
        <v>742</v>
      </c>
      <c r="B77" s="404"/>
      <c r="C77" s="404"/>
      <c r="D77" s="404"/>
      <c r="E77" s="707"/>
      <c r="F77" s="395" t="s">
        <v>326</v>
      </c>
      <c r="G77" s="394"/>
      <c r="H77" s="399"/>
      <c r="I77" s="402"/>
      <c r="J77" s="705"/>
    </row>
    <row r="78" spans="1:10" x14ac:dyDescent="0.25">
      <c r="A78" s="395" t="s">
        <v>759</v>
      </c>
      <c r="B78" s="394"/>
      <c r="C78" s="394"/>
      <c r="D78" s="394"/>
      <c r="E78" s="705"/>
      <c r="F78" s="395"/>
      <c r="G78" s="394"/>
      <c r="H78" s="399"/>
      <c r="I78" s="402"/>
      <c r="J78" s="705"/>
    </row>
    <row r="79" spans="1:10" ht="26.4" x14ac:dyDescent="0.25">
      <c r="A79" s="395" t="s">
        <v>400</v>
      </c>
      <c r="B79" s="405"/>
      <c r="C79" s="405"/>
      <c r="D79" s="405"/>
      <c r="E79" s="708"/>
      <c r="F79" s="395" t="s">
        <v>328</v>
      </c>
      <c r="G79" s="404"/>
      <c r="H79" s="399"/>
      <c r="I79" s="402"/>
      <c r="J79" s="705"/>
    </row>
    <row r="80" spans="1:10" x14ac:dyDescent="0.25">
      <c r="A80" s="395" t="s">
        <v>760</v>
      </c>
      <c r="B80" s="394"/>
      <c r="C80" s="394"/>
      <c r="D80" s="394"/>
      <c r="E80" s="705"/>
      <c r="F80" s="395" t="s">
        <v>401</v>
      </c>
      <c r="G80" s="406"/>
      <c r="H80" s="399"/>
      <c r="I80" s="402"/>
      <c r="J80" s="705"/>
    </row>
    <row r="81" spans="1:10" x14ac:dyDescent="0.25">
      <c r="A81" s="395"/>
      <c r="B81" s="394"/>
      <c r="C81" s="394"/>
      <c r="D81" s="394"/>
      <c r="E81" s="705"/>
      <c r="F81" s="395"/>
      <c r="G81" s="404"/>
      <c r="H81" s="399"/>
      <c r="I81" s="402"/>
      <c r="J81" s="705"/>
    </row>
    <row r="82" spans="1:10" x14ac:dyDescent="0.25">
      <c r="A82" s="392"/>
      <c r="B82" s="394"/>
      <c r="C82" s="394"/>
      <c r="D82" s="394"/>
      <c r="E82" s="705"/>
      <c r="F82" s="395"/>
      <c r="G82" s="404"/>
      <c r="H82" s="399"/>
      <c r="I82" s="402"/>
      <c r="J82" s="705"/>
    </row>
    <row r="83" spans="1:10" ht="39.6" x14ac:dyDescent="0.25">
      <c r="A83" s="387" t="s">
        <v>411</v>
      </c>
      <c r="B83" s="404">
        <f>SUM(B77:B82)</f>
        <v>0</v>
      </c>
      <c r="C83" s="404">
        <f t="shared" ref="C83" si="10">SUM(C77:C82)</f>
        <v>0</v>
      </c>
      <c r="D83" s="404"/>
      <c r="E83" s="707"/>
      <c r="F83" s="387" t="s">
        <v>412</v>
      </c>
      <c r="G83" s="404">
        <f>SUM(G77:G82)</f>
        <v>0</v>
      </c>
      <c r="H83" s="324">
        <f t="shared" ref="H83" si="11">SUM(H77:H82)</f>
        <v>0</v>
      </c>
      <c r="I83" s="402"/>
      <c r="J83" s="705"/>
    </row>
    <row r="84" spans="1:10" ht="26.4" x14ac:dyDescent="0.25">
      <c r="A84" s="387" t="s">
        <v>772</v>
      </c>
      <c r="B84" s="394"/>
      <c r="C84" s="394"/>
      <c r="D84" s="394"/>
      <c r="E84" s="705"/>
      <c r="F84" s="387" t="s">
        <v>773</v>
      </c>
      <c r="G84" s="394"/>
      <c r="H84" s="399"/>
      <c r="I84" s="402"/>
      <c r="J84" s="705"/>
    </row>
    <row r="85" spans="1:10" x14ac:dyDescent="0.25">
      <c r="B85" s="408">
        <f>B57+B29</f>
        <v>59319</v>
      </c>
      <c r="C85" s="408">
        <f>C57+C29</f>
        <v>76778</v>
      </c>
      <c r="D85" s="408">
        <f>D57+D29</f>
        <v>76776</v>
      </c>
      <c r="G85" s="408">
        <f>G57+G29</f>
        <v>58010</v>
      </c>
      <c r="H85" s="408">
        <f t="shared" ref="H85:I85" si="12">H57+H29</f>
        <v>74663</v>
      </c>
      <c r="I85" s="408">
        <f t="shared" si="12"/>
        <v>54366</v>
      </c>
    </row>
  </sheetData>
  <mergeCells count="3">
    <mergeCell ref="A1:H1"/>
    <mergeCell ref="A31:H31"/>
    <mergeCell ref="A59:H59"/>
  </mergeCells>
  <pageMargins left="0.25437500000000002" right="0.31496062992125984" top="1.3385826771653544" bottom="0.74803149606299213" header="0.31496062992125984" footer="0.31496062992125984"/>
  <pageSetup paperSize="9" scale="74" orientation="landscape" r:id="rId1"/>
  <headerFooter>
    <oddHeader>&amp;L&amp;10Vászoly Község Önkormányzata
&amp;C&amp;"-,Félkövér"AZ ÖNKORMÁNYZAT KÖTELEZŐ FELADATOK 
BEVÉTELEI ÉS KIADÁSAI 2015. ÉV
A 3/2016. (V.30.) RENDELETHEZ&amp;R&amp;10 10. sz. melléklet
&amp;P. oldal
ezer forint</oddHeader>
  </headerFooter>
  <rowBreaks count="2" manualBreakCount="2">
    <brk id="29" max="16383" man="1"/>
    <brk id="5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N46"/>
  <sheetViews>
    <sheetView view="pageLayout" zoomScaleNormal="100" workbookViewId="0">
      <selection activeCell="H1" sqref="H1:I1"/>
    </sheetView>
  </sheetViews>
  <sheetFormatPr defaultRowHeight="13.2" x14ac:dyDescent="0.25"/>
  <cols>
    <col min="1" max="1" width="10" style="66" customWidth="1"/>
    <col min="2" max="2" width="29" style="66" customWidth="1"/>
    <col min="3" max="3" width="12" style="66" customWidth="1"/>
    <col min="4" max="4" width="12.88671875" style="66" customWidth="1"/>
    <col min="5" max="5" width="11.88671875" style="66" customWidth="1"/>
    <col min="6" max="7" width="11.5546875" style="66" customWidth="1"/>
    <col min="8" max="8" width="11.33203125" style="66" customWidth="1"/>
    <col min="9" max="9" width="11" style="66" customWidth="1"/>
    <col min="10" max="10" width="10.5546875" style="66" customWidth="1"/>
    <col min="11" max="12" width="13.6640625" style="66" customWidth="1"/>
    <col min="13" max="256" width="9.109375" style="1"/>
    <col min="257" max="257" width="10" style="1" customWidth="1"/>
    <col min="258" max="258" width="29" style="1" customWidth="1"/>
    <col min="259" max="259" width="12" style="1" customWidth="1"/>
    <col min="260" max="260" width="12.88671875" style="1" customWidth="1"/>
    <col min="261" max="261" width="11.88671875" style="1" customWidth="1"/>
    <col min="262" max="263" width="11.5546875" style="1" customWidth="1"/>
    <col min="264" max="264" width="11.33203125" style="1" customWidth="1"/>
    <col min="265" max="265" width="11" style="1" customWidth="1"/>
    <col min="266" max="266" width="10.5546875" style="1" customWidth="1"/>
    <col min="267" max="268" width="13.6640625" style="1" customWidth="1"/>
    <col min="269" max="512" width="9.109375" style="1"/>
    <col min="513" max="513" width="10" style="1" customWidth="1"/>
    <col min="514" max="514" width="29" style="1" customWidth="1"/>
    <col min="515" max="515" width="12" style="1" customWidth="1"/>
    <col min="516" max="516" width="12.88671875" style="1" customWidth="1"/>
    <col min="517" max="517" width="11.88671875" style="1" customWidth="1"/>
    <col min="518" max="519" width="11.5546875" style="1" customWidth="1"/>
    <col min="520" max="520" width="11.33203125" style="1" customWidth="1"/>
    <col min="521" max="521" width="11" style="1" customWidth="1"/>
    <col min="522" max="522" width="10.5546875" style="1" customWidth="1"/>
    <col min="523" max="524" width="13.6640625" style="1" customWidth="1"/>
    <col min="525" max="768" width="9.109375" style="1"/>
    <col min="769" max="769" width="10" style="1" customWidth="1"/>
    <col min="770" max="770" width="29" style="1" customWidth="1"/>
    <col min="771" max="771" width="12" style="1" customWidth="1"/>
    <col min="772" max="772" width="12.88671875" style="1" customWidth="1"/>
    <col min="773" max="773" width="11.88671875" style="1" customWidth="1"/>
    <col min="774" max="775" width="11.5546875" style="1" customWidth="1"/>
    <col min="776" max="776" width="11.33203125" style="1" customWidth="1"/>
    <col min="777" max="777" width="11" style="1" customWidth="1"/>
    <col min="778" max="778" width="10.5546875" style="1" customWidth="1"/>
    <col min="779" max="780" width="13.6640625" style="1" customWidth="1"/>
    <col min="781" max="1024" width="9.109375" style="1"/>
    <col min="1025" max="1025" width="10" style="1" customWidth="1"/>
    <col min="1026" max="1026" width="29" style="1" customWidth="1"/>
    <col min="1027" max="1027" width="12" style="1" customWidth="1"/>
    <col min="1028" max="1028" width="12.88671875" style="1" customWidth="1"/>
    <col min="1029" max="1029" width="11.88671875" style="1" customWidth="1"/>
    <col min="1030" max="1031" width="11.5546875" style="1" customWidth="1"/>
    <col min="1032" max="1032" width="11.33203125" style="1" customWidth="1"/>
    <col min="1033" max="1033" width="11" style="1" customWidth="1"/>
    <col min="1034" max="1034" width="10.5546875" style="1" customWidth="1"/>
    <col min="1035" max="1036" width="13.6640625" style="1" customWidth="1"/>
    <col min="1037" max="1280" width="9.109375" style="1"/>
    <col min="1281" max="1281" width="10" style="1" customWidth="1"/>
    <col min="1282" max="1282" width="29" style="1" customWidth="1"/>
    <col min="1283" max="1283" width="12" style="1" customWidth="1"/>
    <col min="1284" max="1284" width="12.88671875" style="1" customWidth="1"/>
    <col min="1285" max="1285" width="11.88671875" style="1" customWidth="1"/>
    <col min="1286" max="1287" width="11.5546875" style="1" customWidth="1"/>
    <col min="1288" max="1288" width="11.33203125" style="1" customWidth="1"/>
    <col min="1289" max="1289" width="11" style="1" customWidth="1"/>
    <col min="1290" max="1290" width="10.5546875" style="1" customWidth="1"/>
    <col min="1291" max="1292" width="13.6640625" style="1" customWidth="1"/>
    <col min="1293" max="1536" width="9.109375" style="1"/>
    <col min="1537" max="1537" width="10" style="1" customWidth="1"/>
    <col min="1538" max="1538" width="29" style="1" customWidth="1"/>
    <col min="1539" max="1539" width="12" style="1" customWidth="1"/>
    <col min="1540" max="1540" width="12.88671875" style="1" customWidth="1"/>
    <col min="1541" max="1541" width="11.88671875" style="1" customWidth="1"/>
    <col min="1542" max="1543" width="11.5546875" style="1" customWidth="1"/>
    <col min="1544" max="1544" width="11.33203125" style="1" customWidth="1"/>
    <col min="1545" max="1545" width="11" style="1" customWidth="1"/>
    <col min="1546" max="1546" width="10.5546875" style="1" customWidth="1"/>
    <col min="1547" max="1548" width="13.6640625" style="1" customWidth="1"/>
    <col min="1549" max="1792" width="9.109375" style="1"/>
    <col min="1793" max="1793" width="10" style="1" customWidth="1"/>
    <col min="1794" max="1794" width="29" style="1" customWidth="1"/>
    <col min="1795" max="1795" width="12" style="1" customWidth="1"/>
    <col min="1796" max="1796" width="12.88671875" style="1" customWidth="1"/>
    <col min="1797" max="1797" width="11.88671875" style="1" customWidth="1"/>
    <col min="1798" max="1799" width="11.5546875" style="1" customWidth="1"/>
    <col min="1800" max="1800" width="11.33203125" style="1" customWidth="1"/>
    <col min="1801" max="1801" width="11" style="1" customWidth="1"/>
    <col min="1802" max="1802" width="10.5546875" style="1" customWidth="1"/>
    <col min="1803" max="1804" width="13.6640625" style="1" customWidth="1"/>
    <col min="1805" max="2048" width="9.109375" style="1"/>
    <col min="2049" max="2049" width="10" style="1" customWidth="1"/>
    <col min="2050" max="2050" width="29" style="1" customWidth="1"/>
    <col min="2051" max="2051" width="12" style="1" customWidth="1"/>
    <col min="2052" max="2052" width="12.88671875" style="1" customWidth="1"/>
    <col min="2053" max="2053" width="11.88671875" style="1" customWidth="1"/>
    <col min="2054" max="2055" width="11.5546875" style="1" customWidth="1"/>
    <col min="2056" max="2056" width="11.33203125" style="1" customWidth="1"/>
    <col min="2057" max="2057" width="11" style="1" customWidth="1"/>
    <col min="2058" max="2058" width="10.5546875" style="1" customWidth="1"/>
    <col min="2059" max="2060" width="13.6640625" style="1" customWidth="1"/>
    <col min="2061" max="2304" width="9.109375" style="1"/>
    <col min="2305" max="2305" width="10" style="1" customWidth="1"/>
    <col min="2306" max="2306" width="29" style="1" customWidth="1"/>
    <col min="2307" max="2307" width="12" style="1" customWidth="1"/>
    <col min="2308" max="2308" width="12.88671875" style="1" customWidth="1"/>
    <col min="2309" max="2309" width="11.88671875" style="1" customWidth="1"/>
    <col min="2310" max="2311" width="11.5546875" style="1" customWidth="1"/>
    <col min="2312" max="2312" width="11.33203125" style="1" customWidth="1"/>
    <col min="2313" max="2313" width="11" style="1" customWidth="1"/>
    <col min="2314" max="2314" width="10.5546875" style="1" customWidth="1"/>
    <col min="2315" max="2316" width="13.6640625" style="1" customWidth="1"/>
    <col min="2317" max="2560" width="9.109375" style="1"/>
    <col min="2561" max="2561" width="10" style="1" customWidth="1"/>
    <col min="2562" max="2562" width="29" style="1" customWidth="1"/>
    <col min="2563" max="2563" width="12" style="1" customWidth="1"/>
    <col min="2564" max="2564" width="12.88671875" style="1" customWidth="1"/>
    <col min="2565" max="2565" width="11.88671875" style="1" customWidth="1"/>
    <col min="2566" max="2567" width="11.5546875" style="1" customWidth="1"/>
    <col min="2568" max="2568" width="11.33203125" style="1" customWidth="1"/>
    <col min="2569" max="2569" width="11" style="1" customWidth="1"/>
    <col min="2570" max="2570" width="10.5546875" style="1" customWidth="1"/>
    <col min="2571" max="2572" width="13.6640625" style="1" customWidth="1"/>
    <col min="2573" max="2816" width="9.109375" style="1"/>
    <col min="2817" max="2817" width="10" style="1" customWidth="1"/>
    <col min="2818" max="2818" width="29" style="1" customWidth="1"/>
    <col min="2819" max="2819" width="12" style="1" customWidth="1"/>
    <col min="2820" max="2820" width="12.88671875" style="1" customWidth="1"/>
    <col min="2821" max="2821" width="11.88671875" style="1" customWidth="1"/>
    <col min="2822" max="2823" width="11.5546875" style="1" customWidth="1"/>
    <col min="2824" max="2824" width="11.33203125" style="1" customWidth="1"/>
    <col min="2825" max="2825" width="11" style="1" customWidth="1"/>
    <col min="2826" max="2826" width="10.5546875" style="1" customWidth="1"/>
    <col min="2827" max="2828" width="13.6640625" style="1" customWidth="1"/>
    <col min="2829" max="3072" width="9.109375" style="1"/>
    <col min="3073" max="3073" width="10" style="1" customWidth="1"/>
    <col min="3074" max="3074" width="29" style="1" customWidth="1"/>
    <col min="3075" max="3075" width="12" style="1" customWidth="1"/>
    <col min="3076" max="3076" width="12.88671875" style="1" customWidth="1"/>
    <col min="3077" max="3077" width="11.88671875" style="1" customWidth="1"/>
    <col min="3078" max="3079" width="11.5546875" style="1" customWidth="1"/>
    <col min="3080" max="3080" width="11.33203125" style="1" customWidth="1"/>
    <col min="3081" max="3081" width="11" style="1" customWidth="1"/>
    <col min="3082" max="3082" width="10.5546875" style="1" customWidth="1"/>
    <col min="3083" max="3084" width="13.6640625" style="1" customWidth="1"/>
    <col min="3085" max="3328" width="9.109375" style="1"/>
    <col min="3329" max="3329" width="10" style="1" customWidth="1"/>
    <col min="3330" max="3330" width="29" style="1" customWidth="1"/>
    <col min="3331" max="3331" width="12" style="1" customWidth="1"/>
    <col min="3332" max="3332" width="12.88671875" style="1" customWidth="1"/>
    <col min="3333" max="3333" width="11.88671875" style="1" customWidth="1"/>
    <col min="3334" max="3335" width="11.5546875" style="1" customWidth="1"/>
    <col min="3336" max="3336" width="11.33203125" style="1" customWidth="1"/>
    <col min="3337" max="3337" width="11" style="1" customWidth="1"/>
    <col min="3338" max="3338" width="10.5546875" style="1" customWidth="1"/>
    <col min="3339" max="3340" width="13.6640625" style="1" customWidth="1"/>
    <col min="3341" max="3584" width="9.109375" style="1"/>
    <col min="3585" max="3585" width="10" style="1" customWidth="1"/>
    <col min="3586" max="3586" width="29" style="1" customWidth="1"/>
    <col min="3587" max="3587" width="12" style="1" customWidth="1"/>
    <col min="3588" max="3588" width="12.88671875" style="1" customWidth="1"/>
    <col min="3589" max="3589" width="11.88671875" style="1" customWidth="1"/>
    <col min="3590" max="3591" width="11.5546875" style="1" customWidth="1"/>
    <col min="3592" max="3592" width="11.33203125" style="1" customWidth="1"/>
    <col min="3593" max="3593" width="11" style="1" customWidth="1"/>
    <col min="3594" max="3594" width="10.5546875" style="1" customWidth="1"/>
    <col min="3595" max="3596" width="13.6640625" style="1" customWidth="1"/>
    <col min="3597" max="3840" width="9.109375" style="1"/>
    <col min="3841" max="3841" width="10" style="1" customWidth="1"/>
    <col min="3842" max="3842" width="29" style="1" customWidth="1"/>
    <col min="3843" max="3843" width="12" style="1" customWidth="1"/>
    <col min="3844" max="3844" width="12.88671875" style="1" customWidth="1"/>
    <col min="3845" max="3845" width="11.88671875" style="1" customWidth="1"/>
    <col min="3846" max="3847" width="11.5546875" style="1" customWidth="1"/>
    <col min="3848" max="3848" width="11.33203125" style="1" customWidth="1"/>
    <col min="3849" max="3849" width="11" style="1" customWidth="1"/>
    <col min="3850" max="3850" width="10.5546875" style="1" customWidth="1"/>
    <col min="3851" max="3852" width="13.6640625" style="1" customWidth="1"/>
    <col min="3853" max="4096" width="9.109375" style="1"/>
    <col min="4097" max="4097" width="10" style="1" customWidth="1"/>
    <col min="4098" max="4098" width="29" style="1" customWidth="1"/>
    <col min="4099" max="4099" width="12" style="1" customWidth="1"/>
    <col min="4100" max="4100" width="12.88671875" style="1" customWidth="1"/>
    <col min="4101" max="4101" width="11.88671875" style="1" customWidth="1"/>
    <col min="4102" max="4103" width="11.5546875" style="1" customWidth="1"/>
    <col min="4104" max="4104" width="11.33203125" style="1" customWidth="1"/>
    <col min="4105" max="4105" width="11" style="1" customWidth="1"/>
    <col min="4106" max="4106" width="10.5546875" style="1" customWidth="1"/>
    <col min="4107" max="4108" width="13.6640625" style="1" customWidth="1"/>
    <col min="4109" max="4352" width="9.109375" style="1"/>
    <col min="4353" max="4353" width="10" style="1" customWidth="1"/>
    <col min="4354" max="4354" width="29" style="1" customWidth="1"/>
    <col min="4355" max="4355" width="12" style="1" customWidth="1"/>
    <col min="4356" max="4356" width="12.88671875" style="1" customWidth="1"/>
    <col min="4357" max="4357" width="11.88671875" style="1" customWidth="1"/>
    <col min="4358" max="4359" width="11.5546875" style="1" customWidth="1"/>
    <col min="4360" max="4360" width="11.33203125" style="1" customWidth="1"/>
    <col min="4361" max="4361" width="11" style="1" customWidth="1"/>
    <col min="4362" max="4362" width="10.5546875" style="1" customWidth="1"/>
    <col min="4363" max="4364" width="13.6640625" style="1" customWidth="1"/>
    <col min="4365" max="4608" width="9.109375" style="1"/>
    <col min="4609" max="4609" width="10" style="1" customWidth="1"/>
    <col min="4610" max="4610" width="29" style="1" customWidth="1"/>
    <col min="4611" max="4611" width="12" style="1" customWidth="1"/>
    <col min="4612" max="4612" width="12.88671875" style="1" customWidth="1"/>
    <col min="4613" max="4613" width="11.88671875" style="1" customWidth="1"/>
    <col min="4614" max="4615" width="11.5546875" style="1" customWidth="1"/>
    <col min="4616" max="4616" width="11.33203125" style="1" customWidth="1"/>
    <col min="4617" max="4617" width="11" style="1" customWidth="1"/>
    <col min="4618" max="4618" width="10.5546875" style="1" customWidth="1"/>
    <col min="4619" max="4620" width="13.6640625" style="1" customWidth="1"/>
    <col min="4621" max="4864" width="9.109375" style="1"/>
    <col min="4865" max="4865" width="10" style="1" customWidth="1"/>
    <col min="4866" max="4866" width="29" style="1" customWidth="1"/>
    <col min="4867" max="4867" width="12" style="1" customWidth="1"/>
    <col min="4868" max="4868" width="12.88671875" style="1" customWidth="1"/>
    <col min="4869" max="4869" width="11.88671875" style="1" customWidth="1"/>
    <col min="4870" max="4871" width="11.5546875" style="1" customWidth="1"/>
    <col min="4872" max="4872" width="11.33203125" style="1" customWidth="1"/>
    <col min="4873" max="4873" width="11" style="1" customWidth="1"/>
    <col min="4874" max="4874" width="10.5546875" style="1" customWidth="1"/>
    <col min="4875" max="4876" width="13.6640625" style="1" customWidth="1"/>
    <col min="4877" max="5120" width="9.109375" style="1"/>
    <col min="5121" max="5121" width="10" style="1" customWidth="1"/>
    <col min="5122" max="5122" width="29" style="1" customWidth="1"/>
    <col min="5123" max="5123" width="12" style="1" customWidth="1"/>
    <col min="5124" max="5124" width="12.88671875" style="1" customWidth="1"/>
    <col min="5125" max="5125" width="11.88671875" style="1" customWidth="1"/>
    <col min="5126" max="5127" width="11.5546875" style="1" customWidth="1"/>
    <col min="5128" max="5128" width="11.33203125" style="1" customWidth="1"/>
    <col min="5129" max="5129" width="11" style="1" customWidth="1"/>
    <col min="5130" max="5130" width="10.5546875" style="1" customWidth="1"/>
    <col min="5131" max="5132" width="13.6640625" style="1" customWidth="1"/>
    <col min="5133" max="5376" width="9.109375" style="1"/>
    <col min="5377" max="5377" width="10" style="1" customWidth="1"/>
    <col min="5378" max="5378" width="29" style="1" customWidth="1"/>
    <col min="5379" max="5379" width="12" style="1" customWidth="1"/>
    <col min="5380" max="5380" width="12.88671875" style="1" customWidth="1"/>
    <col min="5381" max="5381" width="11.88671875" style="1" customWidth="1"/>
    <col min="5382" max="5383" width="11.5546875" style="1" customWidth="1"/>
    <col min="5384" max="5384" width="11.33203125" style="1" customWidth="1"/>
    <col min="5385" max="5385" width="11" style="1" customWidth="1"/>
    <col min="5386" max="5386" width="10.5546875" style="1" customWidth="1"/>
    <col min="5387" max="5388" width="13.6640625" style="1" customWidth="1"/>
    <col min="5389" max="5632" width="9.109375" style="1"/>
    <col min="5633" max="5633" width="10" style="1" customWidth="1"/>
    <col min="5634" max="5634" width="29" style="1" customWidth="1"/>
    <col min="5635" max="5635" width="12" style="1" customWidth="1"/>
    <col min="5636" max="5636" width="12.88671875" style="1" customWidth="1"/>
    <col min="5637" max="5637" width="11.88671875" style="1" customWidth="1"/>
    <col min="5638" max="5639" width="11.5546875" style="1" customWidth="1"/>
    <col min="5640" max="5640" width="11.33203125" style="1" customWidth="1"/>
    <col min="5641" max="5641" width="11" style="1" customWidth="1"/>
    <col min="5642" max="5642" width="10.5546875" style="1" customWidth="1"/>
    <col min="5643" max="5644" width="13.6640625" style="1" customWidth="1"/>
    <col min="5645" max="5888" width="9.109375" style="1"/>
    <col min="5889" max="5889" width="10" style="1" customWidth="1"/>
    <col min="5890" max="5890" width="29" style="1" customWidth="1"/>
    <col min="5891" max="5891" width="12" style="1" customWidth="1"/>
    <col min="5892" max="5892" width="12.88671875" style="1" customWidth="1"/>
    <col min="5893" max="5893" width="11.88671875" style="1" customWidth="1"/>
    <col min="5894" max="5895" width="11.5546875" style="1" customWidth="1"/>
    <col min="5896" max="5896" width="11.33203125" style="1" customWidth="1"/>
    <col min="5897" max="5897" width="11" style="1" customWidth="1"/>
    <col min="5898" max="5898" width="10.5546875" style="1" customWidth="1"/>
    <col min="5899" max="5900" width="13.6640625" style="1" customWidth="1"/>
    <col min="5901" max="6144" width="9.109375" style="1"/>
    <col min="6145" max="6145" width="10" style="1" customWidth="1"/>
    <col min="6146" max="6146" width="29" style="1" customWidth="1"/>
    <col min="6147" max="6147" width="12" style="1" customWidth="1"/>
    <col min="6148" max="6148" width="12.88671875" style="1" customWidth="1"/>
    <col min="6149" max="6149" width="11.88671875" style="1" customWidth="1"/>
    <col min="6150" max="6151" width="11.5546875" style="1" customWidth="1"/>
    <col min="6152" max="6152" width="11.33203125" style="1" customWidth="1"/>
    <col min="6153" max="6153" width="11" style="1" customWidth="1"/>
    <col min="6154" max="6154" width="10.5546875" style="1" customWidth="1"/>
    <col min="6155" max="6156" width="13.6640625" style="1" customWidth="1"/>
    <col min="6157" max="6400" width="9.109375" style="1"/>
    <col min="6401" max="6401" width="10" style="1" customWidth="1"/>
    <col min="6402" max="6402" width="29" style="1" customWidth="1"/>
    <col min="6403" max="6403" width="12" style="1" customWidth="1"/>
    <col min="6404" max="6404" width="12.88671875" style="1" customWidth="1"/>
    <col min="6405" max="6405" width="11.88671875" style="1" customWidth="1"/>
    <col min="6406" max="6407" width="11.5546875" style="1" customWidth="1"/>
    <col min="6408" max="6408" width="11.33203125" style="1" customWidth="1"/>
    <col min="6409" max="6409" width="11" style="1" customWidth="1"/>
    <col min="6410" max="6410" width="10.5546875" style="1" customWidth="1"/>
    <col min="6411" max="6412" width="13.6640625" style="1" customWidth="1"/>
    <col min="6413" max="6656" width="9.109375" style="1"/>
    <col min="6657" max="6657" width="10" style="1" customWidth="1"/>
    <col min="6658" max="6658" width="29" style="1" customWidth="1"/>
    <col min="6659" max="6659" width="12" style="1" customWidth="1"/>
    <col min="6660" max="6660" width="12.88671875" style="1" customWidth="1"/>
    <col min="6661" max="6661" width="11.88671875" style="1" customWidth="1"/>
    <col min="6662" max="6663" width="11.5546875" style="1" customWidth="1"/>
    <col min="6664" max="6664" width="11.33203125" style="1" customWidth="1"/>
    <col min="6665" max="6665" width="11" style="1" customWidth="1"/>
    <col min="6666" max="6666" width="10.5546875" style="1" customWidth="1"/>
    <col min="6667" max="6668" width="13.6640625" style="1" customWidth="1"/>
    <col min="6669" max="6912" width="9.109375" style="1"/>
    <col min="6913" max="6913" width="10" style="1" customWidth="1"/>
    <col min="6914" max="6914" width="29" style="1" customWidth="1"/>
    <col min="6915" max="6915" width="12" style="1" customWidth="1"/>
    <col min="6916" max="6916" width="12.88671875" style="1" customWidth="1"/>
    <col min="6917" max="6917" width="11.88671875" style="1" customWidth="1"/>
    <col min="6918" max="6919" width="11.5546875" style="1" customWidth="1"/>
    <col min="6920" max="6920" width="11.33203125" style="1" customWidth="1"/>
    <col min="6921" max="6921" width="11" style="1" customWidth="1"/>
    <col min="6922" max="6922" width="10.5546875" style="1" customWidth="1"/>
    <col min="6923" max="6924" width="13.6640625" style="1" customWidth="1"/>
    <col min="6925" max="7168" width="9.109375" style="1"/>
    <col min="7169" max="7169" width="10" style="1" customWidth="1"/>
    <col min="7170" max="7170" width="29" style="1" customWidth="1"/>
    <col min="7171" max="7171" width="12" style="1" customWidth="1"/>
    <col min="7172" max="7172" width="12.88671875" style="1" customWidth="1"/>
    <col min="7173" max="7173" width="11.88671875" style="1" customWidth="1"/>
    <col min="7174" max="7175" width="11.5546875" style="1" customWidth="1"/>
    <col min="7176" max="7176" width="11.33203125" style="1" customWidth="1"/>
    <col min="7177" max="7177" width="11" style="1" customWidth="1"/>
    <col min="7178" max="7178" width="10.5546875" style="1" customWidth="1"/>
    <col min="7179" max="7180" width="13.6640625" style="1" customWidth="1"/>
    <col min="7181" max="7424" width="9.109375" style="1"/>
    <col min="7425" max="7425" width="10" style="1" customWidth="1"/>
    <col min="7426" max="7426" width="29" style="1" customWidth="1"/>
    <col min="7427" max="7427" width="12" style="1" customWidth="1"/>
    <col min="7428" max="7428" width="12.88671875" style="1" customWidth="1"/>
    <col min="7429" max="7429" width="11.88671875" style="1" customWidth="1"/>
    <col min="7430" max="7431" width="11.5546875" style="1" customWidth="1"/>
    <col min="7432" max="7432" width="11.33203125" style="1" customWidth="1"/>
    <col min="7433" max="7433" width="11" style="1" customWidth="1"/>
    <col min="7434" max="7434" width="10.5546875" style="1" customWidth="1"/>
    <col min="7435" max="7436" width="13.6640625" style="1" customWidth="1"/>
    <col min="7437" max="7680" width="9.109375" style="1"/>
    <col min="7681" max="7681" width="10" style="1" customWidth="1"/>
    <col min="7682" max="7682" width="29" style="1" customWidth="1"/>
    <col min="7683" max="7683" width="12" style="1" customWidth="1"/>
    <col min="7684" max="7684" width="12.88671875" style="1" customWidth="1"/>
    <col min="7685" max="7685" width="11.88671875" style="1" customWidth="1"/>
    <col min="7686" max="7687" width="11.5546875" style="1" customWidth="1"/>
    <col min="7688" max="7688" width="11.33203125" style="1" customWidth="1"/>
    <col min="7689" max="7689" width="11" style="1" customWidth="1"/>
    <col min="7690" max="7690" width="10.5546875" style="1" customWidth="1"/>
    <col min="7691" max="7692" width="13.6640625" style="1" customWidth="1"/>
    <col min="7693" max="7936" width="9.109375" style="1"/>
    <col min="7937" max="7937" width="10" style="1" customWidth="1"/>
    <col min="7938" max="7938" width="29" style="1" customWidth="1"/>
    <col min="7939" max="7939" width="12" style="1" customWidth="1"/>
    <col min="7940" max="7940" width="12.88671875" style="1" customWidth="1"/>
    <col min="7941" max="7941" width="11.88671875" style="1" customWidth="1"/>
    <col min="7942" max="7943" width="11.5546875" style="1" customWidth="1"/>
    <col min="7944" max="7944" width="11.33203125" style="1" customWidth="1"/>
    <col min="7945" max="7945" width="11" style="1" customWidth="1"/>
    <col min="7946" max="7946" width="10.5546875" style="1" customWidth="1"/>
    <col min="7947" max="7948" width="13.6640625" style="1" customWidth="1"/>
    <col min="7949" max="8192" width="9.109375" style="1"/>
    <col min="8193" max="8193" width="10" style="1" customWidth="1"/>
    <col min="8194" max="8194" width="29" style="1" customWidth="1"/>
    <col min="8195" max="8195" width="12" style="1" customWidth="1"/>
    <col min="8196" max="8196" width="12.88671875" style="1" customWidth="1"/>
    <col min="8197" max="8197" width="11.88671875" style="1" customWidth="1"/>
    <col min="8198" max="8199" width="11.5546875" style="1" customWidth="1"/>
    <col min="8200" max="8200" width="11.33203125" style="1" customWidth="1"/>
    <col min="8201" max="8201" width="11" style="1" customWidth="1"/>
    <col min="8202" max="8202" width="10.5546875" style="1" customWidth="1"/>
    <col min="8203" max="8204" width="13.6640625" style="1" customWidth="1"/>
    <col min="8205" max="8448" width="9.109375" style="1"/>
    <col min="8449" max="8449" width="10" style="1" customWidth="1"/>
    <col min="8450" max="8450" width="29" style="1" customWidth="1"/>
    <col min="8451" max="8451" width="12" style="1" customWidth="1"/>
    <col min="8452" max="8452" width="12.88671875" style="1" customWidth="1"/>
    <col min="8453" max="8453" width="11.88671875" style="1" customWidth="1"/>
    <col min="8454" max="8455" width="11.5546875" style="1" customWidth="1"/>
    <col min="8456" max="8456" width="11.33203125" style="1" customWidth="1"/>
    <col min="8457" max="8457" width="11" style="1" customWidth="1"/>
    <col min="8458" max="8458" width="10.5546875" style="1" customWidth="1"/>
    <col min="8459" max="8460" width="13.6640625" style="1" customWidth="1"/>
    <col min="8461" max="8704" width="9.109375" style="1"/>
    <col min="8705" max="8705" width="10" style="1" customWidth="1"/>
    <col min="8706" max="8706" width="29" style="1" customWidth="1"/>
    <col min="8707" max="8707" width="12" style="1" customWidth="1"/>
    <col min="8708" max="8708" width="12.88671875" style="1" customWidth="1"/>
    <col min="8709" max="8709" width="11.88671875" style="1" customWidth="1"/>
    <col min="8710" max="8711" width="11.5546875" style="1" customWidth="1"/>
    <col min="8712" max="8712" width="11.33203125" style="1" customWidth="1"/>
    <col min="8713" max="8713" width="11" style="1" customWidth="1"/>
    <col min="8714" max="8714" width="10.5546875" style="1" customWidth="1"/>
    <col min="8715" max="8716" width="13.6640625" style="1" customWidth="1"/>
    <col min="8717" max="8960" width="9.109375" style="1"/>
    <col min="8961" max="8961" width="10" style="1" customWidth="1"/>
    <col min="8962" max="8962" width="29" style="1" customWidth="1"/>
    <col min="8963" max="8963" width="12" style="1" customWidth="1"/>
    <col min="8964" max="8964" width="12.88671875" style="1" customWidth="1"/>
    <col min="8965" max="8965" width="11.88671875" style="1" customWidth="1"/>
    <col min="8966" max="8967" width="11.5546875" style="1" customWidth="1"/>
    <col min="8968" max="8968" width="11.33203125" style="1" customWidth="1"/>
    <col min="8969" max="8969" width="11" style="1" customWidth="1"/>
    <col min="8970" max="8970" width="10.5546875" style="1" customWidth="1"/>
    <col min="8971" max="8972" width="13.6640625" style="1" customWidth="1"/>
    <col min="8973" max="9216" width="9.109375" style="1"/>
    <col min="9217" max="9217" width="10" style="1" customWidth="1"/>
    <col min="9218" max="9218" width="29" style="1" customWidth="1"/>
    <col min="9219" max="9219" width="12" style="1" customWidth="1"/>
    <col min="9220" max="9220" width="12.88671875" style="1" customWidth="1"/>
    <col min="9221" max="9221" width="11.88671875" style="1" customWidth="1"/>
    <col min="9222" max="9223" width="11.5546875" style="1" customWidth="1"/>
    <col min="9224" max="9224" width="11.33203125" style="1" customWidth="1"/>
    <col min="9225" max="9225" width="11" style="1" customWidth="1"/>
    <col min="9226" max="9226" width="10.5546875" style="1" customWidth="1"/>
    <col min="9227" max="9228" width="13.6640625" style="1" customWidth="1"/>
    <col min="9229" max="9472" width="9.109375" style="1"/>
    <col min="9473" max="9473" width="10" style="1" customWidth="1"/>
    <col min="9474" max="9474" width="29" style="1" customWidth="1"/>
    <col min="9475" max="9475" width="12" style="1" customWidth="1"/>
    <col min="9476" max="9476" width="12.88671875" style="1" customWidth="1"/>
    <col min="9477" max="9477" width="11.88671875" style="1" customWidth="1"/>
    <col min="9478" max="9479" width="11.5546875" style="1" customWidth="1"/>
    <col min="9480" max="9480" width="11.33203125" style="1" customWidth="1"/>
    <col min="9481" max="9481" width="11" style="1" customWidth="1"/>
    <col min="9482" max="9482" width="10.5546875" style="1" customWidth="1"/>
    <col min="9483" max="9484" width="13.6640625" style="1" customWidth="1"/>
    <col min="9485" max="9728" width="9.109375" style="1"/>
    <col min="9729" max="9729" width="10" style="1" customWidth="1"/>
    <col min="9730" max="9730" width="29" style="1" customWidth="1"/>
    <col min="9731" max="9731" width="12" style="1" customWidth="1"/>
    <col min="9732" max="9732" width="12.88671875" style="1" customWidth="1"/>
    <col min="9733" max="9733" width="11.88671875" style="1" customWidth="1"/>
    <col min="9734" max="9735" width="11.5546875" style="1" customWidth="1"/>
    <col min="9736" max="9736" width="11.33203125" style="1" customWidth="1"/>
    <col min="9737" max="9737" width="11" style="1" customWidth="1"/>
    <col min="9738" max="9738" width="10.5546875" style="1" customWidth="1"/>
    <col min="9739" max="9740" width="13.6640625" style="1" customWidth="1"/>
    <col min="9741" max="9984" width="9.109375" style="1"/>
    <col min="9985" max="9985" width="10" style="1" customWidth="1"/>
    <col min="9986" max="9986" width="29" style="1" customWidth="1"/>
    <col min="9987" max="9987" width="12" style="1" customWidth="1"/>
    <col min="9988" max="9988" width="12.88671875" style="1" customWidth="1"/>
    <col min="9989" max="9989" width="11.88671875" style="1" customWidth="1"/>
    <col min="9990" max="9991" width="11.5546875" style="1" customWidth="1"/>
    <col min="9992" max="9992" width="11.33203125" style="1" customWidth="1"/>
    <col min="9993" max="9993" width="11" style="1" customWidth="1"/>
    <col min="9994" max="9994" width="10.5546875" style="1" customWidth="1"/>
    <col min="9995" max="9996" width="13.6640625" style="1" customWidth="1"/>
    <col min="9997" max="10240" width="9.109375" style="1"/>
    <col min="10241" max="10241" width="10" style="1" customWidth="1"/>
    <col min="10242" max="10242" width="29" style="1" customWidth="1"/>
    <col min="10243" max="10243" width="12" style="1" customWidth="1"/>
    <col min="10244" max="10244" width="12.88671875" style="1" customWidth="1"/>
    <col min="10245" max="10245" width="11.88671875" style="1" customWidth="1"/>
    <col min="10246" max="10247" width="11.5546875" style="1" customWidth="1"/>
    <col min="10248" max="10248" width="11.33203125" style="1" customWidth="1"/>
    <col min="10249" max="10249" width="11" style="1" customWidth="1"/>
    <col min="10250" max="10250" width="10.5546875" style="1" customWidth="1"/>
    <col min="10251" max="10252" width="13.6640625" style="1" customWidth="1"/>
    <col min="10253" max="10496" width="9.109375" style="1"/>
    <col min="10497" max="10497" width="10" style="1" customWidth="1"/>
    <col min="10498" max="10498" width="29" style="1" customWidth="1"/>
    <col min="10499" max="10499" width="12" style="1" customWidth="1"/>
    <col min="10500" max="10500" width="12.88671875" style="1" customWidth="1"/>
    <col min="10501" max="10501" width="11.88671875" style="1" customWidth="1"/>
    <col min="10502" max="10503" width="11.5546875" style="1" customWidth="1"/>
    <col min="10504" max="10504" width="11.33203125" style="1" customWidth="1"/>
    <col min="10505" max="10505" width="11" style="1" customWidth="1"/>
    <col min="10506" max="10506" width="10.5546875" style="1" customWidth="1"/>
    <col min="10507" max="10508" width="13.6640625" style="1" customWidth="1"/>
    <col min="10509" max="10752" width="9.109375" style="1"/>
    <col min="10753" max="10753" width="10" style="1" customWidth="1"/>
    <col min="10754" max="10754" width="29" style="1" customWidth="1"/>
    <col min="10755" max="10755" width="12" style="1" customWidth="1"/>
    <col min="10756" max="10756" width="12.88671875" style="1" customWidth="1"/>
    <col min="10757" max="10757" width="11.88671875" style="1" customWidth="1"/>
    <col min="10758" max="10759" width="11.5546875" style="1" customWidth="1"/>
    <col min="10760" max="10760" width="11.33203125" style="1" customWidth="1"/>
    <col min="10761" max="10761" width="11" style="1" customWidth="1"/>
    <col min="10762" max="10762" width="10.5546875" style="1" customWidth="1"/>
    <col min="10763" max="10764" width="13.6640625" style="1" customWidth="1"/>
    <col min="10765" max="11008" width="9.109375" style="1"/>
    <col min="11009" max="11009" width="10" style="1" customWidth="1"/>
    <col min="11010" max="11010" width="29" style="1" customWidth="1"/>
    <col min="11011" max="11011" width="12" style="1" customWidth="1"/>
    <col min="11012" max="11012" width="12.88671875" style="1" customWidth="1"/>
    <col min="11013" max="11013" width="11.88671875" style="1" customWidth="1"/>
    <col min="11014" max="11015" width="11.5546875" style="1" customWidth="1"/>
    <col min="11016" max="11016" width="11.33203125" style="1" customWidth="1"/>
    <col min="11017" max="11017" width="11" style="1" customWidth="1"/>
    <col min="11018" max="11018" width="10.5546875" style="1" customWidth="1"/>
    <col min="11019" max="11020" width="13.6640625" style="1" customWidth="1"/>
    <col min="11021" max="11264" width="9.109375" style="1"/>
    <col min="11265" max="11265" width="10" style="1" customWidth="1"/>
    <col min="11266" max="11266" width="29" style="1" customWidth="1"/>
    <col min="11267" max="11267" width="12" style="1" customWidth="1"/>
    <col min="11268" max="11268" width="12.88671875" style="1" customWidth="1"/>
    <col min="11269" max="11269" width="11.88671875" style="1" customWidth="1"/>
    <col min="11270" max="11271" width="11.5546875" style="1" customWidth="1"/>
    <col min="11272" max="11272" width="11.33203125" style="1" customWidth="1"/>
    <col min="11273" max="11273" width="11" style="1" customWidth="1"/>
    <col min="11274" max="11274" width="10.5546875" style="1" customWidth="1"/>
    <col min="11275" max="11276" width="13.6640625" style="1" customWidth="1"/>
    <col min="11277" max="11520" width="9.109375" style="1"/>
    <col min="11521" max="11521" width="10" style="1" customWidth="1"/>
    <col min="11522" max="11522" width="29" style="1" customWidth="1"/>
    <col min="11523" max="11523" width="12" style="1" customWidth="1"/>
    <col min="11524" max="11524" width="12.88671875" style="1" customWidth="1"/>
    <col min="11525" max="11525" width="11.88671875" style="1" customWidth="1"/>
    <col min="11526" max="11527" width="11.5546875" style="1" customWidth="1"/>
    <col min="11528" max="11528" width="11.33203125" style="1" customWidth="1"/>
    <col min="11529" max="11529" width="11" style="1" customWidth="1"/>
    <col min="11530" max="11530" width="10.5546875" style="1" customWidth="1"/>
    <col min="11531" max="11532" width="13.6640625" style="1" customWidth="1"/>
    <col min="11533" max="11776" width="9.109375" style="1"/>
    <col min="11777" max="11777" width="10" style="1" customWidth="1"/>
    <col min="11778" max="11778" width="29" style="1" customWidth="1"/>
    <col min="11779" max="11779" width="12" style="1" customWidth="1"/>
    <col min="11780" max="11780" width="12.88671875" style="1" customWidth="1"/>
    <col min="11781" max="11781" width="11.88671875" style="1" customWidth="1"/>
    <col min="11782" max="11783" width="11.5546875" style="1" customWidth="1"/>
    <col min="11784" max="11784" width="11.33203125" style="1" customWidth="1"/>
    <col min="11785" max="11785" width="11" style="1" customWidth="1"/>
    <col min="11786" max="11786" width="10.5546875" style="1" customWidth="1"/>
    <col min="11787" max="11788" width="13.6640625" style="1" customWidth="1"/>
    <col min="11789" max="12032" width="9.109375" style="1"/>
    <col min="12033" max="12033" width="10" style="1" customWidth="1"/>
    <col min="12034" max="12034" width="29" style="1" customWidth="1"/>
    <col min="12035" max="12035" width="12" style="1" customWidth="1"/>
    <col min="12036" max="12036" width="12.88671875" style="1" customWidth="1"/>
    <col min="12037" max="12037" width="11.88671875" style="1" customWidth="1"/>
    <col min="12038" max="12039" width="11.5546875" style="1" customWidth="1"/>
    <col min="12040" max="12040" width="11.33203125" style="1" customWidth="1"/>
    <col min="12041" max="12041" width="11" style="1" customWidth="1"/>
    <col min="12042" max="12042" width="10.5546875" style="1" customWidth="1"/>
    <col min="12043" max="12044" width="13.6640625" style="1" customWidth="1"/>
    <col min="12045" max="12288" width="9.109375" style="1"/>
    <col min="12289" max="12289" width="10" style="1" customWidth="1"/>
    <col min="12290" max="12290" width="29" style="1" customWidth="1"/>
    <col min="12291" max="12291" width="12" style="1" customWidth="1"/>
    <col min="12292" max="12292" width="12.88671875" style="1" customWidth="1"/>
    <col min="12293" max="12293" width="11.88671875" style="1" customWidth="1"/>
    <col min="12294" max="12295" width="11.5546875" style="1" customWidth="1"/>
    <col min="12296" max="12296" width="11.33203125" style="1" customWidth="1"/>
    <col min="12297" max="12297" width="11" style="1" customWidth="1"/>
    <col min="12298" max="12298" width="10.5546875" style="1" customWidth="1"/>
    <col min="12299" max="12300" width="13.6640625" style="1" customWidth="1"/>
    <col min="12301" max="12544" width="9.109375" style="1"/>
    <col min="12545" max="12545" width="10" style="1" customWidth="1"/>
    <col min="12546" max="12546" width="29" style="1" customWidth="1"/>
    <col min="12547" max="12547" width="12" style="1" customWidth="1"/>
    <col min="12548" max="12548" width="12.88671875" style="1" customWidth="1"/>
    <col min="12549" max="12549" width="11.88671875" style="1" customWidth="1"/>
    <col min="12550" max="12551" width="11.5546875" style="1" customWidth="1"/>
    <col min="12552" max="12552" width="11.33203125" style="1" customWidth="1"/>
    <col min="12553" max="12553" width="11" style="1" customWidth="1"/>
    <col min="12554" max="12554" width="10.5546875" style="1" customWidth="1"/>
    <col min="12555" max="12556" width="13.6640625" style="1" customWidth="1"/>
    <col min="12557" max="12800" width="9.109375" style="1"/>
    <col min="12801" max="12801" width="10" style="1" customWidth="1"/>
    <col min="12802" max="12802" width="29" style="1" customWidth="1"/>
    <col min="12803" max="12803" width="12" style="1" customWidth="1"/>
    <col min="12804" max="12804" width="12.88671875" style="1" customWidth="1"/>
    <col min="12805" max="12805" width="11.88671875" style="1" customWidth="1"/>
    <col min="12806" max="12807" width="11.5546875" style="1" customWidth="1"/>
    <col min="12808" max="12808" width="11.33203125" style="1" customWidth="1"/>
    <col min="12809" max="12809" width="11" style="1" customWidth="1"/>
    <col min="12810" max="12810" width="10.5546875" style="1" customWidth="1"/>
    <col min="12811" max="12812" width="13.6640625" style="1" customWidth="1"/>
    <col min="12813" max="13056" width="9.109375" style="1"/>
    <col min="13057" max="13057" width="10" style="1" customWidth="1"/>
    <col min="13058" max="13058" width="29" style="1" customWidth="1"/>
    <col min="13059" max="13059" width="12" style="1" customWidth="1"/>
    <col min="13060" max="13060" width="12.88671875" style="1" customWidth="1"/>
    <col min="13061" max="13061" width="11.88671875" style="1" customWidth="1"/>
    <col min="13062" max="13063" width="11.5546875" style="1" customWidth="1"/>
    <col min="13064" max="13064" width="11.33203125" style="1" customWidth="1"/>
    <col min="13065" max="13065" width="11" style="1" customWidth="1"/>
    <col min="13066" max="13066" width="10.5546875" style="1" customWidth="1"/>
    <col min="13067" max="13068" width="13.6640625" style="1" customWidth="1"/>
    <col min="13069" max="13312" width="9.109375" style="1"/>
    <col min="13313" max="13313" width="10" style="1" customWidth="1"/>
    <col min="13314" max="13314" width="29" style="1" customWidth="1"/>
    <col min="13315" max="13315" width="12" style="1" customWidth="1"/>
    <col min="13316" max="13316" width="12.88671875" style="1" customWidth="1"/>
    <col min="13317" max="13317" width="11.88671875" style="1" customWidth="1"/>
    <col min="13318" max="13319" width="11.5546875" style="1" customWidth="1"/>
    <col min="13320" max="13320" width="11.33203125" style="1" customWidth="1"/>
    <col min="13321" max="13321" width="11" style="1" customWidth="1"/>
    <col min="13322" max="13322" width="10.5546875" style="1" customWidth="1"/>
    <col min="13323" max="13324" width="13.6640625" style="1" customWidth="1"/>
    <col min="13325" max="13568" width="9.109375" style="1"/>
    <col min="13569" max="13569" width="10" style="1" customWidth="1"/>
    <col min="13570" max="13570" width="29" style="1" customWidth="1"/>
    <col min="13571" max="13571" width="12" style="1" customWidth="1"/>
    <col min="13572" max="13572" width="12.88671875" style="1" customWidth="1"/>
    <col min="13573" max="13573" width="11.88671875" style="1" customWidth="1"/>
    <col min="13574" max="13575" width="11.5546875" style="1" customWidth="1"/>
    <col min="13576" max="13576" width="11.33203125" style="1" customWidth="1"/>
    <col min="13577" max="13577" width="11" style="1" customWidth="1"/>
    <col min="13578" max="13578" width="10.5546875" style="1" customWidth="1"/>
    <col min="13579" max="13580" width="13.6640625" style="1" customWidth="1"/>
    <col min="13581" max="13824" width="9.109375" style="1"/>
    <col min="13825" max="13825" width="10" style="1" customWidth="1"/>
    <col min="13826" max="13826" width="29" style="1" customWidth="1"/>
    <col min="13827" max="13827" width="12" style="1" customWidth="1"/>
    <col min="13828" max="13828" width="12.88671875" style="1" customWidth="1"/>
    <col min="13829" max="13829" width="11.88671875" style="1" customWidth="1"/>
    <col min="13830" max="13831" width="11.5546875" style="1" customWidth="1"/>
    <col min="13832" max="13832" width="11.33203125" style="1" customWidth="1"/>
    <col min="13833" max="13833" width="11" style="1" customWidth="1"/>
    <col min="13834" max="13834" width="10.5546875" style="1" customWidth="1"/>
    <col min="13835" max="13836" width="13.6640625" style="1" customWidth="1"/>
    <col min="13837" max="14080" width="9.109375" style="1"/>
    <col min="14081" max="14081" width="10" style="1" customWidth="1"/>
    <col min="14082" max="14082" width="29" style="1" customWidth="1"/>
    <col min="14083" max="14083" width="12" style="1" customWidth="1"/>
    <col min="14084" max="14084" width="12.88671875" style="1" customWidth="1"/>
    <col min="14085" max="14085" width="11.88671875" style="1" customWidth="1"/>
    <col min="14086" max="14087" width="11.5546875" style="1" customWidth="1"/>
    <col min="14088" max="14088" width="11.33203125" style="1" customWidth="1"/>
    <col min="14089" max="14089" width="11" style="1" customWidth="1"/>
    <col min="14090" max="14090" width="10.5546875" style="1" customWidth="1"/>
    <col min="14091" max="14092" width="13.6640625" style="1" customWidth="1"/>
    <col min="14093" max="14336" width="9.109375" style="1"/>
    <col min="14337" max="14337" width="10" style="1" customWidth="1"/>
    <col min="14338" max="14338" width="29" style="1" customWidth="1"/>
    <col min="14339" max="14339" width="12" style="1" customWidth="1"/>
    <col min="14340" max="14340" width="12.88671875" style="1" customWidth="1"/>
    <col min="14341" max="14341" width="11.88671875" style="1" customWidth="1"/>
    <col min="14342" max="14343" width="11.5546875" style="1" customWidth="1"/>
    <col min="14344" max="14344" width="11.33203125" style="1" customWidth="1"/>
    <col min="14345" max="14345" width="11" style="1" customWidth="1"/>
    <col min="14346" max="14346" width="10.5546875" style="1" customWidth="1"/>
    <col min="14347" max="14348" width="13.6640625" style="1" customWidth="1"/>
    <col min="14349" max="14592" width="9.109375" style="1"/>
    <col min="14593" max="14593" width="10" style="1" customWidth="1"/>
    <col min="14594" max="14594" width="29" style="1" customWidth="1"/>
    <col min="14595" max="14595" width="12" style="1" customWidth="1"/>
    <col min="14596" max="14596" width="12.88671875" style="1" customWidth="1"/>
    <col min="14597" max="14597" width="11.88671875" style="1" customWidth="1"/>
    <col min="14598" max="14599" width="11.5546875" style="1" customWidth="1"/>
    <col min="14600" max="14600" width="11.33203125" style="1" customWidth="1"/>
    <col min="14601" max="14601" width="11" style="1" customWidth="1"/>
    <col min="14602" max="14602" width="10.5546875" style="1" customWidth="1"/>
    <col min="14603" max="14604" width="13.6640625" style="1" customWidth="1"/>
    <col min="14605" max="14848" width="9.109375" style="1"/>
    <col min="14849" max="14849" width="10" style="1" customWidth="1"/>
    <col min="14850" max="14850" width="29" style="1" customWidth="1"/>
    <col min="14851" max="14851" width="12" style="1" customWidth="1"/>
    <col min="14852" max="14852" width="12.88671875" style="1" customWidth="1"/>
    <col min="14853" max="14853" width="11.88671875" style="1" customWidth="1"/>
    <col min="14854" max="14855" width="11.5546875" style="1" customWidth="1"/>
    <col min="14856" max="14856" width="11.33203125" style="1" customWidth="1"/>
    <col min="14857" max="14857" width="11" style="1" customWidth="1"/>
    <col min="14858" max="14858" width="10.5546875" style="1" customWidth="1"/>
    <col min="14859" max="14860" width="13.6640625" style="1" customWidth="1"/>
    <col min="14861" max="15104" width="9.109375" style="1"/>
    <col min="15105" max="15105" width="10" style="1" customWidth="1"/>
    <col min="15106" max="15106" width="29" style="1" customWidth="1"/>
    <col min="15107" max="15107" width="12" style="1" customWidth="1"/>
    <col min="15108" max="15108" width="12.88671875" style="1" customWidth="1"/>
    <col min="15109" max="15109" width="11.88671875" style="1" customWidth="1"/>
    <col min="15110" max="15111" width="11.5546875" style="1" customWidth="1"/>
    <col min="15112" max="15112" width="11.33203125" style="1" customWidth="1"/>
    <col min="15113" max="15113" width="11" style="1" customWidth="1"/>
    <col min="15114" max="15114" width="10.5546875" style="1" customWidth="1"/>
    <col min="15115" max="15116" width="13.6640625" style="1" customWidth="1"/>
    <col min="15117" max="15360" width="9.109375" style="1"/>
    <col min="15361" max="15361" width="10" style="1" customWidth="1"/>
    <col min="15362" max="15362" width="29" style="1" customWidth="1"/>
    <col min="15363" max="15363" width="12" style="1" customWidth="1"/>
    <col min="15364" max="15364" width="12.88671875" style="1" customWidth="1"/>
    <col min="15365" max="15365" width="11.88671875" style="1" customWidth="1"/>
    <col min="15366" max="15367" width="11.5546875" style="1" customWidth="1"/>
    <col min="15368" max="15368" width="11.33203125" style="1" customWidth="1"/>
    <col min="15369" max="15369" width="11" style="1" customWidth="1"/>
    <col min="15370" max="15370" width="10.5546875" style="1" customWidth="1"/>
    <col min="15371" max="15372" width="13.6640625" style="1" customWidth="1"/>
    <col min="15373" max="15616" width="9.109375" style="1"/>
    <col min="15617" max="15617" width="10" style="1" customWidth="1"/>
    <col min="15618" max="15618" width="29" style="1" customWidth="1"/>
    <col min="15619" max="15619" width="12" style="1" customWidth="1"/>
    <col min="15620" max="15620" width="12.88671875" style="1" customWidth="1"/>
    <col min="15621" max="15621" width="11.88671875" style="1" customWidth="1"/>
    <col min="15622" max="15623" width="11.5546875" style="1" customWidth="1"/>
    <col min="15624" max="15624" width="11.33203125" style="1" customWidth="1"/>
    <col min="15625" max="15625" width="11" style="1" customWidth="1"/>
    <col min="15626" max="15626" width="10.5546875" style="1" customWidth="1"/>
    <col min="15627" max="15628" width="13.6640625" style="1" customWidth="1"/>
    <col min="15629" max="15872" width="9.109375" style="1"/>
    <col min="15873" max="15873" width="10" style="1" customWidth="1"/>
    <col min="15874" max="15874" width="29" style="1" customWidth="1"/>
    <col min="15875" max="15875" width="12" style="1" customWidth="1"/>
    <col min="15876" max="15876" width="12.88671875" style="1" customWidth="1"/>
    <col min="15877" max="15877" width="11.88671875" style="1" customWidth="1"/>
    <col min="15878" max="15879" width="11.5546875" style="1" customWidth="1"/>
    <col min="15880" max="15880" width="11.33203125" style="1" customWidth="1"/>
    <col min="15881" max="15881" width="11" style="1" customWidth="1"/>
    <col min="15882" max="15882" width="10.5546875" style="1" customWidth="1"/>
    <col min="15883" max="15884" width="13.6640625" style="1" customWidth="1"/>
    <col min="15885" max="16128" width="9.109375" style="1"/>
    <col min="16129" max="16129" width="10" style="1" customWidth="1"/>
    <col min="16130" max="16130" width="29" style="1" customWidth="1"/>
    <col min="16131" max="16131" width="12" style="1" customWidth="1"/>
    <col min="16132" max="16132" width="12.88671875" style="1" customWidth="1"/>
    <col min="16133" max="16133" width="11.88671875" style="1" customWidth="1"/>
    <col min="16134" max="16135" width="11.5546875" style="1" customWidth="1"/>
    <col min="16136" max="16136" width="11.33203125" style="1" customWidth="1"/>
    <col min="16137" max="16137" width="11" style="1" customWidth="1"/>
    <col min="16138" max="16138" width="10.5546875" style="1" customWidth="1"/>
    <col min="16139" max="16140" width="13.6640625" style="1" customWidth="1"/>
    <col min="16141" max="16384" width="9.109375" style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1:14" x14ac:dyDescent="0.25">
      <c r="A3" s="727" t="s">
        <v>44</v>
      </c>
      <c r="B3" s="727"/>
      <c r="C3" s="727"/>
      <c r="D3" s="727"/>
      <c r="E3" s="727"/>
      <c r="F3" s="727"/>
      <c r="G3" s="727"/>
      <c r="H3" s="727"/>
      <c r="I3" s="727"/>
      <c r="J3" s="727"/>
      <c r="K3" s="727"/>
      <c r="L3" s="727"/>
      <c r="M3" s="3"/>
      <c r="N3" s="3"/>
    </row>
    <row r="4" spans="1:14" x14ac:dyDescent="0.25">
      <c r="A4" s="727" t="s">
        <v>45</v>
      </c>
      <c r="B4" s="727"/>
      <c r="C4" s="727"/>
      <c r="D4" s="727"/>
      <c r="E4" s="727"/>
      <c r="F4" s="727"/>
      <c r="G4" s="727"/>
      <c r="H4" s="727"/>
      <c r="I4" s="727"/>
      <c r="J4" s="727"/>
      <c r="K4" s="727"/>
      <c r="L4" s="727"/>
      <c r="M4" s="3"/>
      <c r="N4" s="3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</row>
    <row r="6" spans="1:14" ht="15" customHeight="1" x14ac:dyDescent="0.25">
      <c r="A6" s="4" t="s">
        <v>0</v>
      </c>
      <c r="B6" s="5" t="s">
        <v>46</v>
      </c>
      <c r="C6" s="5" t="s">
        <v>47</v>
      </c>
      <c r="D6" s="5" t="s">
        <v>1108</v>
      </c>
      <c r="E6" s="728" t="s">
        <v>1109</v>
      </c>
      <c r="F6" s="4"/>
      <c r="G6" s="6"/>
      <c r="H6" s="6"/>
      <c r="I6" s="6"/>
      <c r="J6" s="729" t="s">
        <v>1111</v>
      </c>
      <c r="K6" s="732" t="s">
        <v>48</v>
      </c>
      <c r="L6" s="733" t="s">
        <v>49</v>
      </c>
      <c r="M6" s="3"/>
      <c r="N6" s="3"/>
    </row>
    <row r="7" spans="1:14" x14ac:dyDescent="0.25">
      <c r="A7" s="7"/>
      <c r="B7" s="8"/>
      <c r="C7" s="9" t="s">
        <v>50</v>
      </c>
      <c r="D7" s="9" t="s">
        <v>51</v>
      </c>
      <c r="E7" s="728"/>
      <c r="F7" s="10" t="s">
        <v>53</v>
      </c>
      <c r="G7" s="10" t="s">
        <v>54</v>
      </c>
      <c r="H7" s="11" t="s">
        <v>55</v>
      </c>
      <c r="I7" s="11" t="s">
        <v>1110</v>
      </c>
      <c r="J7" s="730"/>
      <c r="K7" s="732"/>
      <c r="L7" s="733"/>
      <c r="M7" s="3"/>
      <c r="N7" s="3"/>
    </row>
    <row r="8" spans="1:14" ht="26.4" x14ac:dyDescent="0.25">
      <c r="A8" s="12"/>
      <c r="B8" s="13"/>
      <c r="C8" s="14" t="s">
        <v>56</v>
      </c>
      <c r="D8" s="15" t="s">
        <v>57</v>
      </c>
      <c r="E8" s="728"/>
      <c r="F8" s="16"/>
      <c r="G8" s="16"/>
      <c r="H8" s="17"/>
      <c r="I8" s="17"/>
      <c r="J8" s="731"/>
      <c r="K8" s="732"/>
      <c r="L8" s="733"/>
      <c r="M8" s="3"/>
      <c r="N8" s="3"/>
    </row>
    <row r="9" spans="1:14" x14ac:dyDescent="0.25">
      <c r="A9" s="18" t="s">
        <v>1</v>
      </c>
      <c r="B9" s="19" t="s">
        <v>2</v>
      </c>
      <c r="C9" s="19" t="s">
        <v>3</v>
      </c>
      <c r="D9" s="19" t="s">
        <v>4</v>
      </c>
      <c r="E9" s="19" t="s">
        <v>5</v>
      </c>
      <c r="F9" s="20" t="s">
        <v>6</v>
      </c>
      <c r="G9" s="20" t="s">
        <v>7</v>
      </c>
      <c r="H9" s="20" t="s">
        <v>8</v>
      </c>
      <c r="I9" s="20" t="s">
        <v>9</v>
      </c>
      <c r="J9" s="20" t="s">
        <v>10</v>
      </c>
      <c r="K9" s="21" t="s">
        <v>11</v>
      </c>
      <c r="L9" s="22" t="s">
        <v>12</v>
      </c>
      <c r="M9" s="3"/>
      <c r="N9" s="3"/>
    </row>
    <row r="10" spans="1:14" x14ac:dyDescent="0.25">
      <c r="A10" s="4" t="s">
        <v>1</v>
      </c>
      <c r="B10" s="23" t="s">
        <v>58</v>
      </c>
      <c r="C10" s="24"/>
      <c r="D10" s="25"/>
      <c r="E10" s="26"/>
      <c r="F10" s="27"/>
      <c r="G10" s="27"/>
      <c r="H10" s="27"/>
      <c r="I10" s="27"/>
      <c r="J10" s="27"/>
      <c r="K10" s="27"/>
      <c r="L10" s="28"/>
      <c r="M10" s="3"/>
      <c r="N10" s="3"/>
    </row>
    <row r="11" spans="1:14" x14ac:dyDescent="0.25">
      <c r="A11" s="7"/>
      <c r="B11" s="29" t="s">
        <v>59</v>
      </c>
      <c r="C11" s="30"/>
      <c r="D11" s="31"/>
      <c r="E11" s="31"/>
      <c r="F11" s="32"/>
      <c r="G11" s="32"/>
      <c r="H11" s="32"/>
      <c r="I11" s="32"/>
      <c r="J11" s="32"/>
      <c r="K11" s="33"/>
      <c r="L11" s="28"/>
      <c r="M11" s="3"/>
      <c r="N11" s="3"/>
    </row>
    <row r="12" spans="1:14" x14ac:dyDescent="0.25">
      <c r="A12" s="34"/>
      <c r="B12" s="35"/>
      <c r="C12" s="35"/>
      <c r="D12" s="35"/>
      <c r="E12" s="35"/>
      <c r="F12" s="36"/>
      <c r="G12" s="36"/>
      <c r="H12" s="36"/>
      <c r="I12" s="36"/>
      <c r="J12" s="36"/>
      <c r="K12" s="37"/>
      <c r="L12" s="28"/>
      <c r="M12" s="3"/>
      <c r="N12" s="3"/>
    </row>
    <row r="13" spans="1:14" x14ac:dyDescent="0.25">
      <c r="A13" s="4" t="s">
        <v>2</v>
      </c>
      <c r="B13" s="38" t="s">
        <v>60</v>
      </c>
      <c r="C13" s="24"/>
      <c r="D13" s="39"/>
      <c r="E13" s="39"/>
      <c r="F13" s="40"/>
      <c r="G13" s="40"/>
      <c r="H13" s="40"/>
      <c r="I13" s="40"/>
      <c r="J13" s="40"/>
      <c r="K13" s="41"/>
      <c r="L13" s="28"/>
      <c r="M13" s="3"/>
      <c r="N13" s="3"/>
    </row>
    <row r="14" spans="1:14" x14ac:dyDescent="0.25">
      <c r="A14" s="7"/>
      <c r="B14" s="42" t="s">
        <v>61</v>
      </c>
      <c r="C14" s="30"/>
      <c r="D14" s="43">
        <f>D20+D26+D28+D30</f>
        <v>0</v>
      </c>
      <c r="E14" s="43">
        <f t="shared" ref="E14:J14" si="0">E20+E26+E28+E30</f>
        <v>0</v>
      </c>
      <c r="F14" s="43">
        <f t="shared" si="0"/>
        <v>0</v>
      </c>
      <c r="G14" s="43">
        <f t="shared" si="0"/>
        <v>0</v>
      </c>
      <c r="H14" s="43">
        <f t="shared" si="0"/>
        <v>0</v>
      </c>
      <c r="I14" s="43"/>
      <c r="J14" s="43">
        <f t="shared" si="0"/>
        <v>0</v>
      </c>
      <c r="K14" s="43">
        <f>K20+K26+K28+K30</f>
        <v>0</v>
      </c>
      <c r="L14" s="43">
        <f>L20+L26+L28+L30</f>
        <v>0</v>
      </c>
      <c r="M14" s="3"/>
      <c r="N14" s="3"/>
    </row>
    <row r="15" spans="1:14" x14ac:dyDescent="0.25">
      <c r="A15" s="34"/>
      <c r="B15" s="44"/>
      <c r="C15" s="45"/>
      <c r="D15" s="46"/>
      <c r="E15" s="46"/>
      <c r="F15" s="47"/>
      <c r="G15" s="47"/>
      <c r="H15" s="47"/>
      <c r="I15" s="47"/>
      <c r="J15" s="48"/>
      <c r="K15" s="49">
        <f>F15+G15+H15+I15+J15</f>
        <v>0</v>
      </c>
      <c r="L15" s="50">
        <f>D15+E15+K15</f>
        <v>0</v>
      </c>
      <c r="M15" s="3"/>
      <c r="N15" s="3"/>
    </row>
    <row r="16" spans="1:14" x14ac:dyDescent="0.25">
      <c r="A16" s="34"/>
      <c r="B16" s="51"/>
      <c r="C16" s="52"/>
      <c r="D16" s="46"/>
      <c r="E16" s="46"/>
      <c r="F16" s="47"/>
      <c r="G16" s="47"/>
      <c r="H16" s="47"/>
      <c r="I16" s="47"/>
      <c r="J16" s="48"/>
      <c r="K16" s="49"/>
      <c r="L16" s="50"/>
      <c r="M16" s="3"/>
      <c r="N16" s="3"/>
    </row>
    <row r="17" spans="1:14" x14ac:dyDescent="0.25">
      <c r="A17" s="34"/>
      <c r="B17" s="51"/>
      <c r="C17" s="52"/>
      <c r="D17" s="46"/>
      <c r="E17" s="46"/>
      <c r="F17" s="47"/>
      <c r="G17" s="47"/>
      <c r="H17" s="47"/>
      <c r="I17" s="47"/>
      <c r="J17" s="48"/>
      <c r="K17" s="49"/>
      <c r="L17" s="50"/>
      <c r="M17" s="3"/>
      <c r="N17" s="3"/>
    </row>
    <row r="18" spans="1:14" x14ac:dyDescent="0.25">
      <c r="A18" s="34"/>
      <c r="B18" s="51"/>
      <c r="C18" s="52"/>
      <c r="D18" s="46"/>
      <c r="E18" s="46"/>
      <c r="F18" s="47"/>
      <c r="G18" s="47"/>
      <c r="H18" s="47"/>
      <c r="I18" s="47"/>
      <c r="J18" s="48"/>
      <c r="K18" s="49"/>
      <c r="L18" s="50"/>
      <c r="M18" s="3"/>
      <c r="N18" s="3"/>
    </row>
    <row r="19" spans="1:14" x14ac:dyDescent="0.25">
      <c r="A19" s="34"/>
      <c r="B19" s="51"/>
      <c r="C19" s="52"/>
      <c r="D19" s="46"/>
      <c r="E19" s="46"/>
      <c r="F19" s="47"/>
      <c r="G19" s="47"/>
      <c r="H19" s="47"/>
      <c r="I19" s="47"/>
      <c r="J19" s="53"/>
      <c r="K19" s="49"/>
      <c r="L19" s="50"/>
      <c r="M19" s="3"/>
      <c r="N19" s="3"/>
    </row>
    <row r="20" spans="1:14" ht="16.5" customHeight="1" x14ac:dyDescent="0.25">
      <c r="A20" s="18" t="s">
        <v>8</v>
      </c>
      <c r="B20" s="54" t="s">
        <v>62</v>
      </c>
      <c r="C20" s="22"/>
      <c r="D20" s="55">
        <f>SUM(D15:D18)</f>
        <v>0</v>
      </c>
      <c r="E20" s="55">
        <f>SUM(E15:E18)</f>
        <v>0</v>
      </c>
      <c r="F20" s="55">
        <f t="shared" ref="F20:L20" si="1">SUM(F15:F19)</f>
        <v>0</v>
      </c>
      <c r="G20" s="55">
        <f t="shared" si="1"/>
        <v>0</v>
      </c>
      <c r="H20" s="55">
        <f t="shared" si="1"/>
        <v>0</v>
      </c>
      <c r="I20" s="55">
        <f t="shared" si="1"/>
        <v>0</v>
      </c>
      <c r="J20" s="55">
        <f t="shared" si="1"/>
        <v>0</v>
      </c>
      <c r="K20" s="55">
        <f t="shared" si="1"/>
        <v>0</v>
      </c>
      <c r="L20" s="55">
        <f t="shared" si="1"/>
        <v>0</v>
      </c>
      <c r="M20" s="56"/>
      <c r="N20" s="56"/>
    </row>
    <row r="21" spans="1:14" x14ac:dyDescent="0.25">
      <c r="A21" s="34"/>
      <c r="B21" s="51"/>
      <c r="C21" s="52"/>
      <c r="D21" s="46"/>
      <c r="E21" s="46"/>
      <c r="F21" s="47"/>
      <c r="G21" s="47"/>
      <c r="H21" s="47"/>
      <c r="I21" s="47"/>
      <c r="J21" s="48"/>
      <c r="K21" s="49">
        <f>F21+G21+H21+I21+J21</f>
        <v>0</v>
      </c>
      <c r="L21" s="50">
        <f>D21+E21+K21</f>
        <v>0</v>
      </c>
      <c r="M21" s="56"/>
      <c r="N21" s="56"/>
    </row>
    <row r="22" spans="1:14" x14ac:dyDescent="0.25">
      <c r="A22" s="34"/>
      <c r="B22" s="51"/>
      <c r="C22" s="52"/>
      <c r="D22" s="46"/>
      <c r="E22" s="46"/>
      <c r="F22" s="47"/>
      <c r="G22" s="47"/>
      <c r="H22" s="47"/>
      <c r="I22" s="47"/>
      <c r="J22" s="48"/>
      <c r="K22" s="49"/>
      <c r="L22" s="50"/>
      <c r="M22" s="56"/>
      <c r="N22" s="56"/>
    </row>
    <row r="23" spans="1:14" x14ac:dyDescent="0.25">
      <c r="A23" s="34"/>
      <c r="B23" s="51"/>
      <c r="C23" s="52"/>
      <c r="D23" s="46"/>
      <c r="E23" s="46"/>
      <c r="F23" s="47"/>
      <c r="G23" s="47"/>
      <c r="H23" s="47"/>
      <c r="I23" s="47"/>
      <c r="J23" s="48"/>
      <c r="K23" s="49"/>
      <c r="L23" s="50"/>
      <c r="M23" s="56"/>
      <c r="N23" s="56"/>
    </row>
    <row r="24" spans="1:14" x14ac:dyDescent="0.25">
      <c r="A24" s="34"/>
      <c r="B24" s="51"/>
      <c r="C24" s="57"/>
      <c r="D24" s="46"/>
      <c r="E24" s="46"/>
      <c r="F24" s="47"/>
      <c r="G24" s="47"/>
      <c r="H24" s="47"/>
      <c r="I24" s="47"/>
      <c r="J24" s="48"/>
      <c r="K24" s="49"/>
      <c r="L24" s="50"/>
      <c r="M24" s="56"/>
      <c r="N24" s="56"/>
    </row>
    <row r="25" spans="1:14" x14ac:dyDescent="0.25">
      <c r="A25" s="34"/>
      <c r="B25" s="51"/>
      <c r="C25" s="57"/>
      <c r="D25" s="46"/>
      <c r="E25" s="46"/>
      <c r="F25" s="47"/>
      <c r="G25" s="47"/>
      <c r="H25" s="47"/>
      <c r="I25" s="47"/>
      <c r="J25" s="53"/>
      <c r="K25" s="49"/>
      <c r="L25" s="50"/>
      <c r="M25" s="56"/>
      <c r="N25" s="56"/>
    </row>
    <row r="26" spans="1:14" x14ac:dyDescent="0.25">
      <c r="A26" s="18">
        <v>14</v>
      </c>
      <c r="B26" s="54" t="s">
        <v>63</v>
      </c>
      <c r="C26" s="22"/>
      <c r="D26" s="55">
        <f>SUM(D21:D25)</f>
        <v>0</v>
      </c>
      <c r="E26" s="55">
        <f>SUM(E21:E25)</f>
        <v>0</v>
      </c>
      <c r="F26" s="55">
        <f t="shared" ref="F26:L26" si="2">SUM(F21:F25)</f>
        <v>0</v>
      </c>
      <c r="G26" s="55">
        <f t="shared" si="2"/>
        <v>0</v>
      </c>
      <c r="H26" s="55">
        <f t="shared" si="2"/>
        <v>0</v>
      </c>
      <c r="I26" s="55">
        <f t="shared" si="2"/>
        <v>0</v>
      </c>
      <c r="J26" s="55">
        <f t="shared" si="2"/>
        <v>0</v>
      </c>
      <c r="K26" s="55">
        <f t="shared" si="2"/>
        <v>0</v>
      </c>
      <c r="L26" s="55">
        <f t="shared" si="2"/>
        <v>0</v>
      </c>
      <c r="M26" s="56"/>
      <c r="N26" s="56"/>
    </row>
    <row r="27" spans="1:14" x14ac:dyDescent="0.25">
      <c r="A27" s="34"/>
      <c r="B27" s="51"/>
      <c r="C27" s="57"/>
      <c r="D27" s="46"/>
      <c r="E27" s="46"/>
      <c r="F27" s="47"/>
      <c r="G27" s="47"/>
      <c r="H27" s="47"/>
      <c r="I27" s="47"/>
      <c r="J27" s="48"/>
      <c r="K27" s="49">
        <f>F27+G27+H27+I27+J27</f>
        <v>0</v>
      </c>
      <c r="L27" s="50">
        <f>D27+E27+K27</f>
        <v>0</v>
      </c>
      <c r="M27" s="56"/>
      <c r="N27" s="56"/>
    </row>
    <row r="28" spans="1:14" ht="26.4" x14ac:dyDescent="0.25">
      <c r="A28" s="18">
        <v>16</v>
      </c>
      <c r="B28" s="54" t="s">
        <v>64</v>
      </c>
      <c r="C28" s="22"/>
      <c r="D28" s="55">
        <f t="shared" ref="D28:L28" si="3">SUM(D27)</f>
        <v>0</v>
      </c>
      <c r="E28" s="55">
        <f t="shared" si="3"/>
        <v>0</v>
      </c>
      <c r="F28" s="55">
        <f t="shared" si="3"/>
        <v>0</v>
      </c>
      <c r="G28" s="55">
        <f t="shared" si="3"/>
        <v>0</v>
      </c>
      <c r="H28" s="55">
        <f t="shared" si="3"/>
        <v>0</v>
      </c>
      <c r="I28" s="55"/>
      <c r="J28" s="55">
        <f t="shared" si="3"/>
        <v>0</v>
      </c>
      <c r="K28" s="55">
        <f t="shared" si="3"/>
        <v>0</v>
      </c>
      <c r="L28" s="55">
        <f t="shared" si="3"/>
        <v>0</v>
      </c>
      <c r="M28" s="56"/>
      <c r="N28" s="56"/>
    </row>
    <row r="29" spans="1:14" x14ac:dyDescent="0.25">
      <c r="A29" s="34"/>
      <c r="B29" s="51"/>
      <c r="C29" s="57"/>
      <c r="D29" s="46"/>
      <c r="E29" s="46"/>
      <c r="F29" s="47"/>
      <c r="G29" s="47"/>
      <c r="H29" s="47"/>
      <c r="I29" s="47"/>
      <c r="J29" s="48"/>
      <c r="K29" s="49">
        <f>F29+G29+H29+I29+J29</f>
        <v>0</v>
      </c>
      <c r="L29" s="50">
        <f>D29+E29+K29</f>
        <v>0</v>
      </c>
      <c r="M29" s="56"/>
      <c r="N29" s="56"/>
    </row>
    <row r="30" spans="1:14" ht="26.4" x14ac:dyDescent="0.25">
      <c r="A30" s="18">
        <v>18</v>
      </c>
      <c r="B30" s="54" t="s">
        <v>65</v>
      </c>
      <c r="C30" s="22"/>
      <c r="D30" s="55">
        <f t="shared" ref="D30:L30" si="4">SUM(D29)</f>
        <v>0</v>
      </c>
      <c r="E30" s="55">
        <f t="shared" si="4"/>
        <v>0</v>
      </c>
      <c r="F30" s="58">
        <f t="shared" si="4"/>
        <v>0</v>
      </c>
      <c r="G30" s="58">
        <f t="shared" si="4"/>
        <v>0</v>
      </c>
      <c r="H30" s="58">
        <f t="shared" si="4"/>
        <v>0</v>
      </c>
      <c r="I30" s="58"/>
      <c r="J30" s="58">
        <f t="shared" si="4"/>
        <v>0</v>
      </c>
      <c r="K30" s="58">
        <f t="shared" si="4"/>
        <v>0</v>
      </c>
      <c r="L30" s="58">
        <f t="shared" si="4"/>
        <v>0</v>
      </c>
      <c r="M30" s="56"/>
      <c r="N30" s="56"/>
    </row>
    <row r="31" spans="1:14" ht="20.25" customHeight="1" x14ac:dyDescent="0.25">
      <c r="A31" s="18" t="s">
        <v>1</v>
      </c>
      <c r="B31" s="19" t="s">
        <v>2</v>
      </c>
      <c r="C31" s="19" t="s">
        <v>3</v>
      </c>
      <c r="D31" s="19" t="s">
        <v>4</v>
      </c>
      <c r="E31" s="19" t="s">
        <v>5</v>
      </c>
      <c r="F31" s="20" t="s">
        <v>6</v>
      </c>
      <c r="G31" s="20" t="s">
        <v>7</v>
      </c>
      <c r="H31" s="20" t="s">
        <v>8</v>
      </c>
      <c r="I31" s="20" t="s">
        <v>9</v>
      </c>
      <c r="J31" s="20" t="s">
        <v>10</v>
      </c>
      <c r="K31" s="21" t="s">
        <v>11</v>
      </c>
      <c r="L31" s="22" t="s">
        <v>12</v>
      </c>
      <c r="M31" s="3"/>
      <c r="N31" s="3"/>
    </row>
    <row r="32" spans="1:14" x14ac:dyDescent="0.25">
      <c r="A32" s="18">
        <v>19</v>
      </c>
      <c r="B32" s="59" t="s">
        <v>66</v>
      </c>
      <c r="C32" s="60"/>
      <c r="D32" s="43">
        <f t="shared" ref="D32:L32" si="5">SUM(D33:D45)</f>
        <v>0</v>
      </c>
      <c r="E32" s="43">
        <f t="shared" si="5"/>
        <v>0</v>
      </c>
      <c r="F32" s="43">
        <f t="shared" si="5"/>
        <v>0</v>
      </c>
      <c r="G32" s="43">
        <f t="shared" si="5"/>
        <v>0</v>
      </c>
      <c r="H32" s="43">
        <f t="shared" si="5"/>
        <v>0</v>
      </c>
      <c r="I32" s="43">
        <f t="shared" si="5"/>
        <v>0</v>
      </c>
      <c r="J32" s="43">
        <f t="shared" si="5"/>
        <v>0</v>
      </c>
      <c r="K32" s="43">
        <f t="shared" si="5"/>
        <v>0</v>
      </c>
      <c r="L32" s="43">
        <f t="shared" si="5"/>
        <v>0</v>
      </c>
      <c r="M32" s="3"/>
      <c r="N32" s="3"/>
    </row>
    <row r="33" spans="1:14" x14ac:dyDescent="0.25">
      <c r="A33" s="34"/>
      <c r="B33" s="61"/>
      <c r="C33" s="34"/>
      <c r="D33" s="62"/>
      <c r="E33" s="62"/>
      <c r="F33" s="63"/>
      <c r="G33" s="63"/>
      <c r="H33" s="63"/>
      <c r="I33" s="63"/>
      <c r="J33" s="64"/>
      <c r="K33" s="49">
        <f>F33+G33+H33+I33+J33</f>
        <v>0</v>
      </c>
      <c r="L33" s="50">
        <f>D33+E33+K33</f>
        <v>0</v>
      </c>
      <c r="M33" s="2"/>
      <c r="N33" s="2"/>
    </row>
    <row r="34" spans="1:14" x14ac:dyDescent="0.25">
      <c r="A34" s="34"/>
      <c r="B34" s="61"/>
      <c r="C34" s="34"/>
      <c r="D34" s="62"/>
      <c r="E34" s="62"/>
      <c r="F34" s="63"/>
      <c r="G34" s="63"/>
      <c r="H34" s="63"/>
      <c r="I34" s="63"/>
      <c r="J34" s="64"/>
      <c r="K34" s="49"/>
      <c r="L34" s="50"/>
      <c r="M34" s="3"/>
      <c r="N34" s="3"/>
    </row>
    <row r="35" spans="1:14" x14ac:dyDescent="0.25">
      <c r="A35" s="34"/>
      <c r="B35" s="61"/>
      <c r="C35" s="34"/>
      <c r="D35" s="62"/>
      <c r="E35" s="62"/>
      <c r="F35" s="63"/>
      <c r="G35" s="63"/>
      <c r="H35" s="63"/>
      <c r="I35" s="63"/>
      <c r="J35" s="64"/>
      <c r="K35" s="49"/>
      <c r="L35" s="50"/>
      <c r="M35" s="2"/>
      <c r="N35" s="2"/>
    </row>
    <row r="36" spans="1:14" x14ac:dyDescent="0.25">
      <c r="A36" s="34"/>
      <c r="B36" s="61"/>
      <c r="C36" s="34"/>
      <c r="D36" s="62"/>
      <c r="E36" s="62"/>
      <c r="F36" s="63"/>
      <c r="G36" s="63"/>
      <c r="H36" s="63"/>
      <c r="I36" s="63"/>
      <c r="J36" s="64"/>
      <c r="K36" s="49"/>
      <c r="L36" s="50"/>
      <c r="M36" s="2"/>
      <c r="N36" s="2"/>
    </row>
    <row r="37" spans="1:14" x14ac:dyDescent="0.25">
      <c r="A37" s="34"/>
      <c r="B37" s="61"/>
      <c r="C37" s="34"/>
      <c r="D37" s="62"/>
      <c r="E37" s="62"/>
      <c r="F37" s="63"/>
      <c r="G37" s="63"/>
      <c r="H37" s="63"/>
      <c r="I37" s="63"/>
      <c r="J37" s="64"/>
      <c r="K37" s="49"/>
      <c r="L37" s="50"/>
      <c r="M37" s="2"/>
      <c r="N37" s="2"/>
    </row>
    <row r="38" spans="1:14" x14ac:dyDescent="0.25">
      <c r="A38" s="34"/>
      <c r="B38" s="61"/>
      <c r="C38" s="34"/>
      <c r="D38" s="62"/>
      <c r="E38" s="62"/>
      <c r="F38" s="63"/>
      <c r="G38" s="63"/>
      <c r="H38" s="63"/>
      <c r="I38" s="63"/>
      <c r="J38" s="64"/>
      <c r="K38" s="49"/>
      <c r="L38" s="50"/>
      <c r="M38" s="2"/>
      <c r="N38" s="2"/>
    </row>
    <row r="39" spans="1:14" x14ac:dyDescent="0.25">
      <c r="A39" s="34"/>
      <c r="B39" s="61"/>
      <c r="C39" s="34"/>
      <c r="D39" s="62"/>
      <c r="E39" s="62"/>
      <c r="F39" s="63"/>
      <c r="G39" s="63"/>
      <c r="H39" s="63"/>
      <c r="I39" s="63"/>
      <c r="J39" s="64"/>
      <c r="K39" s="49"/>
      <c r="L39" s="50"/>
      <c r="M39" s="2"/>
      <c r="N39" s="2"/>
    </row>
    <row r="40" spans="1:14" x14ac:dyDescent="0.25">
      <c r="A40" s="34"/>
      <c r="B40" s="61"/>
      <c r="C40" s="34"/>
      <c r="D40" s="62"/>
      <c r="E40" s="62"/>
      <c r="F40" s="63"/>
      <c r="G40" s="63"/>
      <c r="H40" s="63"/>
      <c r="I40" s="63"/>
      <c r="J40" s="64"/>
      <c r="K40" s="49"/>
      <c r="L40" s="50"/>
      <c r="M40" s="2"/>
      <c r="N40" s="2"/>
    </row>
    <row r="41" spans="1:14" x14ac:dyDescent="0.25">
      <c r="A41" s="34"/>
      <c r="B41" s="61"/>
      <c r="C41" s="34"/>
      <c r="D41" s="62"/>
      <c r="E41" s="62"/>
      <c r="F41" s="63"/>
      <c r="G41" s="63"/>
      <c r="H41" s="63"/>
      <c r="I41" s="63"/>
      <c r="J41" s="64"/>
      <c r="K41" s="49"/>
      <c r="L41" s="50"/>
      <c r="M41" s="2"/>
      <c r="N41" s="2"/>
    </row>
    <row r="42" spans="1:14" x14ac:dyDescent="0.25">
      <c r="A42" s="34"/>
      <c r="B42" s="61"/>
      <c r="C42" s="34"/>
      <c r="D42" s="62"/>
      <c r="E42" s="62"/>
      <c r="F42" s="63"/>
      <c r="G42" s="63"/>
      <c r="H42" s="63"/>
      <c r="I42" s="63"/>
      <c r="J42" s="64"/>
      <c r="K42" s="49"/>
      <c r="L42" s="50"/>
      <c r="M42" s="2"/>
      <c r="N42" s="2"/>
    </row>
    <row r="43" spans="1:14" ht="71.25" customHeight="1" x14ac:dyDescent="0.25">
      <c r="A43" s="34"/>
      <c r="B43" s="65"/>
      <c r="C43" s="34"/>
      <c r="D43" s="62"/>
      <c r="E43" s="62"/>
      <c r="F43" s="63"/>
      <c r="G43" s="63"/>
      <c r="H43" s="63"/>
      <c r="I43" s="63"/>
      <c r="J43" s="64"/>
      <c r="K43" s="49"/>
      <c r="L43" s="50"/>
      <c r="M43" s="2"/>
      <c r="N43" s="2"/>
    </row>
    <row r="44" spans="1:14" x14ac:dyDescent="0.25">
      <c r="A44" s="34"/>
      <c r="B44" s="61"/>
      <c r="C44" s="34"/>
      <c r="D44" s="62"/>
      <c r="E44" s="62"/>
      <c r="F44" s="63"/>
      <c r="G44" s="63"/>
      <c r="H44" s="63"/>
      <c r="I44" s="63"/>
      <c r="J44" s="63"/>
      <c r="K44" s="49"/>
      <c r="L44" s="50"/>
      <c r="M44" s="3"/>
      <c r="N44" s="3"/>
    </row>
    <row r="45" spans="1:14" x14ac:dyDescent="0.25">
      <c r="A45" s="34"/>
      <c r="B45" s="61"/>
      <c r="C45" s="34"/>
      <c r="D45" s="62"/>
      <c r="E45" s="62"/>
      <c r="F45" s="63"/>
      <c r="G45" s="63"/>
      <c r="H45" s="63"/>
      <c r="I45" s="63"/>
      <c r="J45" s="64"/>
      <c r="K45" s="49"/>
      <c r="L45" s="50"/>
      <c r="M45" s="2"/>
      <c r="N45" s="2"/>
    </row>
    <row r="46" spans="1:14" x14ac:dyDescent="0.25">
      <c r="A46" s="18"/>
      <c r="B46" s="59" t="s">
        <v>67</v>
      </c>
      <c r="C46" s="60"/>
      <c r="D46" s="55">
        <f>D32+D14</f>
        <v>0</v>
      </c>
      <c r="E46" s="55">
        <f t="shared" ref="E46:L46" si="6">E32+E14</f>
        <v>0</v>
      </c>
      <c r="F46" s="55">
        <f t="shared" si="6"/>
        <v>0</v>
      </c>
      <c r="G46" s="55">
        <f t="shared" si="6"/>
        <v>0</v>
      </c>
      <c r="H46" s="55">
        <f t="shared" si="6"/>
        <v>0</v>
      </c>
      <c r="I46" s="55">
        <f t="shared" si="6"/>
        <v>0</v>
      </c>
      <c r="J46" s="55">
        <f t="shared" si="6"/>
        <v>0</v>
      </c>
      <c r="K46" s="55">
        <f t="shared" si="6"/>
        <v>0</v>
      </c>
      <c r="L46" s="55">
        <f t="shared" si="6"/>
        <v>0</v>
      </c>
      <c r="M46" s="3"/>
      <c r="N46" s="3"/>
    </row>
  </sheetData>
  <mergeCells count="6">
    <mergeCell ref="A3:L3"/>
    <mergeCell ref="A4:L4"/>
    <mergeCell ref="E6:E8"/>
    <mergeCell ref="J6:J8"/>
    <mergeCell ref="K6:K8"/>
    <mergeCell ref="L6:L8"/>
  </mergeCells>
  <pageMargins left="0.7" right="0.7" top="0.75" bottom="0.75" header="0.3" footer="0.3"/>
  <pageSetup paperSize="9" scale="62" orientation="landscape" r:id="rId1"/>
  <headerFooter>
    <oddHeader>&amp;LVászoly Község Önkormányzata&amp;C&amp;"-,Félkövér"11. MELLÉKLET
A 3/2016. (V.30.) RENDELETHEZ&amp;R11. sz. melléklet
&amp;P. oldal
ezer forint</oddHeader>
  </headerFooter>
  <rowBreaks count="1" manualBreakCount="1">
    <brk id="3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view="pageLayout" zoomScaleNormal="85" workbookViewId="0">
      <pane ySplit="1"/>
      <selection activeCell="K19" activeCellId="1" sqref="M8 K19"/>
      <selection pane="bottomLeft" activeCell="C2" sqref="C2"/>
    </sheetView>
  </sheetViews>
  <sheetFormatPr defaultRowHeight="13.2" x14ac:dyDescent="0.25"/>
  <cols>
    <col min="1" max="1" width="13.33203125" style="67" customWidth="1"/>
    <col min="2" max="2" width="31.109375" style="67" customWidth="1"/>
    <col min="3" max="3" width="11.5546875" style="67" customWidth="1"/>
    <col min="4" max="256" width="9.109375" style="67"/>
    <col min="257" max="257" width="13.33203125" style="67" customWidth="1"/>
    <col min="258" max="258" width="31.109375" style="67" customWidth="1"/>
    <col min="259" max="259" width="11.5546875" style="67" customWidth="1"/>
    <col min="260" max="512" width="9.109375" style="67"/>
    <col min="513" max="513" width="13.33203125" style="67" customWidth="1"/>
    <col min="514" max="514" width="31.109375" style="67" customWidth="1"/>
    <col min="515" max="515" width="11.5546875" style="67" customWidth="1"/>
    <col min="516" max="768" width="9.109375" style="67"/>
    <col min="769" max="769" width="13.33203125" style="67" customWidth="1"/>
    <col min="770" max="770" width="31.109375" style="67" customWidth="1"/>
    <col min="771" max="771" width="11.5546875" style="67" customWidth="1"/>
    <col min="772" max="1024" width="9.109375" style="67"/>
    <col min="1025" max="1025" width="13.33203125" style="67" customWidth="1"/>
    <col min="1026" max="1026" width="31.109375" style="67" customWidth="1"/>
    <col min="1027" max="1027" width="11.5546875" style="67" customWidth="1"/>
    <col min="1028" max="1280" width="9.109375" style="67"/>
    <col min="1281" max="1281" width="13.33203125" style="67" customWidth="1"/>
    <col min="1282" max="1282" width="31.109375" style="67" customWidth="1"/>
    <col min="1283" max="1283" width="11.5546875" style="67" customWidth="1"/>
    <col min="1284" max="1536" width="9.109375" style="67"/>
    <col min="1537" max="1537" width="13.33203125" style="67" customWidth="1"/>
    <col min="1538" max="1538" width="31.109375" style="67" customWidth="1"/>
    <col min="1539" max="1539" width="11.5546875" style="67" customWidth="1"/>
    <col min="1540" max="1792" width="9.109375" style="67"/>
    <col min="1793" max="1793" width="13.33203125" style="67" customWidth="1"/>
    <col min="1794" max="1794" width="31.109375" style="67" customWidth="1"/>
    <col min="1795" max="1795" width="11.5546875" style="67" customWidth="1"/>
    <col min="1796" max="2048" width="9.109375" style="67"/>
    <col min="2049" max="2049" width="13.33203125" style="67" customWidth="1"/>
    <col min="2050" max="2050" width="31.109375" style="67" customWidth="1"/>
    <col min="2051" max="2051" width="11.5546875" style="67" customWidth="1"/>
    <col min="2052" max="2304" width="9.109375" style="67"/>
    <col min="2305" max="2305" width="13.33203125" style="67" customWidth="1"/>
    <col min="2306" max="2306" width="31.109375" style="67" customWidth="1"/>
    <col min="2307" max="2307" width="11.5546875" style="67" customWidth="1"/>
    <col min="2308" max="2560" width="9.109375" style="67"/>
    <col min="2561" max="2561" width="13.33203125" style="67" customWidth="1"/>
    <col min="2562" max="2562" width="31.109375" style="67" customWidth="1"/>
    <col min="2563" max="2563" width="11.5546875" style="67" customWidth="1"/>
    <col min="2564" max="2816" width="9.109375" style="67"/>
    <col min="2817" max="2817" width="13.33203125" style="67" customWidth="1"/>
    <col min="2818" max="2818" width="31.109375" style="67" customWidth="1"/>
    <col min="2819" max="2819" width="11.5546875" style="67" customWidth="1"/>
    <col min="2820" max="3072" width="9.109375" style="67"/>
    <col min="3073" max="3073" width="13.33203125" style="67" customWidth="1"/>
    <col min="3074" max="3074" width="31.109375" style="67" customWidth="1"/>
    <col min="3075" max="3075" width="11.5546875" style="67" customWidth="1"/>
    <col min="3076" max="3328" width="9.109375" style="67"/>
    <col min="3329" max="3329" width="13.33203125" style="67" customWidth="1"/>
    <col min="3330" max="3330" width="31.109375" style="67" customWidth="1"/>
    <col min="3331" max="3331" width="11.5546875" style="67" customWidth="1"/>
    <col min="3332" max="3584" width="9.109375" style="67"/>
    <col min="3585" max="3585" width="13.33203125" style="67" customWidth="1"/>
    <col min="3586" max="3586" width="31.109375" style="67" customWidth="1"/>
    <col min="3587" max="3587" width="11.5546875" style="67" customWidth="1"/>
    <col min="3588" max="3840" width="9.109375" style="67"/>
    <col min="3841" max="3841" width="13.33203125" style="67" customWidth="1"/>
    <col min="3842" max="3842" width="31.109375" style="67" customWidth="1"/>
    <col min="3843" max="3843" width="11.5546875" style="67" customWidth="1"/>
    <col min="3844" max="4096" width="9.109375" style="67"/>
    <col min="4097" max="4097" width="13.33203125" style="67" customWidth="1"/>
    <col min="4098" max="4098" width="31.109375" style="67" customWidth="1"/>
    <col min="4099" max="4099" width="11.5546875" style="67" customWidth="1"/>
    <col min="4100" max="4352" width="9.109375" style="67"/>
    <col min="4353" max="4353" width="13.33203125" style="67" customWidth="1"/>
    <col min="4354" max="4354" width="31.109375" style="67" customWidth="1"/>
    <col min="4355" max="4355" width="11.5546875" style="67" customWidth="1"/>
    <col min="4356" max="4608" width="9.109375" style="67"/>
    <col min="4609" max="4609" width="13.33203125" style="67" customWidth="1"/>
    <col min="4610" max="4610" width="31.109375" style="67" customWidth="1"/>
    <col min="4611" max="4611" width="11.5546875" style="67" customWidth="1"/>
    <col min="4612" max="4864" width="9.109375" style="67"/>
    <col min="4865" max="4865" width="13.33203125" style="67" customWidth="1"/>
    <col min="4866" max="4866" width="31.109375" style="67" customWidth="1"/>
    <col min="4867" max="4867" width="11.5546875" style="67" customWidth="1"/>
    <col min="4868" max="5120" width="9.109375" style="67"/>
    <col min="5121" max="5121" width="13.33203125" style="67" customWidth="1"/>
    <col min="5122" max="5122" width="31.109375" style="67" customWidth="1"/>
    <col min="5123" max="5123" width="11.5546875" style="67" customWidth="1"/>
    <col min="5124" max="5376" width="9.109375" style="67"/>
    <col min="5377" max="5377" width="13.33203125" style="67" customWidth="1"/>
    <col min="5378" max="5378" width="31.109375" style="67" customWidth="1"/>
    <col min="5379" max="5379" width="11.5546875" style="67" customWidth="1"/>
    <col min="5380" max="5632" width="9.109375" style="67"/>
    <col min="5633" max="5633" width="13.33203125" style="67" customWidth="1"/>
    <col min="5634" max="5634" width="31.109375" style="67" customWidth="1"/>
    <col min="5635" max="5635" width="11.5546875" style="67" customWidth="1"/>
    <col min="5636" max="5888" width="9.109375" style="67"/>
    <col min="5889" max="5889" width="13.33203125" style="67" customWidth="1"/>
    <col min="5890" max="5890" width="31.109375" style="67" customWidth="1"/>
    <col min="5891" max="5891" width="11.5546875" style="67" customWidth="1"/>
    <col min="5892" max="6144" width="9.109375" style="67"/>
    <col min="6145" max="6145" width="13.33203125" style="67" customWidth="1"/>
    <col min="6146" max="6146" width="31.109375" style="67" customWidth="1"/>
    <col min="6147" max="6147" width="11.5546875" style="67" customWidth="1"/>
    <col min="6148" max="6400" width="9.109375" style="67"/>
    <col min="6401" max="6401" width="13.33203125" style="67" customWidth="1"/>
    <col min="6402" max="6402" width="31.109375" style="67" customWidth="1"/>
    <col min="6403" max="6403" width="11.5546875" style="67" customWidth="1"/>
    <col min="6404" max="6656" width="9.109375" style="67"/>
    <col min="6657" max="6657" width="13.33203125" style="67" customWidth="1"/>
    <col min="6658" max="6658" width="31.109375" style="67" customWidth="1"/>
    <col min="6659" max="6659" width="11.5546875" style="67" customWidth="1"/>
    <col min="6660" max="6912" width="9.109375" style="67"/>
    <col min="6913" max="6913" width="13.33203125" style="67" customWidth="1"/>
    <col min="6914" max="6914" width="31.109375" style="67" customWidth="1"/>
    <col min="6915" max="6915" width="11.5546875" style="67" customWidth="1"/>
    <col min="6916" max="7168" width="9.109375" style="67"/>
    <col min="7169" max="7169" width="13.33203125" style="67" customWidth="1"/>
    <col min="7170" max="7170" width="31.109375" style="67" customWidth="1"/>
    <col min="7171" max="7171" width="11.5546875" style="67" customWidth="1"/>
    <col min="7172" max="7424" width="9.109375" style="67"/>
    <col min="7425" max="7425" width="13.33203125" style="67" customWidth="1"/>
    <col min="7426" max="7426" width="31.109375" style="67" customWidth="1"/>
    <col min="7427" max="7427" width="11.5546875" style="67" customWidth="1"/>
    <col min="7428" max="7680" width="9.109375" style="67"/>
    <col min="7681" max="7681" width="13.33203125" style="67" customWidth="1"/>
    <col min="7682" max="7682" width="31.109375" style="67" customWidth="1"/>
    <col min="7683" max="7683" width="11.5546875" style="67" customWidth="1"/>
    <col min="7684" max="7936" width="9.109375" style="67"/>
    <col min="7937" max="7937" width="13.33203125" style="67" customWidth="1"/>
    <col min="7938" max="7938" width="31.109375" style="67" customWidth="1"/>
    <col min="7939" max="7939" width="11.5546875" style="67" customWidth="1"/>
    <col min="7940" max="8192" width="9.109375" style="67"/>
    <col min="8193" max="8193" width="13.33203125" style="67" customWidth="1"/>
    <col min="8194" max="8194" width="31.109375" style="67" customWidth="1"/>
    <col min="8195" max="8195" width="11.5546875" style="67" customWidth="1"/>
    <col min="8196" max="8448" width="9.109375" style="67"/>
    <col min="8449" max="8449" width="13.33203125" style="67" customWidth="1"/>
    <col min="8450" max="8450" width="31.109375" style="67" customWidth="1"/>
    <col min="8451" max="8451" width="11.5546875" style="67" customWidth="1"/>
    <col min="8452" max="8704" width="9.109375" style="67"/>
    <col min="8705" max="8705" width="13.33203125" style="67" customWidth="1"/>
    <col min="8706" max="8706" width="31.109375" style="67" customWidth="1"/>
    <col min="8707" max="8707" width="11.5546875" style="67" customWidth="1"/>
    <col min="8708" max="8960" width="9.109375" style="67"/>
    <col min="8961" max="8961" width="13.33203125" style="67" customWidth="1"/>
    <col min="8962" max="8962" width="31.109375" style="67" customWidth="1"/>
    <col min="8963" max="8963" width="11.5546875" style="67" customWidth="1"/>
    <col min="8964" max="9216" width="9.109375" style="67"/>
    <col min="9217" max="9217" width="13.33203125" style="67" customWidth="1"/>
    <col min="9218" max="9218" width="31.109375" style="67" customWidth="1"/>
    <col min="9219" max="9219" width="11.5546875" style="67" customWidth="1"/>
    <col min="9220" max="9472" width="9.109375" style="67"/>
    <col min="9473" max="9473" width="13.33203125" style="67" customWidth="1"/>
    <col min="9474" max="9474" width="31.109375" style="67" customWidth="1"/>
    <col min="9475" max="9475" width="11.5546875" style="67" customWidth="1"/>
    <col min="9476" max="9728" width="9.109375" style="67"/>
    <col min="9729" max="9729" width="13.33203125" style="67" customWidth="1"/>
    <col min="9730" max="9730" width="31.109375" style="67" customWidth="1"/>
    <col min="9731" max="9731" width="11.5546875" style="67" customWidth="1"/>
    <col min="9732" max="9984" width="9.109375" style="67"/>
    <col min="9985" max="9985" width="13.33203125" style="67" customWidth="1"/>
    <col min="9986" max="9986" width="31.109375" style="67" customWidth="1"/>
    <col min="9987" max="9987" width="11.5546875" style="67" customWidth="1"/>
    <col min="9988" max="10240" width="9.109375" style="67"/>
    <col min="10241" max="10241" width="13.33203125" style="67" customWidth="1"/>
    <col min="10242" max="10242" width="31.109375" style="67" customWidth="1"/>
    <col min="10243" max="10243" width="11.5546875" style="67" customWidth="1"/>
    <col min="10244" max="10496" width="9.109375" style="67"/>
    <col min="10497" max="10497" width="13.33203125" style="67" customWidth="1"/>
    <col min="10498" max="10498" width="31.109375" style="67" customWidth="1"/>
    <col min="10499" max="10499" width="11.5546875" style="67" customWidth="1"/>
    <col min="10500" max="10752" width="9.109375" style="67"/>
    <col min="10753" max="10753" width="13.33203125" style="67" customWidth="1"/>
    <col min="10754" max="10754" width="31.109375" style="67" customWidth="1"/>
    <col min="10755" max="10755" width="11.5546875" style="67" customWidth="1"/>
    <col min="10756" max="11008" width="9.109375" style="67"/>
    <col min="11009" max="11009" width="13.33203125" style="67" customWidth="1"/>
    <col min="11010" max="11010" width="31.109375" style="67" customWidth="1"/>
    <col min="11011" max="11011" width="11.5546875" style="67" customWidth="1"/>
    <col min="11012" max="11264" width="9.109375" style="67"/>
    <col min="11265" max="11265" width="13.33203125" style="67" customWidth="1"/>
    <col min="11266" max="11266" width="31.109375" style="67" customWidth="1"/>
    <col min="11267" max="11267" width="11.5546875" style="67" customWidth="1"/>
    <col min="11268" max="11520" width="9.109375" style="67"/>
    <col min="11521" max="11521" width="13.33203125" style="67" customWidth="1"/>
    <col min="11522" max="11522" width="31.109375" style="67" customWidth="1"/>
    <col min="11523" max="11523" width="11.5546875" style="67" customWidth="1"/>
    <col min="11524" max="11776" width="9.109375" style="67"/>
    <col min="11777" max="11777" width="13.33203125" style="67" customWidth="1"/>
    <col min="11778" max="11778" width="31.109375" style="67" customWidth="1"/>
    <col min="11779" max="11779" width="11.5546875" style="67" customWidth="1"/>
    <col min="11780" max="12032" width="9.109375" style="67"/>
    <col min="12033" max="12033" width="13.33203125" style="67" customWidth="1"/>
    <col min="12034" max="12034" width="31.109375" style="67" customWidth="1"/>
    <col min="12035" max="12035" width="11.5546875" style="67" customWidth="1"/>
    <col min="12036" max="12288" width="9.109375" style="67"/>
    <col min="12289" max="12289" width="13.33203125" style="67" customWidth="1"/>
    <col min="12290" max="12290" width="31.109375" style="67" customWidth="1"/>
    <col min="12291" max="12291" width="11.5546875" style="67" customWidth="1"/>
    <col min="12292" max="12544" width="9.109375" style="67"/>
    <col min="12545" max="12545" width="13.33203125" style="67" customWidth="1"/>
    <col min="12546" max="12546" width="31.109375" style="67" customWidth="1"/>
    <col min="12547" max="12547" width="11.5546875" style="67" customWidth="1"/>
    <col min="12548" max="12800" width="9.109375" style="67"/>
    <col min="12801" max="12801" width="13.33203125" style="67" customWidth="1"/>
    <col min="12802" max="12802" width="31.109375" style="67" customWidth="1"/>
    <col min="12803" max="12803" width="11.5546875" style="67" customWidth="1"/>
    <col min="12804" max="13056" width="9.109375" style="67"/>
    <col min="13057" max="13057" width="13.33203125" style="67" customWidth="1"/>
    <col min="13058" max="13058" width="31.109375" style="67" customWidth="1"/>
    <col min="13059" max="13059" width="11.5546875" style="67" customWidth="1"/>
    <col min="13060" max="13312" width="9.109375" style="67"/>
    <col min="13313" max="13313" width="13.33203125" style="67" customWidth="1"/>
    <col min="13314" max="13314" width="31.109375" style="67" customWidth="1"/>
    <col min="13315" max="13315" width="11.5546875" style="67" customWidth="1"/>
    <col min="13316" max="13568" width="9.109375" style="67"/>
    <col min="13569" max="13569" width="13.33203125" style="67" customWidth="1"/>
    <col min="13570" max="13570" width="31.109375" style="67" customWidth="1"/>
    <col min="13571" max="13571" width="11.5546875" style="67" customWidth="1"/>
    <col min="13572" max="13824" width="9.109375" style="67"/>
    <col min="13825" max="13825" width="13.33203125" style="67" customWidth="1"/>
    <col min="13826" max="13826" width="31.109375" style="67" customWidth="1"/>
    <col min="13827" max="13827" width="11.5546875" style="67" customWidth="1"/>
    <col min="13828" max="14080" width="9.109375" style="67"/>
    <col min="14081" max="14081" width="13.33203125" style="67" customWidth="1"/>
    <col min="14082" max="14082" width="31.109375" style="67" customWidth="1"/>
    <col min="14083" max="14083" width="11.5546875" style="67" customWidth="1"/>
    <col min="14084" max="14336" width="9.109375" style="67"/>
    <col min="14337" max="14337" width="13.33203125" style="67" customWidth="1"/>
    <col min="14338" max="14338" width="31.109375" style="67" customWidth="1"/>
    <col min="14339" max="14339" width="11.5546875" style="67" customWidth="1"/>
    <col min="14340" max="14592" width="9.109375" style="67"/>
    <col min="14593" max="14593" width="13.33203125" style="67" customWidth="1"/>
    <col min="14594" max="14594" width="31.109375" style="67" customWidth="1"/>
    <col min="14595" max="14595" width="11.5546875" style="67" customWidth="1"/>
    <col min="14596" max="14848" width="9.109375" style="67"/>
    <col min="14849" max="14849" width="13.33203125" style="67" customWidth="1"/>
    <col min="14850" max="14850" width="31.109375" style="67" customWidth="1"/>
    <col min="14851" max="14851" width="11.5546875" style="67" customWidth="1"/>
    <col min="14852" max="15104" width="9.109375" style="67"/>
    <col min="15105" max="15105" width="13.33203125" style="67" customWidth="1"/>
    <col min="15106" max="15106" width="31.109375" style="67" customWidth="1"/>
    <col min="15107" max="15107" width="11.5546875" style="67" customWidth="1"/>
    <col min="15108" max="15360" width="9.109375" style="67"/>
    <col min="15361" max="15361" width="13.33203125" style="67" customWidth="1"/>
    <col min="15362" max="15362" width="31.109375" style="67" customWidth="1"/>
    <col min="15363" max="15363" width="11.5546875" style="67" customWidth="1"/>
    <col min="15364" max="15616" width="9.109375" style="67"/>
    <col min="15617" max="15617" width="13.33203125" style="67" customWidth="1"/>
    <col min="15618" max="15618" width="31.109375" style="67" customWidth="1"/>
    <col min="15619" max="15619" width="11.5546875" style="67" customWidth="1"/>
    <col min="15620" max="15872" width="9.109375" style="67"/>
    <col min="15873" max="15873" width="13.33203125" style="67" customWidth="1"/>
    <col min="15874" max="15874" width="31.109375" style="67" customWidth="1"/>
    <col min="15875" max="15875" width="11.5546875" style="67" customWidth="1"/>
    <col min="15876" max="16128" width="9.109375" style="67"/>
    <col min="16129" max="16129" width="13.33203125" style="67" customWidth="1"/>
    <col min="16130" max="16130" width="31.109375" style="67" customWidth="1"/>
    <col min="16131" max="16131" width="11.5546875" style="67" customWidth="1"/>
    <col min="16132" max="16384" width="9.109375" style="67"/>
  </cols>
  <sheetData>
    <row r="3" spans="1:8" ht="12.75" customHeight="1" x14ac:dyDescent="0.25">
      <c r="A3" s="734" t="s">
        <v>68</v>
      </c>
      <c r="B3" s="734"/>
      <c r="C3" s="734"/>
      <c r="D3" s="734"/>
      <c r="E3" s="734"/>
      <c r="F3" s="734"/>
      <c r="G3" s="734"/>
      <c r="H3" s="734"/>
    </row>
    <row r="4" spans="1:8" ht="12.75" customHeight="1" x14ac:dyDescent="0.25">
      <c r="A4" s="734" t="s">
        <v>69</v>
      </c>
      <c r="B4" s="734"/>
      <c r="C4" s="734"/>
      <c r="D4" s="734"/>
      <c r="E4" s="734"/>
      <c r="F4" s="734"/>
      <c r="G4" s="734"/>
      <c r="H4" s="734"/>
    </row>
    <row r="5" spans="1:8" x14ac:dyDescent="0.25">
      <c r="A5" s="68"/>
      <c r="B5" s="68"/>
      <c r="C5" s="68"/>
      <c r="D5" s="68"/>
      <c r="E5" s="68"/>
      <c r="F5" s="68"/>
      <c r="G5" s="68"/>
      <c r="H5" s="68"/>
    </row>
    <row r="7" spans="1:8" ht="12.75" customHeight="1" x14ac:dyDescent="0.25">
      <c r="A7" s="69" t="s">
        <v>0</v>
      </c>
      <c r="B7" s="69"/>
      <c r="C7" s="70" t="s">
        <v>70</v>
      </c>
      <c r="D7" s="69" t="s">
        <v>71</v>
      </c>
      <c r="E7" s="735" t="s">
        <v>72</v>
      </c>
      <c r="F7" s="735"/>
      <c r="G7" s="735"/>
      <c r="H7" s="735"/>
    </row>
    <row r="8" spans="1:8" x14ac:dyDescent="0.25">
      <c r="A8" s="71"/>
      <c r="B8" s="72" t="s">
        <v>73</v>
      </c>
      <c r="C8" s="73" t="s">
        <v>74</v>
      </c>
      <c r="D8" s="72" t="s">
        <v>74</v>
      </c>
      <c r="E8" s="72" t="s">
        <v>52</v>
      </c>
      <c r="F8" s="73" t="s">
        <v>53</v>
      </c>
      <c r="G8" s="73" t="s">
        <v>54</v>
      </c>
      <c r="H8" s="74" t="s">
        <v>55</v>
      </c>
    </row>
    <row r="9" spans="1:8" x14ac:dyDescent="0.25">
      <c r="A9" s="75"/>
      <c r="B9" s="75"/>
      <c r="C9" s="76"/>
      <c r="D9" s="75"/>
      <c r="E9" s="75"/>
      <c r="F9" s="77"/>
      <c r="G9" s="77"/>
      <c r="H9" s="75"/>
    </row>
    <row r="10" spans="1:8" x14ac:dyDescent="0.25">
      <c r="A10" s="72" t="s">
        <v>1</v>
      </c>
      <c r="B10" s="72" t="s">
        <v>2</v>
      </c>
      <c r="C10" s="73" t="s">
        <v>3</v>
      </c>
      <c r="D10" s="73" t="s">
        <v>4</v>
      </c>
      <c r="E10" s="73" t="s">
        <v>5</v>
      </c>
      <c r="F10" s="73" t="s">
        <v>6</v>
      </c>
      <c r="G10" s="73" t="s">
        <v>7</v>
      </c>
      <c r="H10" s="73" t="s">
        <v>8</v>
      </c>
    </row>
    <row r="11" spans="1:8" x14ac:dyDescent="0.25">
      <c r="A11" s="78"/>
      <c r="B11" s="78" t="s">
        <v>75</v>
      </c>
      <c r="C11" s="78"/>
      <c r="D11" s="78"/>
      <c r="E11" s="78"/>
      <c r="F11" s="78"/>
      <c r="G11" s="78"/>
      <c r="H11" s="78"/>
    </row>
    <row r="12" spans="1:8" ht="26.4" x14ac:dyDescent="0.25">
      <c r="A12" s="78" t="s">
        <v>1</v>
      </c>
      <c r="B12" s="79" t="s">
        <v>76</v>
      </c>
      <c r="C12" s="80"/>
      <c r="D12" s="80"/>
      <c r="E12" s="81"/>
      <c r="F12" s="81"/>
      <c r="G12" s="81"/>
      <c r="H12" s="81"/>
    </row>
    <row r="13" spans="1:8" x14ac:dyDescent="0.25">
      <c r="A13" s="82" t="s">
        <v>2</v>
      </c>
      <c r="B13" s="83"/>
      <c r="C13" s="84"/>
      <c r="D13" s="84"/>
      <c r="E13" s="84"/>
      <c r="F13" s="84"/>
      <c r="G13" s="84"/>
      <c r="H13" s="84"/>
    </row>
    <row r="14" spans="1:8" x14ac:dyDescent="0.25">
      <c r="A14" s="78" t="s">
        <v>3</v>
      </c>
      <c r="B14" s="85" t="s">
        <v>77</v>
      </c>
      <c r="C14" s="81"/>
      <c r="D14" s="81"/>
      <c r="E14" s="81"/>
      <c r="F14" s="81"/>
      <c r="G14" s="81"/>
      <c r="H14" s="81"/>
    </row>
    <row r="15" spans="1:8" x14ac:dyDescent="0.25">
      <c r="A15" s="78" t="s">
        <v>4</v>
      </c>
      <c r="B15" s="86"/>
      <c r="C15" s="81"/>
      <c r="D15" s="81"/>
      <c r="E15" s="81"/>
      <c r="F15" s="81"/>
      <c r="G15" s="81"/>
      <c r="H15" s="81"/>
    </row>
    <row r="16" spans="1:8" x14ac:dyDescent="0.25">
      <c r="A16" s="69" t="s">
        <v>5</v>
      </c>
      <c r="B16" s="85" t="s">
        <v>78</v>
      </c>
      <c r="C16" s="87"/>
      <c r="D16" s="87"/>
      <c r="E16" s="87"/>
      <c r="F16" s="87"/>
      <c r="G16" s="87"/>
      <c r="H16" s="87"/>
    </row>
    <row r="17" spans="1:8" ht="26.4" x14ac:dyDescent="0.25">
      <c r="A17" s="78" t="s">
        <v>6</v>
      </c>
      <c r="B17" s="79" t="s">
        <v>79</v>
      </c>
      <c r="C17" s="80"/>
      <c r="D17" s="80"/>
      <c r="E17" s="88">
        <f>E19+E21</f>
        <v>0</v>
      </c>
      <c r="F17" s="88">
        <f>F19+F21</f>
        <v>0</v>
      </c>
      <c r="G17" s="88">
        <f>G19+G21</f>
        <v>0</v>
      </c>
      <c r="H17" s="88">
        <f>H19+H21</f>
        <v>0</v>
      </c>
    </row>
    <row r="18" spans="1:8" x14ac:dyDescent="0.25">
      <c r="A18" s="78" t="s">
        <v>7</v>
      </c>
      <c r="B18" s="84" t="s">
        <v>493</v>
      </c>
      <c r="C18" s="84"/>
      <c r="D18" s="84"/>
      <c r="E18" s="90">
        <v>0</v>
      </c>
      <c r="F18" s="90"/>
      <c r="G18" s="90"/>
      <c r="H18" s="90"/>
    </row>
    <row r="19" spans="1:8" x14ac:dyDescent="0.25">
      <c r="A19" s="78" t="s">
        <v>8</v>
      </c>
      <c r="B19" s="85" t="s">
        <v>80</v>
      </c>
      <c r="C19" s="81"/>
      <c r="D19" s="81"/>
      <c r="E19" s="88">
        <f>SUM(E18:E18)</f>
        <v>0</v>
      </c>
      <c r="F19" s="88">
        <f>SUM(F18:F18)</f>
        <v>0</v>
      </c>
      <c r="G19" s="88">
        <f>SUM(G18:G18)</f>
        <v>0</v>
      </c>
      <c r="H19" s="88">
        <f>SUM(H18:H18)</f>
        <v>0</v>
      </c>
    </row>
    <row r="20" spans="1:8" x14ac:dyDescent="0.25">
      <c r="A20" s="78" t="s">
        <v>9</v>
      </c>
      <c r="B20" s="84" t="s">
        <v>493</v>
      </c>
      <c r="C20" s="84"/>
      <c r="D20" s="84"/>
      <c r="E20" s="90">
        <v>0</v>
      </c>
      <c r="F20" s="90"/>
      <c r="G20" s="90"/>
      <c r="H20" s="90"/>
    </row>
    <row r="21" spans="1:8" x14ac:dyDescent="0.25">
      <c r="A21" s="69" t="s">
        <v>10</v>
      </c>
      <c r="B21" s="91" t="s">
        <v>81</v>
      </c>
      <c r="C21" s="87"/>
      <c r="D21" s="87"/>
      <c r="E21" s="92">
        <f>SUM(E20:E20)</f>
        <v>0</v>
      </c>
      <c r="F21" s="92">
        <f>SUM(F20:F20)</f>
        <v>0</v>
      </c>
      <c r="G21" s="92">
        <f>SUM(G20:G20)</f>
        <v>0</v>
      </c>
      <c r="H21" s="92">
        <f>SUM(H20:H20)</f>
        <v>0</v>
      </c>
    </row>
    <row r="22" spans="1:8" x14ac:dyDescent="0.25">
      <c r="A22" s="78" t="s">
        <v>11</v>
      </c>
      <c r="B22" s="93" t="s">
        <v>82</v>
      </c>
      <c r="C22" s="80"/>
      <c r="D22" s="80"/>
      <c r="E22" s="88">
        <f>E17+E12</f>
        <v>0</v>
      </c>
      <c r="F22" s="88">
        <f>F17+F12</f>
        <v>0</v>
      </c>
      <c r="G22" s="88">
        <f>G17+G12</f>
        <v>0</v>
      </c>
      <c r="H22" s="88">
        <f>H17+H12</f>
        <v>0</v>
      </c>
    </row>
    <row r="23" spans="1:8" x14ac:dyDescent="0.25">
      <c r="A23" s="78" t="s">
        <v>12</v>
      </c>
      <c r="B23" s="78" t="s">
        <v>83</v>
      </c>
      <c r="C23" s="78"/>
      <c r="D23" s="78"/>
      <c r="E23" s="78"/>
      <c r="F23" s="78"/>
      <c r="G23" s="78"/>
      <c r="H23" s="78"/>
    </row>
    <row r="24" spans="1:8" ht="26.4" x14ac:dyDescent="0.25">
      <c r="A24" s="78" t="s">
        <v>13</v>
      </c>
      <c r="B24" s="79" t="s">
        <v>76</v>
      </c>
      <c r="C24" s="80"/>
      <c r="D24" s="80"/>
      <c r="E24" s="81"/>
      <c r="F24" s="81"/>
      <c r="G24" s="81"/>
      <c r="H24" s="81"/>
    </row>
    <row r="25" spans="1:8" x14ac:dyDescent="0.25">
      <c r="A25" s="82" t="s">
        <v>14</v>
      </c>
      <c r="B25" s="83"/>
      <c r="C25" s="84"/>
      <c r="D25" s="84"/>
      <c r="E25" s="84"/>
      <c r="F25" s="84"/>
      <c r="G25" s="84"/>
      <c r="H25" s="84"/>
    </row>
    <row r="26" spans="1:8" x14ac:dyDescent="0.25">
      <c r="A26" s="78" t="s">
        <v>15</v>
      </c>
      <c r="B26" s="85" t="s">
        <v>77</v>
      </c>
      <c r="C26" s="81"/>
      <c r="D26" s="81"/>
      <c r="E26" s="81"/>
      <c r="F26" s="81"/>
      <c r="G26" s="81"/>
      <c r="H26" s="81"/>
    </row>
    <row r="27" spans="1:8" x14ac:dyDescent="0.25">
      <c r="A27" s="78" t="s">
        <v>16</v>
      </c>
      <c r="B27" s="86"/>
      <c r="C27" s="81"/>
      <c r="D27" s="81"/>
      <c r="E27" s="81"/>
      <c r="F27" s="81"/>
      <c r="G27" s="81"/>
      <c r="H27" s="81"/>
    </row>
    <row r="28" spans="1:8" x14ac:dyDescent="0.25">
      <c r="A28" s="69" t="s">
        <v>17</v>
      </c>
      <c r="B28" s="85" t="s">
        <v>78</v>
      </c>
      <c r="C28" s="87"/>
      <c r="D28" s="87"/>
      <c r="E28" s="87"/>
      <c r="F28" s="87"/>
      <c r="G28" s="87"/>
      <c r="H28" s="87"/>
    </row>
    <row r="29" spans="1:8" ht="26.4" x14ac:dyDescent="0.25">
      <c r="A29" s="78" t="s">
        <v>18</v>
      </c>
      <c r="B29" s="79" t="s">
        <v>79</v>
      </c>
      <c r="C29" s="80"/>
      <c r="D29" s="80"/>
      <c r="E29" s="88"/>
      <c r="F29" s="88"/>
      <c r="G29" s="88"/>
      <c r="H29" s="88"/>
    </row>
    <row r="30" spans="1:8" x14ac:dyDescent="0.25">
      <c r="A30" s="82" t="s">
        <v>19</v>
      </c>
      <c r="B30" s="84"/>
      <c r="C30" s="84"/>
      <c r="D30" s="84"/>
      <c r="E30" s="89"/>
      <c r="F30" s="89"/>
      <c r="G30" s="89"/>
      <c r="H30" s="89"/>
    </row>
    <row r="31" spans="1:8" x14ac:dyDescent="0.25">
      <c r="A31" s="78" t="s">
        <v>20</v>
      </c>
      <c r="B31" s="81"/>
      <c r="C31" s="81"/>
      <c r="D31" s="81"/>
      <c r="E31" s="90"/>
      <c r="F31" s="90"/>
      <c r="G31" s="90"/>
      <c r="H31" s="90"/>
    </row>
    <row r="32" spans="1:8" x14ac:dyDescent="0.25">
      <c r="A32" s="78" t="s">
        <v>21</v>
      </c>
      <c r="B32" s="81"/>
      <c r="C32" s="81"/>
      <c r="D32" s="81"/>
      <c r="E32" s="90"/>
      <c r="F32" s="90"/>
      <c r="G32" s="90"/>
      <c r="H32" s="90"/>
    </row>
    <row r="33" spans="1:8" x14ac:dyDescent="0.25">
      <c r="A33" s="78" t="s">
        <v>22</v>
      </c>
      <c r="B33" s="85" t="s">
        <v>77</v>
      </c>
      <c r="C33" s="81"/>
      <c r="D33" s="81"/>
      <c r="E33" s="90"/>
      <c r="F33" s="90"/>
      <c r="G33" s="90"/>
      <c r="H33" s="90"/>
    </row>
    <row r="34" spans="1:8" x14ac:dyDescent="0.25">
      <c r="A34" s="78" t="s">
        <v>23</v>
      </c>
      <c r="B34" s="81"/>
      <c r="C34" s="81"/>
      <c r="D34" s="81"/>
      <c r="E34" s="90"/>
      <c r="F34" s="90"/>
      <c r="G34" s="90"/>
      <c r="H34" s="90"/>
    </row>
    <row r="35" spans="1:8" x14ac:dyDescent="0.25">
      <c r="A35" s="78" t="s">
        <v>24</v>
      </c>
      <c r="B35" s="81"/>
      <c r="C35" s="81"/>
      <c r="D35" s="81"/>
      <c r="E35" s="90"/>
      <c r="F35" s="90"/>
      <c r="G35" s="90"/>
      <c r="H35" s="90"/>
    </row>
    <row r="36" spans="1:8" x14ac:dyDescent="0.25">
      <c r="A36" s="78" t="s">
        <v>25</v>
      </c>
      <c r="B36" s="94"/>
      <c r="C36" s="81"/>
      <c r="D36" s="81"/>
      <c r="E36" s="90"/>
      <c r="F36" s="90"/>
      <c r="G36" s="90"/>
      <c r="H36" s="90"/>
    </row>
    <row r="37" spans="1:8" x14ac:dyDescent="0.25">
      <c r="A37" s="69" t="s">
        <v>26</v>
      </c>
      <c r="B37" s="91" t="s">
        <v>78</v>
      </c>
      <c r="C37" s="87"/>
      <c r="D37" s="87"/>
      <c r="E37" s="95"/>
      <c r="F37" s="95"/>
      <c r="G37" s="95"/>
      <c r="H37" s="95"/>
    </row>
    <row r="38" spans="1:8" x14ac:dyDescent="0.25">
      <c r="A38" s="78" t="s">
        <v>27</v>
      </c>
      <c r="B38" s="93" t="s">
        <v>84</v>
      </c>
      <c r="C38" s="80"/>
      <c r="D38" s="80"/>
      <c r="E38" s="88"/>
      <c r="F38" s="88"/>
      <c r="G38" s="88"/>
      <c r="H38" s="88"/>
    </row>
    <row r="39" spans="1:8" x14ac:dyDescent="0.25">
      <c r="A39" s="96" t="s">
        <v>28</v>
      </c>
      <c r="B39" s="93" t="s">
        <v>85</v>
      </c>
      <c r="C39" s="86"/>
      <c r="D39" s="86"/>
      <c r="E39" s="97">
        <f>E22+E38</f>
        <v>0</v>
      </c>
      <c r="F39" s="97">
        <f>F22+F38</f>
        <v>0</v>
      </c>
      <c r="G39" s="97">
        <f>G22+G38</f>
        <v>0</v>
      </c>
      <c r="H39" s="97">
        <f>H22+H38</f>
        <v>0</v>
      </c>
    </row>
  </sheetData>
  <sheetProtection selectLockedCells="1" selectUnlockedCells="1"/>
  <mergeCells count="3">
    <mergeCell ref="A3:H3"/>
    <mergeCell ref="A4:H4"/>
    <mergeCell ref="E7:H7"/>
  </mergeCells>
  <pageMargins left="0.70866141732283472" right="0.70866141732283472" top="0.74803149606299213" bottom="0.74803149606299213" header="0.31496062992125984" footer="0.51181102362204722"/>
  <pageSetup paperSize="9" scale="78" firstPageNumber="0" orientation="portrait" horizontalDpi="300" verticalDpi="300" r:id="rId1"/>
  <headerFooter alignWithMargins="0">
    <oddHeader>&amp;LVászoly Község Önkormányzata&amp;C&amp;"-,Félkövér"12. MELLÉKLET
A 3/2016. (V.30.) RENDELETHEZ&amp;R12. sz. melléklet
&amp;P. oldal
ezer forint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4:L25"/>
  <sheetViews>
    <sheetView view="pageLayout" zoomScaleNormal="100" zoomScaleSheetLayoutView="100" workbookViewId="0">
      <selection activeCell="C2" sqref="C2"/>
    </sheetView>
  </sheetViews>
  <sheetFormatPr defaultRowHeight="13.2" x14ac:dyDescent="0.25"/>
  <cols>
    <col min="1" max="1" width="9.109375" style="98" customWidth="1"/>
    <col min="2" max="2" width="25.44140625" style="98" customWidth="1"/>
    <col min="3" max="3" width="20.88671875" style="98" customWidth="1"/>
    <col min="4" max="4" width="17.33203125" style="98" bestFit="1" customWidth="1"/>
    <col min="5" max="5" width="11.88671875" style="98" customWidth="1"/>
    <col min="6" max="256" width="9.109375" style="98"/>
    <col min="257" max="257" width="9.109375" style="98" customWidth="1"/>
    <col min="258" max="258" width="25.44140625" style="98" customWidth="1"/>
    <col min="259" max="259" width="20.88671875" style="98" customWidth="1"/>
    <col min="260" max="260" width="17.33203125" style="98" bestFit="1" customWidth="1"/>
    <col min="261" max="261" width="13.88671875" style="98" bestFit="1" customWidth="1"/>
    <col min="262" max="512" width="9.109375" style="98"/>
    <col min="513" max="513" width="9.109375" style="98" customWidth="1"/>
    <col min="514" max="514" width="25.44140625" style="98" customWidth="1"/>
    <col min="515" max="515" width="20.88671875" style="98" customWidth="1"/>
    <col min="516" max="516" width="17.33203125" style="98" bestFit="1" customWidth="1"/>
    <col min="517" max="517" width="13.88671875" style="98" bestFit="1" customWidth="1"/>
    <col min="518" max="768" width="9.109375" style="98"/>
    <col min="769" max="769" width="9.109375" style="98" customWidth="1"/>
    <col min="770" max="770" width="25.44140625" style="98" customWidth="1"/>
    <col min="771" max="771" width="20.88671875" style="98" customWidth="1"/>
    <col min="772" max="772" width="17.33203125" style="98" bestFit="1" customWidth="1"/>
    <col min="773" max="773" width="13.88671875" style="98" bestFit="1" customWidth="1"/>
    <col min="774" max="1024" width="9.109375" style="98"/>
    <col min="1025" max="1025" width="9.109375" style="98" customWidth="1"/>
    <col min="1026" max="1026" width="25.44140625" style="98" customWidth="1"/>
    <col min="1027" max="1027" width="20.88671875" style="98" customWidth="1"/>
    <col min="1028" max="1028" width="17.33203125" style="98" bestFit="1" customWidth="1"/>
    <col min="1029" max="1029" width="13.88671875" style="98" bestFit="1" customWidth="1"/>
    <col min="1030" max="1280" width="9.109375" style="98"/>
    <col min="1281" max="1281" width="9.109375" style="98" customWidth="1"/>
    <col min="1282" max="1282" width="25.44140625" style="98" customWidth="1"/>
    <col min="1283" max="1283" width="20.88671875" style="98" customWidth="1"/>
    <col min="1284" max="1284" width="17.33203125" style="98" bestFit="1" customWidth="1"/>
    <col min="1285" max="1285" width="13.88671875" style="98" bestFit="1" customWidth="1"/>
    <col min="1286" max="1536" width="9.109375" style="98"/>
    <col min="1537" max="1537" width="9.109375" style="98" customWidth="1"/>
    <col min="1538" max="1538" width="25.44140625" style="98" customWidth="1"/>
    <col min="1539" max="1539" width="20.88671875" style="98" customWidth="1"/>
    <col min="1540" max="1540" width="17.33203125" style="98" bestFit="1" customWidth="1"/>
    <col min="1541" max="1541" width="13.88671875" style="98" bestFit="1" customWidth="1"/>
    <col min="1542" max="1792" width="9.109375" style="98"/>
    <col min="1793" max="1793" width="9.109375" style="98" customWidth="1"/>
    <col min="1794" max="1794" width="25.44140625" style="98" customWidth="1"/>
    <col min="1795" max="1795" width="20.88671875" style="98" customWidth="1"/>
    <col min="1796" max="1796" width="17.33203125" style="98" bestFit="1" customWidth="1"/>
    <col min="1797" max="1797" width="13.88671875" style="98" bestFit="1" customWidth="1"/>
    <col min="1798" max="2048" width="9.109375" style="98"/>
    <col min="2049" max="2049" width="9.109375" style="98" customWidth="1"/>
    <col min="2050" max="2050" width="25.44140625" style="98" customWidth="1"/>
    <col min="2051" max="2051" width="20.88671875" style="98" customWidth="1"/>
    <col min="2052" max="2052" width="17.33203125" style="98" bestFit="1" customWidth="1"/>
    <col min="2053" max="2053" width="13.88671875" style="98" bestFit="1" customWidth="1"/>
    <col min="2054" max="2304" width="9.109375" style="98"/>
    <col min="2305" max="2305" width="9.109375" style="98" customWidth="1"/>
    <col min="2306" max="2306" width="25.44140625" style="98" customWidth="1"/>
    <col min="2307" max="2307" width="20.88671875" style="98" customWidth="1"/>
    <col min="2308" max="2308" width="17.33203125" style="98" bestFit="1" customWidth="1"/>
    <col min="2309" max="2309" width="13.88671875" style="98" bestFit="1" customWidth="1"/>
    <col min="2310" max="2560" width="9.109375" style="98"/>
    <col min="2561" max="2561" width="9.109375" style="98" customWidth="1"/>
    <col min="2562" max="2562" width="25.44140625" style="98" customWidth="1"/>
    <col min="2563" max="2563" width="20.88671875" style="98" customWidth="1"/>
    <col min="2564" max="2564" width="17.33203125" style="98" bestFit="1" customWidth="1"/>
    <col min="2565" max="2565" width="13.88671875" style="98" bestFit="1" customWidth="1"/>
    <col min="2566" max="2816" width="9.109375" style="98"/>
    <col min="2817" max="2817" width="9.109375" style="98" customWidth="1"/>
    <col min="2818" max="2818" width="25.44140625" style="98" customWidth="1"/>
    <col min="2819" max="2819" width="20.88671875" style="98" customWidth="1"/>
    <col min="2820" max="2820" width="17.33203125" style="98" bestFit="1" customWidth="1"/>
    <col min="2821" max="2821" width="13.88671875" style="98" bestFit="1" customWidth="1"/>
    <col min="2822" max="3072" width="9.109375" style="98"/>
    <col min="3073" max="3073" width="9.109375" style="98" customWidth="1"/>
    <col min="3074" max="3074" width="25.44140625" style="98" customWidth="1"/>
    <col min="3075" max="3075" width="20.88671875" style="98" customWidth="1"/>
    <col min="3076" max="3076" width="17.33203125" style="98" bestFit="1" customWidth="1"/>
    <col min="3077" max="3077" width="13.88671875" style="98" bestFit="1" customWidth="1"/>
    <col min="3078" max="3328" width="9.109375" style="98"/>
    <col min="3329" max="3329" width="9.109375" style="98" customWidth="1"/>
    <col min="3330" max="3330" width="25.44140625" style="98" customWidth="1"/>
    <col min="3331" max="3331" width="20.88671875" style="98" customWidth="1"/>
    <col min="3332" max="3332" width="17.33203125" style="98" bestFit="1" customWidth="1"/>
    <col min="3333" max="3333" width="13.88671875" style="98" bestFit="1" customWidth="1"/>
    <col min="3334" max="3584" width="9.109375" style="98"/>
    <col min="3585" max="3585" width="9.109375" style="98" customWidth="1"/>
    <col min="3586" max="3586" width="25.44140625" style="98" customWidth="1"/>
    <col min="3587" max="3587" width="20.88671875" style="98" customWidth="1"/>
    <col min="3588" max="3588" width="17.33203125" style="98" bestFit="1" customWidth="1"/>
    <col min="3589" max="3589" width="13.88671875" style="98" bestFit="1" customWidth="1"/>
    <col min="3590" max="3840" width="9.109375" style="98"/>
    <col min="3841" max="3841" width="9.109375" style="98" customWidth="1"/>
    <col min="3842" max="3842" width="25.44140625" style="98" customWidth="1"/>
    <col min="3843" max="3843" width="20.88671875" style="98" customWidth="1"/>
    <col min="3844" max="3844" width="17.33203125" style="98" bestFit="1" customWidth="1"/>
    <col min="3845" max="3845" width="13.88671875" style="98" bestFit="1" customWidth="1"/>
    <col min="3846" max="4096" width="9.109375" style="98"/>
    <col min="4097" max="4097" width="9.109375" style="98" customWidth="1"/>
    <col min="4098" max="4098" width="25.44140625" style="98" customWidth="1"/>
    <col min="4099" max="4099" width="20.88671875" style="98" customWidth="1"/>
    <col min="4100" max="4100" width="17.33203125" style="98" bestFit="1" customWidth="1"/>
    <col min="4101" max="4101" width="13.88671875" style="98" bestFit="1" customWidth="1"/>
    <col min="4102" max="4352" width="9.109375" style="98"/>
    <col min="4353" max="4353" width="9.109375" style="98" customWidth="1"/>
    <col min="4354" max="4354" width="25.44140625" style="98" customWidth="1"/>
    <col min="4355" max="4355" width="20.88671875" style="98" customWidth="1"/>
    <col min="4356" max="4356" width="17.33203125" style="98" bestFit="1" customWidth="1"/>
    <col min="4357" max="4357" width="13.88671875" style="98" bestFit="1" customWidth="1"/>
    <col min="4358" max="4608" width="9.109375" style="98"/>
    <col min="4609" max="4609" width="9.109375" style="98" customWidth="1"/>
    <col min="4610" max="4610" width="25.44140625" style="98" customWidth="1"/>
    <col min="4611" max="4611" width="20.88671875" style="98" customWidth="1"/>
    <col min="4612" max="4612" width="17.33203125" style="98" bestFit="1" customWidth="1"/>
    <col min="4613" max="4613" width="13.88671875" style="98" bestFit="1" customWidth="1"/>
    <col min="4614" max="4864" width="9.109375" style="98"/>
    <col min="4865" max="4865" width="9.109375" style="98" customWidth="1"/>
    <col min="4866" max="4866" width="25.44140625" style="98" customWidth="1"/>
    <col min="4867" max="4867" width="20.88671875" style="98" customWidth="1"/>
    <col min="4868" max="4868" width="17.33203125" style="98" bestFit="1" customWidth="1"/>
    <col min="4869" max="4869" width="13.88671875" style="98" bestFit="1" customWidth="1"/>
    <col min="4870" max="5120" width="9.109375" style="98"/>
    <col min="5121" max="5121" width="9.109375" style="98" customWidth="1"/>
    <col min="5122" max="5122" width="25.44140625" style="98" customWidth="1"/>
    <col min="5123" max="5123" width="20.88671875" style="98" customWidth="1"/>
    <col min="5124" max="5124" width="17.33203125" style="98" bestFit="1" customWidth="1"/>
    <col min="5125" max="5125" width="13.88671875" style="98" bestFit="1" customWidth="1"/>
    <col min="5126" max="5376" width="9.109375" style="98"/>
    <col min="5377" max="5377" width="9.109375" style="98" customWidth="1"/>
    <col min="5378" max="5378" width="25.44140625" style="98" customWidth="1"/>
    <col min="5379" max="5379" width="20.88671875" style="98" customWidth="1"/>
    <col min="5380" max="5380" width="17.33203125" style="98" bestFit="1" customWidth="1"/>
    <col min="5381" max="5381" width="13.88671875" style="98" bestFit="1" customWidth="1"/>
    <col min="5382" max="5632" width="9.109375" style="98"/>
    <col min="5633" max="5633" width="9.109375" style="98" customWidth="1"/>
    <col min="5634" max="5634" width="25.44140625" style="98" customWidth="1"/>
    <col min="5635" max="5635" width="20.88671875" style="98" customWidth="1"/>
    <col min="5636" max="5636" width="17.33203125" style="98" bestFit="1" customWidth="1"/>
    <col min="5637" max="5637" width="13.88671875" style="98" bestFit="1" customWidth="1"/>
    <col min="5638" max="5888" width="9.109375" style="98"/>
    <col min="5889" max="5889" width="9.109375" style="98" customWidth="1"/>
    <col min="5890" max="5890" width="25.44140625" style="98" customWidth="1"/>
    <col min="5891" max="5891" width="20.88671875" style="98" customWidth="1"/>
    <col min="5892" max="5892" width="17.33203125" style="98" bestFit="1" customWidth="1"/>
    <col min="5893" max="5893" width="13.88671875" style="98" bestFit="1" customWidth="1"/>
    <col min="5894" max="6144" width="9.109375" style="98"/>
    <col min="6145" max="6145" width="9.109375" style="98" customWidth="1"/>
    <col min="6146" max="6146" width="25.44140625" style="98" customWidth="1"/>
    <col min="6147" max="6147" width="20.88671875" style="98" customWidth="1"/>
    <col min="6148" max="6148" width="17.33203125" style="98" bestFit="1" customWidth="1"/>
    <col min="6149" max="6149" width="13.88671875" style="98" bestFit="1" customWidth="1"/>
    <col min="6150" max="6400" width="9.109375" style="98"/>
    <col min="6401" max="6401" width="9.109375" style="98" customWidth="1"/>
    <col min="6402" max="6402" width="25.44140625" style="98" customWidth="1"/>
    <col min="6403" max="6403" width="20.88671875" style="98" customWidth="1"/>
    <col min="6404" max="6404" width="17.33203125" style="98" bestFit="1" customWidth="1"/>
    <col min="6405" max="6405" width="13.88671875" style="98" bestFit="1" customWidth="1"/>
    <col min="6406" max="6656" width="9.109375" style="98"/>
    <col min="6657" max="6657" width="9.109375" style="98" customWidth="1"/>
    <col min="6658" max="6658" width="25.44140625" style="98" customWidth="1"/>
    <col min="6659" max="6659" width="20.88671875" style="98" customWidth="1"/>
    <col min="6660" max="6660" width="17.33203125" style="98" bestFit="1" customWidth="1"/>
    <col min="6661" max="6661" width="13.88671875" style="98" bestFit="1" customWidth="1"/>
    <col min="6662" max="6912" width="9.109375" style="98"/>
    <col min="6913" max="6913" width="9.109375" style="98" customWidth="1"/>
    <col min="6914" max="6914" width="25.44140625" style="98" customWidth="1"/>
    <col min="6915" max="6915" width="20.88671875" style="98" customWidth="1"/>
    <col min="6916" max="6916" width="17.33203125" style="98" bestFit="1" customWidth="1"/>
    <col min="6917" max="6917" width="13.88671875" style="98" bestFit="1" customWidth="1"/>
    <col min="6918" max="7168" width="9.109375" style="98"/>
    <col min="7169" max="7169" width="9.109375" style="98" customWidth="1"/>
    <col min="7170" max="7170" width="25.44140625" style="98" customWidth="1"/>
    <col min="7171" max="7171" width="20.88671875" style="98" customWidth="1"/>
    <col min="7172" max="7172" width="17.33203125" style="98" bestFit="1" customWidth="1"/>
    <col min="7173" max="7173" width="13.88671875" style="98" bestFit="1" customWidth="1"/>
    <col min="7174" max="7424" width="9.109375" style="98"/>
    <col min="7425" max="7425" width="9.109375" style="98" customWidth="1"/>
    <col min="7426" max="7426" width="25.44140625" style="98" customWidth="1"/>
    <col min="7427" max="7427" width="20.88671875" style="98" customWidth="1"/>
    <col min="7428" max="7428" width="17.33203125" style="98" bestFit="1" customWidth="1"/>
    <col min="7429" max="7429" width="13.88671875" style="98" bestFit="1" customWidth="1"/>
    <col min="7430" max="7680" width="9.109375" style="98"/>
    <col min="7681" max="7681" width="9.109375" style="98" customWidth="1"/>
    <col min="7682" max="7682" width="25.44140625" style="98" customWidth="1"/>
    <col min="7683" max="7683" width="20.88671875" style="98" customWidth="1"/>
    <col min="7684" max="7684" width="17.33203125" style="98" bestFit="1" customWidth="1"/>
    <col min="7685" max="7685" width="13.88671875" style="98" bestFit="1" customWidth="1"/>
    <col min="7686" max="7936" width="9.109375" style="98"/>
    <col min="7937" max="7937" width="9.109375" style="98" customWidth="1"/>
    <col min="7938" max="7938" width="25.44140625" style="98" customWidth="1"/>
    <col min="7939" max="7939" width="20.88671875" style="98" customWidth="1"/>
    <col min="7940" max="7940" width="17.33203125" style="98" bestFit="1" customWidth="1"/>
    <col min="7941" max="7941" width="13.88671875" style="98" bestFit="1" customWidth="1"/>
    <col min="7942" max="8192" width="9.109375" style="98"/>
    <col min="8193" max="8193" width="9.109375" style="98" customWidth="1"/>
    <col min="8194" max="8194" width="25.44140625" style="98" customWidth="1"/>
    <col min="8195" max="8195" width="20.88671875" style="98" customWidth="1"/>
    <col min="8196" max="8196" width="17.33203125" style="98" bestFit="1" customWidth="1"/>
    <col min="8197" max="8197" width="13.88671875" style="98" bestFit="1" customWidth="1"/>
    <col min="8198" max="8448" width="9.109375" style="98"/>
    <col min="8449" max="8449" width="9.109375" style="98" customWidth="1"/>
    <col min="8450" max="8450" width="25.44140625" style="98" customWidth="1"/>
    <col min="8451" max="8451" width="20.88671875" style="98" customWidth="1"/>
    <col min="8452" max="8452" width="17.33203125" style="98" bestFit="1" customWidth="1"/>
    <col min="8453" max="8453" width="13.88671875" style="98" bestFit="1" customWidth="1"/>
    <col min="8454" max="8704" width="9.109375" style="98"/>
    <col min="8705" max="8705" width="9.109375" style="98" customWidth="1"/>
    <col min="8706" max="8706" width="25.44140625" style="98" customWidth="1"/>
    <col min="8707" max="8707" width="20.88671875" style="98" customWidth="1"/>
    <col min="8708" max="8708" width="17.33203125" style="98" bestFit="1" customWidth="1"/>
    <col min="8709" max="8709" width="13.88671875" style="98" bestFit="1" customWidth="1"/>
    <col min="8710" max="8960" width="9.109375" style="98"/>
    <col min="8961" max="8961" width="9.109375" style="98" customWidth="1"/>
    <col min="8962" max="8962" width="25.44140625" style="98" customWidth="1"/>
    <col min="8963" max="8963" width="20.88671875" style="98" customWidth="1"/>
    <col min="8964" max="8964" width="17.33203125" style="98" bestFit="1" customWidth="1"/>
    <col min="8965" max="8965" width="13.88671875" style="98" bestFit="1" customWidth="1"/>
    <col min="8966" max="9216" width="9.109375" style="98"/>
    <col min="9217" max="9217" width="9.109375" style="98" customWidth="1"/>
    <col min="9218" max="9218" width="25.44140625" style="98" customWidth="1"/>
    <col min="9219" max="9219" width="20.88671875" style="98" customWidth="1"/>
    <col min="9220" max="9220" width="17.33203125" style="98" bestFit="1" customWidth="1"/>
    <col min="9221" max="9221" width="13.88671875" style="98" bestFit="1" customWidth="1"/>
    <col min="9222" max="9472" width="9.109375" style="98"/>
    <col min="9473" max="9473" width="9.109375" style="98" customWidth="1"/>
    <col min="9474" max="9474" width="25.44140625" style="98" customWidth="1"/>
    <col min="9475" max="9475" width="20.88671875" style="98" customWidth="1"/>
    <col min="9476" max="9476" width="17.33203125" style="98" bestFit="1" customWidth="1"/>
    <col min="9477" max="9477" width="13.88671875" style="98" bestFit="1" customWidth="1"/>
    <col min="9478" max="9728" width="9.109375" style="98"/>
    <col min="9729" max="9729" width="9.109375" style="98" customWidth="1"/>
    <col min="9730" max="9730" width="25.44140625" style="98" customWidth="1"/>
    <col min="9731" max="9731" width="20.88671875" style="98" customWidth="1"/>
    <col min="9732" max="9732" width="17.33203125" style="98" bestFit="1" customWidth="1"/>
    <col min="9733" max="9733" width="13.88671875" style="98" bestFit="1" customWidth="1"/>
    <col min="9734" max="9984" width="9.109375" style="98"/>
    <col min="9985" max="9985" width="9.109375" style="98" customWidth="1"/>
    <col min="9986" max="9986" width="25.44140625" style="98" customWidth="1"/>
    <col min="9987" max="9987" width="20.88671875" style="98" customWidth="1"/>
    <col min="9988" max="9988" width="17.33203125" style="98" bestFit="1" customWidth="1"/>
    <col min="9989" max="9989" width="13.88671875" style="98" bestFit="1" customWidth="1"/>
    <col min="9990" max="10240" width="9.109375" style="98"/>
    <col min="10241" max="10241" width="9.109375" style="98" customWidth="1"/>
    <col min="10242" max="10242" width="25.44140625" style="98" customWidth="1"/>
    <col min="10243" max="10243" width="20.88671875" style="98" customWidth="1"/>
    <col min="10244" max="10244" width="17.33203125" style="98" bestFit="1" customWidth="1"/>
    <col min="10245" max="10245" width="13.88671875" style="98" bestFit="1" customWidth="1"/>
    <col min="10246" max="10496" width="9.109375" style="98"/>
    <col min="10497" max="10497" width="9.109375" style="98" customWidth="1"/>
    <col min="10498" max="10498" width="25.44140625" style="98" customWidth="1"/>
    <col min="10499" max="10499" width="20.88671875" style="98" customWidth="1"/>
    <col min="10500" max="10500" width="17.33203125" style="98" bestFit="1" customWidth="1"/>
    <col min="10501" max="10501" width="13.88671875" style="98" bestFit="1" customWidth="1"/>
    <col min="10502" max="10752" width="9.109375" style="98"/>
    <col min="10753" max="10753" width="9.109375" style="98" customWidth="1"/>
    <col min="10754" max="10754" width="25.44140625" style="98" customWidth="1"/>
    <col min="10755" max="10755" width="20.88671875" style="98" customWidth="1"/>
    <col min="10756" max="10756" width="17.33203125" style="98" bestFit="1" customWidth="1"/>
    <col min="10757" max="10757" width="13.88671875" style="98" bestFit="1" customWidth="1"/>
    <col min="10758" max="11008" width="9.109375" style="98"/>
    <col min="11009" max="11009" width="9.109375" style="98" customWidth="1"/>
    <col min="11010" max="11010" width="25.44140625" style="98" customWidth="1"/>
    <col min="11011" max="11011" width="20.88671875" style="98" customWidth="1"/>
    <col min="11012" max="11012" width="17.33203125" style="98" bestFit="1" customWidth="1"/>
    <col min="11013" max="11013" width="13.88671875" style="98" bestFit="1" customWidth="1"/>
    <col min="11014" max="11264" width="9.109375" style="98"/>
    <col min="11265" max="11265" width="9.109375" style="98" customWidth="1"/>
    <col min="11266" max="11266" width="25.44140625" style="98" customWidth="1"/>
    <col min="11267" max="11267" width="20.88671875" style="98" customWidth="1"/>
    <col min="11268" max="11268" width="17.33203125" style="98" bestFit="1" customWidth="1"/>
    <col min="11269" max="11269" width="13.88671875" style="98" bestFit="1" customWidth="1"/>
    <col min="11270" max="11520" width="9.109375" style="98"/>
    <col min="11521" max="11521" width="9.109375" style="98" customWidth="1"/>
    <col min="11522" max="11522" width="25.44140625" style="98" customWidth="1"/>
    <col min="11523" max="11523" width="20.88671875" style="98" customWidth="1"/>
    <col min="11524" max="11524" width="17.33203125" style="98" bestFit="1" customWidth="1"/>
    <col min="11525" max="11525" width="13.88671875" style="98" bestFit="1" customWidth="1"/>
    <col min="11526" max="11776" width="9.109375" style="98"/>
    <col min="11777" max="11777" width="9.109375" style="98" customWidth="1"/>
    <col min="11778" max="11778" width="25.44140625" style="98" customWidth="1"/>
    <col min="11779" max="11779" width="20.88671875" style="98" customWidth="1"/>
    <col min="11780" max="11780" width="17.33203125" style="98" bestFit="1" customWidth="1"/>
    <col min="11781" max="11781" width="13.88671875" style="98" bestFit="1" customWidth="1"/>
    <col min="11782" max="12032" width="9.109375" style="98"/>
    <col min="12033" max="12033" width="9.109375" style="98" customWidth="1"/>
    <col min="12034" max="12034" width="25.44140625" style="98" customWidth="1"/>
    <col min="12035" max="12035" width="20.88671875" style="98" customWidth="1"/>
    <col min="12036" max="12036" width="17.33203125" style="98" bestFit="1" customWidth="1"/>
    <col min="12037" max="12037" width="13.88671875" style="98" bestFit="1" customWidth="1"/>
    <col min="12038" max="12288" width="9.109375" style="98"/>
    <col min="12289" max="12289" width="9.109375" style="98" customWidth="1"/>
    <col min="12290" max="12290" width="25.44140625" style="98" customWidth="1"/>
    <col min="12291" max="12291" width="20.88671875" style="98" customWidth="1"/>
    <col min="12292" max="12292" width="17.33203125" style="98" bestFit="1" customWidth="1"/>
    <col min="12293" max="12293" width="13.88671875" style="98" bestFit="1" customWidth="1"/>
    <col min="12294" max="12544" width="9.109375" style="98"/>
    <col min="12545" max="12545" width="9.109375" style="98" customWidth="1"/>
    <col min="12546" max="12546" width="25.44140625" style="98" customWidth="1"/>
    <col min="12547" max="12547" width="20.88671875" style="98" customWidth="1"/>
    <col min="12548" max="12548" width="17.33203125" style="98" bestFit="1" customWidth="1"/>
    <col min="12549" max="12549" width="13.88671875" style="98" bestFit="1" customWidth="1"/>
    <col min="12550" max="12800" width="9.109375" style="98"/>
    <col min="12801" max="12801" width="9.109375" style="98" customWidth="1"/>
    <col min="12802" max="12802" width="25.44140625" style="98" customWidth="1"/>
    <col min="12803" max="12803" width="20.88671875" style="98" customWidth="1"/>
    <col min="12804" max="12804" width="17.33203125" style="98" bestFit="1" customWidth="1"/>
    <col min="12805" max="12805" width="13.88671875" style="98" bestFit="1" customWidth="1"/>
    <col min="12806" max="13056" width="9.109375" style="98"/>
    <col min="13057" max="13057" width="9.109375" style="98" customWidth="1"/>
    <col min="13058" max="13058" width="25.44140625" style="98" customWidth="1"/>
    <col min="13059" max="13059" width="20.88671875" style="98" customWidth="1"/>
    <col min="13060" max="13060" width="17.33203125" style="98" bestFit="1" customWidth="1"/>
    <col min="13061" max="13061" width="13.88671875" style="98" bestFit="1" customWidth="1"/>
    <col min="13062" max="13312" width="9.109375" style="98"/>
    <col min="13313" max="13313" width="9.109375" style="98" customWidth="1"/>
    <col min="13314" max="13314" width="25.44140625" style="98" customWidth="1"/>
    <col min="13315" max="13315" width="20.88671875" style="98" customWidth="1"/>
    <col min="13316" max="13316" width="17.33203125" style="98" bestFit="1" customWidth="1"/>
    <col min="13317" max="13317" width="13.88671875" style="98" bestFit="1" customWidth="1"/>
    <col min="13318" max="13568" width="9.109375" style="98"/>
    <col min="13569" max="13569" width="9.109375" style="98" customWidth="1"/>
    <col min="13570" max="13570" width="25.44140625" style="98" customWidth="1"/>
    <col min="13571" max="13571" width="20.88671875" style="98" customWidth="1"/>
    <col min="13572" max="13572" width="17.33203125" style="98" bestFit="1" customWidth="1"/>
    <col min="13573" max="13573" width="13.88671875" style="98" bestFit="1" customWidth="1"/>
    <col min="13574" max="13824" width="9.109375" style="98"/>
    <col min="13825" max="13825" width="9.109375" style="98" customWidth="1"/>
    <col min="13826" max="13826" width="25.44140625" style="98" customWidth="1"/>
    <col min="13827" max="13827" width="20.88671875" style="98" customWidth="1"/>
    <col min="13828" max="13828" width="17.33203125" style="98" bestFit="1" customWidth="1"/>
    <col min="13829" max="13829" width="13.88671875" style="98" bestFit="1" customWidth="1"/>
    <col min="13830" max="14080" width="9.109375" style="98"/>
    <col min="14081" max="14081" width="9.109375" style="98" customWidth="1"/>
    <col min="14082" max="14082" width="25.44140625" style="98" customWidth="1"/>
    <col min="14083" max="14083" width="20.88671875" style="98" customWidth="1"/>
    <col min="14084" max="14084" width="17.33203125" style="98" bestFit="1" customWidth="1"/>
    <col min="14085" max="14085" width="13.88671875" style="98" bestFit="1" customWidth="1"/>
    <col min="14086" max="14336" width="9.109375" style="98"/>
    <col min="14337" max="14337" width="9.109375" style="98" customWidth="1"/>
    <col min="14338" max="14338" width="25.44140625" style="98" customWidth="1"/>
    <col min="14339" max="14339" width="20.88671875" style="98" customWidth="1"/>
    <col min="14340" max="14340" width="17.33203125" style="98" bestFit="1" customWidth="1"/>
    <col min="14341" max="14341" width="13.88671875" style="98" bestFit="1" customWidth="1"/>
    <col min="14342" max="14592" width="9.109375" style="98"/>
    <col min="14593" max="14593" width="9.109375" style="98" customWidth="1"/>
    <col min="14594" max="14594" width="25.44140625" style="98" customWidth="1"/>
    <col min="14595" max="14595" width="20.88671875" style="98" customWidth="1"/>
    <col min="14596" max="14596" width="17.33203125" style="98" bestFit="1" customWidth="1"/>
    <col min="14597" max="14597" width="13.88671875" style="98" bestFit="1" customWidth="1"/>
    <col min="14598" max="14848" width="9.109375" style="98"/>
    <col min="14849" max="14849" width="9.109375" style="98" customWidth="1"/>
    <col min="14850" max="14850" width="25.44140625" style="98" customWidth="1"/>
    <col min="14851" max="14851" width="20.88671875" style="98" customWidth="1"/>
    <col min="14852" max="14852" width="17.33203125" style="98" bestFit="1" customWidth="1"/>
    <col min="14853" max="14853" width="13.88671875" style="98" bestFit="1" customWidth="1"/>
    <col min="14854" max="15104" width="9.109375" style="98"/>
    <col min="15105" max="15105" width="9.109375" style="98" customWidth="1"/>
    <col min="15106" max="15106" width="25.44140625" style="98" customWidth="1"/>
    <col min="15107" max="15107" width="20.88671875" style="98" customWidth="1"/>
    <col min="15108" max="15108" width="17.33203125" style="98" bestFit="1" customWidth="1"/>
    <col min="15109" max="15109" width="13.88671875" style="98" bestFit="1" customWidth="1"/>
    <col min="15110" max="15360" width="9.109375" style="98"/>
    <col min="15361" max="15361" width="9.109375" style="98" customWidth="1"/>
    <col min="15362" max="15362" width="25.44140625" style="98" customWidth="1"/>
    <col min="15363" max="15363" width="20.88671875" style="98" customWidth="1"/>
    <col min="15364" max="15364" width="17.33203125" style="98" bestFit="1" customWidth="1"/>
    <col min="15365" max="15365" width="13.88671875" style="98" bestFit="1" customWidth="1"/>
    <col min="15366" max="15616" width="9.109375" style="98"/>
    <col min="15617" max="15617" width="9.109375" style="98" customWidth="1"/>
    <col min="15618" max="15618" width="25.44140625" style="98" customWidth="1"/>
    <col min="15619" max="15619" width="20.88671875" style="98" customWidth="1"/>
    <col min="15620" max="15620" width="17.33203125" style="98" bestFit="1" customWidth="1"/>
    <col min="15621" max="15621" width="13.88671875" style="98" bestFit="1" customWidth="1"/>
    <col min="15622" max="15872" width="9.109375" style="98"/>
    <col min="15873" max="15873" width="9.109375" style="98" customWidth="1"/>
    <col min="15874" max="15874" width="25.44140625" style="98" customWidth="1"/>
    <col min="15875" max="15875" width="20.88671875" style="98" customWidth="1"/>
    <col min="15876" max="15876" width="17.33203125" style="98" bestFit="1" customWidth="1"/>
    <col min="15877" max="15877" width="13.88671875" style="98" bestFit="1" customWidth="1"/>
    <col min="15878" max="16128" width="9.109375" style="98"/>
    <col min="16129" max="16129" width="9.109375" style="98" customWidth="1"/>
    <col min="16130" max="16130" width="25.44140625" style="98" customWidth="1"/>
    <col min="16131" max="16131" width="20.88671875" style="98" customWidth="1"/>
    <col min="16132" max="16132" width="17.33203125" style="98" bestFit="1" customWidth="1"/>
    <col min="16133" max="16133" width="13.88671875" style="98" bestFit="1" customWidth="1"/>
    <col min="16134" max="16384" width="9.109375" style="98"/>
  </cols>
  <sheetData>
    <row r="4" spans="1:8" x14ac:dyDescent="0.25">
      <c r="A4" s="736" t="s">
        <v>86</v>
      </c>
      <c r="B4" s="736"/>
      <c r="C4" s="736"/>
      <c r="D4" s="736"/>
      <c r="E4" s="736"/>
    </row>
    <row r="5" spans="1:8" x14ac:dyDescent="0.25">
      <c r="A5" s="736" t="s">
        <v>1112</v>
      </c>
      <c r="B5" s="736"/>
      <c r="C5" s="736"/>
      <c r="D5" s="736"/>
      <c r="E5" s="736"/>
    </row>
    <row r="6" spans="1:8" ht="13.8" thickBot="1" x14ac:dyDescent="0.3"/>
    <row r="7" spans="1:8" x14ac:dyDescent="0.25">
      <c r="A7" s="99" t="s">
        <v>0</v>
      </c>
      <c r="B7" s="100" t="s">
        <v>87</v>
      </c>
      <c r="C7" s="100" t="s">
        <v>88</v>
      </c>
      <c r="D7" s="100" t="s">
        <v>89</v>
      </c>
      <c r="E7" s="101" t="s">
        <v>90</v>
      </c>
    </row>
    <row r="8" spans="1:8" x14ac:dyDescent="0.25">
      <c r="A8" s="102"/>
      <c r="B8" s="103"/>
      <c r="C8" s="104" t="s">
        <v>91</v>
      </c>
      <c r="D8" s="105" t="s">
        <v>92</v>
      </c>
      <c r="E8" s="106" t="s">
        <v>93</v>
      </c>
    </row>
    <row r="9" spans="1:8" x14ac:dyDescent="0.25">
      <c r="A9" s="102"/>
      <c r="B9" s="103"/>
      <c r="C9" s="103"/>
      <c r="D9" s="105" t="s">
        <v>94</v>
      </c>
      <c r="E9" s="106" t="s">
        <v>95</v>
      </c>
    </row>
    <row r="10" spans="1:8" ht="13.8" thickBot="1" x14ac:dyDescent="0.3">
      <c r="A10" s="107" t="s">
        <v>1</v>
      </c>
      <c r="B10" s="108" t="s">
        <v>2</v>
      </c>
      <c r="C10" s="108" t="s">
        <v>3</v>
      </c>
      <c r="D10" s="108" t="s">
        <v>4</v>
      </c>
      <c r="E10" s="109" t="s">
        <v>5</v>
      </c>
    </row>
    <row r="11" spans="1:8" ht="65.25" customHeight="1" x14ac:dyDescent="0.25">
      <c r="A11" s="110" t="s">
        <v>2</v>
      </c>
      <c r="B11" s="111" t="s">
        <v>96</v>
      </c>
      <c r="C11" s="112"/>
      <c r="D11" s="113">
        <f>SUM(D12:D12)</f>
        <v>0</v>
      </c>
      <c r="E11" s="114">
        <f>SUM(E12:E12)</f>
        <v>0</v>
      </c>
    </row>
    <row r="12" spans="1:8" x14ac:dyDescent="0.25">
      <c r="A12" s="115"/>
      <c r="B12" s="116"/>
      <c r="C12" s="116" t="s">
        <v>109</v>
      </c>
      <c r="D12" s="117"/>
      <c r="E12" s="118">
        <v>0</v>
      </c>
      <c r="G12" s="139" t="s">
        <v>110</v>
      </c>
      <c r="H12" s="139"/>
    </row>
    <row r="13" spans="1:8" ht="69" customHeight="1" x14ac:dyDescent="0.25">
      <c r="A13" s="119" t="s">
        <v>3</v>
      </c>
      <c r="B13" s="120" t="s">
        <v>97</v>
      </c>
      <c r="C13" s="116"/>
      <c r="D13" s="117"/>
      <c r="E13" s="118">
        <v>0</v>
      </c>
    </row>
    <row r="14" spans="1:8" ht="55.5" customHeight="1" x14ac:dyDescent="0.25">
      <c r="A14" s="119"/>
      <c r="B14" s="121" t="s">
        <v>98</v>
      </c>
      <c r="C14" s="122"/>
      <c r="D14" s="123">
        <f>SUM(D15:D22)</f>
        <v>13336</v>
      </c>
      <c r="E14" s="124">
        <f>SUM(E15:E22)</f>
        <v>1515</v>
      </c>
      <c r="F14" s="138">
        <f>SUM(F15:F22)</f>
        <v>11821</v>
      </c>
    </row>
    <row r="15" spans="1:8" x14ac:dyDescent="0.25">
      <c r="A15" s="119"/>
      <c r="B15" s="125"/>
      <c r="C15" s="126" t="s">
        <v>99</v>
      </c>
      <c r="D15" s="117">
        <f>E15+F15</f>
        <v>6906</v>
      </c>
      <c r="E15" s="118">
        <v>832</v>
      </c>
      <c r="F15" s="128">
        <f>'5. tábla'!D24</f>
        <v>6074</v>
      </c>
    </row>
    <row r="16" spans="1:8" x14ac:dyDescent="0.25">
      <c r="A16" s="119"/>
      <c r="B16" s="125"/>
      <c r="C16" s="126" t="s">
        <v>1113</v>
      </c>
      <c r="D16" s="117">
        <f>E16+F16</f>
        <v>1576</v>
      </c>
      <c r="E16" s="118">
        <v>552</v>
      </c>
      <c r="F16" s="128">
        <f>'5. tábla'!D25</f>
        <v>1024</v>
      </c>
    </row>
    <row r="17" spans="1:12" x14ac:dyDescent="0.25">
      <c r="A17" s="119"/>
      <c r="B17" s="125"/>
      <c r="C17" s="126" t="s">
        <v>100</v>
      </c>
      <c r="D17" s="117">
        <f t="shared" ref="D17:D22" si="0">E17+F17</f>
        <v>3090</v>
      </c>
      <c r="E17" s="118">
        <v>8</v>
      </c>
      <c r="F17" s="330">
        <f>'5. tábla'!D28</f>
        <v>3082</v>
      </c>
      <c r="G17" s="139" t="s">
        <v>111</v>
      </c>
      <c r="H17" s="139"/>
      <c r="I17" s="139"/>
      <c r="J17" s="139"/>
      <c r="K17" s="139"/>
      <c r="L17" s="139"/>
    </row>
    <row r="18" spans="1:12" ht="16.5" customHeight="1" x14ac:dyDescent="0.25">
      <c r="A18" s="119"/>
      <c r="B18" s="125"/>
      <c r="C18" s="127" t="s">
        <v>101</v>
      </c>
      <c r="D18" s="117">
        <f t="shared" si="0"/>
        <v>324</v>
      </c>
      <c r="E18" s="118">
        <v>5</v>
      </c>
      <c r="F18" s="128">
        <f>'5. tábla'!D31</f>
        <v>319</v>
      </c>
    </row>
    <row r="19" spans="1:12" ht="16.5" customHeight="1" x14ac:dyDescent="0.25">
      <c r="A19" s="119"/>
      <c r="B19" s="125"/>
      <c r="C19" s="127" t="s">
        <v>102</v>
      </c>
      <c r="D19" s="117">
        <f t="shared" si="0"/>
        <v>0</v>
      </c>
      <c r="E19" s="118">
        <v>0</v>
      </c>
      <c r="F19" s="128">
        <f>0</f>
        <v>0</v>
      </c>
    </row>
    <row r="20" spans="1:12" ht="16.5" customHeight="1" x14ac:dyDescent="0.25">
      <c r="A20" s="119"/>
      <c r="B20" s="125"/>
      <c r="C20" s="127" t="s">
        <v>103</v>
      </c>
      <c r="D20" s="117">
        <f t="shared" si="0"/>
        <v>0</v>
      </c>
      <c r="E20" s="118">
        <v>0</v>
      </c>
      <c r="F20" s="128">
        <v>0</v>
      </c>
    </row>
    <row r="21" spans="1:12" x14ac:dyDescent="0.25">
      <c r="A21" s="119"/>
      <c r="B21" s="125"/>
      <c r="C21" s="126" t="s">
        <v>104</v>
      </c>
      <c r="D21" s="117">
        <f t="shared" si="0"/>
        <v>1139</v>
      </c>
      <c r="E21" s="118">
        <v>118</v>
      </c>
      <c r="F21" s="128">
        <f>'5. tábla'!D29</f>
        <v>1021</v>
      </c>
    </row>
    <row r="22" spans="1:12" x14ac:dyDescent="0.25">
      <c r="A22" s="119"/>
      <c r="B22" s="125"/>
      <c r="C22" s="126" t="s">
        <v>105</v>
      </c>
      <c r="D22" s="117">
        <f t="shared" si="0"/>
        <v>301</v>
      </c>
      <c r="E22" s="118">
        <v>0</v>
      </c>
      <c r="F22" s="128">
        <f>'5. tábla'!D33</f>
        <v>301</v>
      </c>
    </row>
    <row r="23" spans="1:12" ht="66" x14ac:dyDescent="0.25">
      <c r="A23" s="119" t="s">
        <v>4</v>
      </c>
      <c r="B23" s="120" t="s">
        <v>106</v>
      </c>
      <c r="C23" s="116"/>
      <c r="D23" s="117"/>
      <c r="E23" s="118"/>
      <c r="F23" s="128"/>
    </row>
    <row r="24" spans="1:12" ht="40.200000000000003" thickBot="1" x14ac:dyDescent="0.3">
      <c r="A24" s="129" t="s">
        <v>5</v>
      </c>
      <c r="B24" s="130" t="s">
        <v>107</v>
      </c>
      <c r="C24" s="131"/>
      <c r="D24" s="132"/>
      <c r="E24" s="133"/>
      <c r="F24" s="128"/>
    </row>
    <row r="25" spans="1:12" ht="13.8" thickBot="1" x14ac:dyDescent="0.3">
      <c r="A25" s="134"/>
      <c r="B25" s="135" t="s">
        <v>108</v>
      </c>
      <c r="C25" s="135"/>
      <c r="D25" s="136">
        <f>D24+D23+D13+D14+D11</f>
        <v>13336</v>
      </c>
      <c r="E25" s="137">
        <f>E24+E23+E13+E14+E11</f>
        <v>1515</v>
      </c>
    </row>
  </sheetData>
  <mergeCells count="2">
    <mergeCell ref="A4:E4"/>
    <mergeCell ref="A5:E5"/>
  </mergeCells>
  <pageMargins left="0.74885416666666671" right="0.74803149606299213" top="1.2598425196850394" bottom="0" header="0.51181102362204722" footer="0.51181102362204722"/>
  <pageSetup paperSize="9" scale="91" orientation="portrait" r:id="rId1"/>
  <headerFooter alignWithMargins="0">
    <oddHeader>&amp;LVászoly Község Önkormányzata&amp;C&amp;"-,Félkövér"13.MELLÉKLET
A 3/2016. (V.30.) RENDELETHEZ&amp;R13. sz. melléklet
&amp;P. oldal
ezer forint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33"/>
  <sheetViews>
    <sheetView view="pageLayout" zoomScaleNormal="100" zoomScaleSheetLayoutView="68" workbookViewId="0">
      <selection activeCell="B8" sqref="B8"/>
    </sheetView>
  </sheetViews>
  <sheetFormatPr defaultRowHeight="13.2" x14ac:dyDescent="0.25"/>
  <cols>
    <col min="1" max="1" width="60.88671875" style="172" customWidth="1"/>
    <col min="2" max="2" width="13.44140625" style="170" customWidth="1"/>
    <col min="3" max="4" width="12.109375" style="170" customWidth="1"/>
    <col min="5" max="5" width="11.109375" style="170" customWidth="1"/>
    <col min="6" max="6" width="11.33203125" style="170" customWidth="1"/>
    <col min="7" max="7" width="12.33203125" style="170" customWidth="1"/>
    <col min="8" max="8" width="18" style="170" customWidth="1"/>
    <col min="9" max="256" width="9.109375" style="170"/>
    <col min="257" max="257" width="60.88671875" style="170" customWidth="1"/>
    <col min="258" max="258" width="13.44140625" style="170" customWidth="1"/>
    <col min="259" max="260" width="12.109375" style="170" customWidth="1"/>
    <col min="261" max="261" width="11.109375" style="170" customWidth="1"/>
    <col min="262" max="262" width="11.33203125" style="170" customWidth="1"/>
    <col min="263" max="263" width="12.33203125" style="170" customWidth="1"/>
    <col min="264" max="264" width="18" style="170" customWidth="1"/>
    <col min="265" max="512" width="9.109375" style="170"/>
    <col min="513" max="513" width="60.88671875" style="170" customWidth="1"/>
    <col min="514" max="514" width="13.44140625" style="170" customWidth="1"/>
    <col min="515" max="516" width="12.109375" style="170" customWidth="1"/>
    <col min="517" max="517" width="11.109375" style="170" customWidth="1"/>
    <col min="518" max="518" width="11.33203125" style="170" customWidth="1"/>
    <col min="519" max="519" width="12.33203125" style="170" customWidth="1"/>
    <col min="520" max="520" width="18" style="170" customWidth="1"/>
    <col min="521" max="768" width="9.109375" style="170"/>
    <col min="769" max="769" width="60.88671875" style="170" customWidth="1"/>
    <col min="770" max="770" width="13.44140625" style="170" customWidth="1"/>
    <col min="771" max="772" width="12.109375" style="170" customWidth="1"/>
    <col min="773" max="773" width="11.109375" style="170" customWidth="1"/>
    <col min="774" max="774" width="11.33203125" style="170" customWidth="1"/>
    <col min="775" max="775" width="12.33203125" style="170" customWidth="1"/>
    <col min="776" max="776" width="18" style="170" customWidth="1"/>
    <col min="777" max="1024" width="9.109375" style="170"/>
    <col min="1025" max="1025" width="60.88671875" style="170" customWidth="1"/>
    <col min="1026" max="1026" width="13.44140625" style="170" customWidth="1"/>
    <col min="1027" max="1028" width="12.109375" style="170" customWidth="1"/>
    <col min="1029" max="1029" width="11.109375" style="170" customWidth="1"/>
    <col min="1030" max="1030" width="11.33203125" style="170" customWidth="1"/>
    <col min="1031" max="1031" width="12.33203125" style="170" customWidth="1"/>
    <col min="1032" max="1032" width="18" style="170" customWidth="1"/>
    <col min="1033" max="1280" width="9.109375" style="170"/>
    <col min="1281" max="1281" width="60.88671875" style="170" customWidth="1"/>
    <col min="1282" max="1282" width="13.44140625" style="170" customWidth="1"/>
    <col min="1283" max="1284" width="12.109375" style="170" customWidth="1"/>
    <col min="1285" max="1285" width="11.109375" style="170" customWidth="1"/>
    <col min="1286" max="1286" width="11.33203125" style="170" customWidth="1"/>
    <col min="1287" max="1287" width="12.33203125" style="170" customWidth="1"/>
    <col min="1288" max="1288" width="18" style="170" customWidth="1"/>
    <col min="1289" max="1536" width="9.109375" style="170"/>
    <col min="1537" max="1537" width="60.88671875" style="170" customWidth="1"/>
    <col min="1538" max="1538" width="13.44140625" style="170" customWidth="1"/>
    <col min="1539" max="1540" width="12.109375" style="170" customWidth="1"/>
    <col min="1541" max="1541" width="11.109375" style="170" customWidth="1"/>
    <col min="1542" max="1542" width="11.33203125" style="170" customWidth="1"/>
    <col min="1543" max="1543" width="12.33203125" style="170" customWidth="1"/>
    <col min="1544" max="1544" width="18" style="170" customWidth="1"/>
    <col min="1545" max="1792" width="9.109375" style="170"/>
    <col min="1793" max="1793" width="60.88671875" style="170" customWidth="1"/>
    <col min="1794" max="1794" width="13.44140625" style="170" customWidth="1"/>
    <col min="1795" max="1796" width="12.109375" style="170" customWidth="1"/>
    <col min="1797" max="1797" width="11.109375" style="170" customWidth="1"/>
    <col min="1798" max="1798" width="11.33203125" style="170" customWidth="1"/>
    <col min="1799" max="1799" width="12.33203125" style="170" customWidth="1"/>
    <col min="1800" max="1800" width="18" style="170" customWidth="1"/>
    <col min="1801" max="2048" width="9.109375" style="170"/>
    <col min="2049" max="2049" width="60.88671875" style="170" customWidth="1"/>
    <col min="2050" max="2050" width="13.44140625" style="170" customWidth="1"/>
    <col min="2051" max="2052" width="12.109375" style="170" customWidth="1"/>
    <col min="2053" max="2053" width="11.109375" style="170" customWidth="1"/>
    <col min="2054" max="2054" width="11.33203125" style="170" customWidth="1"/>
    <col min="2055" max="2055" width="12.33203125" style="170" customWidth="1"/>
    <col min="2056" max="2056" width="18" style="170" customWidth="1"/>
    <col min="2057" max="2304" width="9.109375" style="170"/>
    <col min="2305" max="2305" width="60.88671875" style="170" customWidth="1"/>
    <col min="2306" max="2306" width="13.44140625" style="170" customWidth="1"/>
    <col min="2307" max="2308" width="12.109375" style="170" customWidth="1"/>
    <col min="2309" max="2309" width="11.109375" style="170" customWidth="1"/>
    <col min="2310" max="2310" width="11.33203125" style="170" customWidth="1"/>
    <col min="2311" max="2311" width="12.33203125" style="170" customWidth="1"/>
    <col min="2312" max="2312" width="18" style="170" customWidth="1"/>
    <col min="2313" max="2560" width="9.109375" style="170"/>
    <col min="2561" max="2561" width="60.88671875" style="170" customWidth="1"/>
    <col min="2562" max="2562" width="13.44140625" style="170" customWidth="1"/>
    <col min="2563" max="2564" width="12.109375" style="170" customWidth="1"/>
    <col min="2565" max="2565" width="11.109375" style="170" customWidth="1"/>
    <col min="2566" max="2566" width="11.33203125" style="170" customWidth="1"/>
    <col min="2567" max="2567" width="12.33203125" style="170" customWidth="1"/>
    <col min="2568" max="2568" width="18" style="170" customWidth="1"/>
    <col min="2569" max="2816" width="9.109375" style="170"/>
    <col min="2817" max="2817" width="60.88671875" style="170" customWidth="1"/>
    <col min="2818" max="2818" width="13.44140625" style="170" customWidth="1"/>
    <col min="2819" max="2820" width="12.109375" style="170" customWidth="1"/>
    <col min="2821" max="2821" width="11.109375" style="170" customWidth="1"/>
    <col min="2822" max="2822" width="11.33203125" style="170" customWidth="1"/>
    <col min="2823" max="2823" width="12.33203125" style="170" customWidth="1"/>
    <col min="2824" max="2824" width="18" style="170" customWidth="1"/>
    <col min="2825" max="3072" width="9.109375" style="170"/>
    <col min="3073" max="3073" width="60.88671875" style="170" customWidth="1"/>
    <col min="3074" max="3074" width="13.44140625" style="170" customWidth="1"/>
    <col min="3075" max="3076" width="12.109375" style="170" customWidth="1"/>
    <col min="3077" max="3077" width="11.109375" style="170" customWidth="1"/>
    <col min="3078" max="3078" width="11.33203125" style="170" customWidth="1"/>
    <col min="3079" max="3079" width="12.33203125" style="170" customWidth="1"/>
    <col min="3080" max="3080" width="18" style="170" customWidth="1"/>
    <col min="3081" max="3328" width="9.109375" style="170"/>
    <col min="3329" max="3329" width="60.88671875" style="170" customWidth="1"/>
    <col min="3330" max="3330" width="13.44140625" style="170" customWidth="1"/>
    <col min="3331" max="3332" width="12.109375" style="170" customWidth="1"/>
    <col min="3333" max="3333" width="11.109375" style="170" customWidth="1"/>
    <col min="3334" max="3334" width="11.33203125" style="170" customWidth="1"/>
    <col min="3335" max="3335" width="12.33203125" style="170" customWidth="1"/>
    <col min="3336" max="3336" width="18" style="170" customWidth="1"/>
    <col min="3337" max="3584" width="9.109375" style="170"/>
    <col min="3585" max="3585" width="60.88671875" style="170" customWidth="1"/>
    <col min="3586" max="3586" width="13.44140625" style="170" customWidth="1"/>
    <col min="3587" max="3588" width="12.109375" style="170" customWidth="1"/>
    <col min="3589" max="3589" width="11.109375" style="170" customWidth="1"/>
    <col min="3590" max="3590" width="11.33203125" style="170" customWidth="1"/>
    <col min="3591" max="3591" width="12.33203125" style="170" customWidth="1"/>
    <col min="3592" max="3592" width="18" style="170" customWidth="1"/>
    <col min="3593" max="3840" width="9.109375" style="170"/>
    <col min="3841" max="3841" width="60.88671875" style="170" customWidth="1"/>
    <col min="3842" max="3842" width="13.44140625" style="170" customWidth="1"/>
    <col min="3843" max="3844" width="12.109375" style="170" customWidth="1"/>
    <col min="3845" max="3845" width="11.109375" style="170" customWidth="1"/>
    <col min="3846" max="3846" width="11.33203125" style="170" customWidth="1"/>
    <col min="3847" max="3847" width="12.33203125" style="170" customWidth="1"/>
    <col min="3848" max="3848" width="18" style="170" customWidth="1"/>
    <col min="3849" max="4096" width="9.109375" style="170"/>
    <col min="4097" max="4097" width="60.88671875" style="170" customWidth="1"/>
    <col min="4098" max="4098" width="13.44140625" style="170" customWidth="1"/>
    <col min="4099" max="4100" width="12.109375" style="170" customWidth="1"/>
    <col min="4101" max="4101" width="11.109375" style="170" customWidth="1"/>
    <col min="4102" max="4102" width="11.33203125" style="170" customWidth="1"/>
    <col min="4103" max="4103" width="12.33203125" style="170" customWidth="1"/>
    <col min="4104" max="4104" width="18" style="170" customWidth="1"/>
    <col min="4105" max="4352" width="9.109375" style="170"/>
    <col min="4353" max="4353" width="60.88671875" style="170" customWidth="1"/>
    <col min="4354" max="4354" width="13.44140625" style="170" customWidth="1"/>
    <col min="4355" max="4356" width="12.109375" style="170" customWidth="1"/>
    <col min="4357" max="4357" width="11.109375" style="170" customWidth="1"/>
    <col min="4358" max="4358" width="11.33203125" style="170" customWidth="1"/>
    <col min="4359" max="4359" width="12.33203125" style="170" customWidth="1"/>
    <col min="4360" max="4360" width="18" style="170" customWidth="1"/>
    <col min="4361" max="4608" width="9.109375" style="170"/>
    <col min="4609" max="4609" width="60.88671875" style="170" customWidth="1"/>
    <col min="4610" max="4610" width="13.44140625" style="170" customWidth="1"/>
    <col min="4611" max="4612" width="12.109375" style="170" customWidth="1"/>
    <col min="4613" max="4613" width="11.109375" style="170" customWidth="1"/>
    <col min="4614" max="4614" width="11.33203125" style="170" customWidth="1"/>
    <col min="4615" max="4615" width="12.33203125" style="170" customWidth="1"/>
    <col min="4616" max="4616" width="18" style="170" customWidth="1"/>
    <col min="4617" max="4864" width="9.109375" style="170"/>
    <col min="4865" max="4865" width="60.88671875" style="170" customWidth="1"/>
    <col min="4866" max="4866" width="13.44140625" style="170" customWidth="1"/>
    <col min="4867" max="4868" width="12.109375" style="170" customWidth="1"/>
    <col min="4869" max="4869" width="11.109375" style="170" customWidth="1"/>
    <col min="4870" max="4870" width="11.33203125" style="170" customWidth="1"/>
    <col min="4871" max="4871" width="12.33203125" style="170" customWidth="1"/>
    <col min="4872" max="4872" width="18" style="170" customWidth="1"/>
    <col min="4873" max="5120" width="9.109375" style="170"/>
    <col min="5121" max="5121" width="60.88671875" style="170" customWidth="1"/>
    <col min="5122" max="5122" width="13.44140625" style="170" customWidth="1"/>
    <col min="5123" max="5124" width="12.109375" style="170" customWidth="1"/>
    <col min="5125" max="5125" width="11.109375" style="170" customWidth="1"/>
    <col min="5126" max="5126" width="11.33203125" style="170" customWidth="1"/>
    <col min="5127" max="5127" width="12.33203125" style="170" customWidth="1"/>
    <col min="5128" max="5128" width="18" style="170" customWidth="1"/>
    <col min="5129" max="5376" width="9.109375" style="170"/>
    <col min="5377" max="5377" width="60.88671875" style="170" customWidth="1"/>
    <col min="5378" max="5378" width="13.44140625" style="170" customWidth="1"/>
    <col min="5379" max="5380" width="12.109375" style="170" customWidth="1"/>
    <col min="5381" max="5381" width="11.109375" style="170" customWidth="1"/>
    <col min="5382" max="5382" width="11.33203125" style="170" customWidth="1"/>
    <col min="5383" max="5383" width="12.33203125" style="170" customWidth="1"/>
    <col min="5384" max="5384" width="18" style="170" customWidth="1"/>
    <col min="5385" max="5632" width="9.109375" style="170"/>
    <col min="5633" max="5633" width="60.88671875" style="170" customWidth="1"/>
    <col min="5634" max="5634" width="13.44140625" style="170" customWidth="1"/>
    <col min="5635" max="5636" width="12.109375" style="170" customWidth="1"/>
    <col min="5637" max="5637" width="11.109375" style="170" customWidth="1"/>
    <col min="5638" max="5638" width="11.33203125" style="170" customWidth="1"/>
    <col min="5639" max="5639" width="12.33203125" style="170" customWidth="1"/>
    <col min="5640" max="5640" width="18" style="170" customWidth="1"/>
    <col min="5641" max="5888" width="9.109375" style="170"/>
    <col min="5889" max="5889" width="60.88671875" style="170" customWidth="1"/>
    <col min="5890" max="5890" width="13.44140625" style="170" customWidth="1"/>
    <col min="5891" max="5892" width="12.109375" style="170" customWidth="1"/>
    <col min="5893" max="5893" width="11.109375" style="170" customWidth="1"/>
    <col min="5894" max="5894" width="11.33203125" style="170" customWidth="1"/>
    <col min="5895" max="5895" width="12.33203125" style="170" customWidth="1"/>
    <col min="5896" max="5896" width="18" style="170" customWidth="1"/>
    <col min="5897" max="6144" width="9.109375" style="170"/>
    <col min="6145" max="6145" width="60.88671875" style="170" customWidth="1"/>
    <col min="6146" max="6146" width="13.44140625" style="170" customWidth="1"/>
    <col min="6147" max="6148" width="12.109375" style="170" customWidth="1"/>
    <col min="6149" max="6149" width="11.109375" style="170" customWidth="1"/>
    <col min="6150" max="6150" width="11.33203125" style="170" customWidth="1"/>
    <col min="6151" max="6151" width="12.33203125" style="170" customWidth="1"/>
    <col min="6152" max="6152" width="18" style="170" customWidth="1"/>
    <col min="6153" max="6400" width="9.109375" style="170"/>
    <col min="6401" max="6401" width="60.88671875" style="170" customWidth="1"/>
    <col min="6402" max="6402" width="13.44140625" style="170" customWidth="1"/>
    <col min="6403" max="6404" width="12.109375" style="170" customWidth="1"/>
    <col min="6405" max="6405" width="11.109375" style="170" customWidth="1"/>
    <col min="6406" max="6406" width="11.33203125" style="170" customWidth="1"/>
    <col min="6407" max="6407" width="12.33203125" style="170" customWidth="1"/>
    <col min="6408" max="6408" width="18" style="170" customWidth="1"/>
    <col min="6409" max="6656" width="9.109375" style="170"/>
    <col min="6657" max="6657" width="60.88671875" style="170" customWidth="1"/>
    <col min="6658" max="6658" width="13.44140625" style="170" customWidth="1"/>
    <col min="6659" max="6660" width="12.109375" style="170" customWidth="1"/>
    <col min="6661" max="6661" width="11.109375" style="170" customWidth="1"/>
    <col min="6662" max="6662" width="11.33203125" style="170" customWidth="1"/>
    <col min="6663" max="6663" width="12.33203125" style="170" customWidth="1"/>
    <col min="6664" max="6664" width="18" style="170" customWidth="1"/>
    <col min="6665" max="6912" width="9.109375" style="170"/>
    <col min="6913" max="6913" width="60.88671875" style="170" customWidth="1"/>
    <col min="6914" max="6914" width="13.44140625" style="170" customWidth="1"/>
    <col min="6915" max="6916" width="12.109375" style="170" customWidth="1"/>
    <col min="6917" max="6917" width="11.109375" style="170" customWidth="1"/>
    <col min="6918" max="6918" width="11.33203125" style="170" customWidth="1"/>
    <col min="6919" max="6919" width="12.33203125" style="170" customWidth="1"/>
    <col min="6920" max="6920" width="18" style="170" customWidth="1"/>
    <col min="6921" max="7168" width="9.109375" style="170"/>
    <col min="7169" max="7169" width="60.88671875" style="170" customWidth="1"/>
    <col min="7170" max="7170" width="13.44140625" style="170" customWidth="1"/>
    <col min="7171" max="7172" width="12.109375" style="170" customWidth="1"/>
    <col min="7173" max="7173" width="11.109375" style="170" customWidth="1"/>
    <col min="7174" max="7174" width="11.33203125" style="170" customWidth="1"/>
    <col min="7175" max="7175" width="12.33203125" style="170" customWidth="1"/>
    <col min="7176" max="7176" width="18" style="170" customWidth="1"/>
    <col min="7177" max="7424" width="9.109375" style="170"/>
    <col min="7425" max="7425" width="60.88671875" style="170" customWidth="1"/>
    <col min="7426" max="7426" width="13.44140625" style="170" customWidth="1"/>
    <col min="7427" max="7428" width="12.109375" style="170" customWidth="1"/>
    <col min="7429" max="7429" width="11.109375" style="170" customWidth="1"/>
    <col min="7430" max="7430" width="11.33203125" style="170" customWidth="1"/>
    <col min="7431" max="7431" width="12.33203125" style="170" customWidth="1"/>
    <col min="7432" max="7432" width="18" style="170" customWidth="1"/>
    <col min="7433" max="7680" width="9.109375" style="170"/>
    <col min="7681" max="7681" width="60.88671875" style="170" customWidth="1"/>
    <col min="7682" max="7682" width="13.44140625" style="170" customWidth="1"/>
    <col min="7683" max="7684" width="12.109375" style="170" customWidth="1"/>
    <col min="7685" max="7685" width="11.109375" style="170" customWidth="1"/>
    <col min="7686" max="7686" width="11.33203125" style="170" customWidth="1"/>
    <col min="7687" max="7687" width="12.33203125" style="170" customWidth="1"/>
    <col min="7688" max="7688" width="18" style="170" customWidth="1"/>
    <col min="7689" max="7936" width="9.109375" style="170"/>
    <col min="7937" max="7937" width="60.88671875" style="170" customWidth="1"/>
    <col min="7938" max="7938" width="13.44140625" style="170" customWidth="1"/>
    <col min="7939" max="7940" width="12.109375" style="170" customWidth="1"/>
    <col min="7941" max="7941" width="11.109375" style="170" customWidth="1"/>
    <col min="7942" max="7942" width="11.33203125" style="170" customWidth="1"/>
    <col min="7943" max="7943" width="12.33203125" style="170" customWidth="1"/>
    <col min="7944" max="7944" width="18" style="170" customWidth="1"/>
    <col min="7945" max="8192" width="9.109375" style="170"/>
    <col min="8193" max="8193" width="60.88671875" style="170" customWidth="1"/>
    <col min="8194" max="8194" width="13.44140625" style="170" customWidth="1"/>
    <col min="8195" max="8196" width="12.109375" style="170" customWidth="1"/>
    <col min="8197" max="8197" width="11.109375" style="170" customWidth="1"/>
    <col min="8198" max="8198" width="11.33203125" style="170" customWidth="1"/>
    <col min="8199" max="8199" width="12.33203125" style="170" customWidth="1"/>
    <col min="8200" max="8200" width="18" style="170" customWidth="1"/>
    <col min="8201" max="8448" width="9.109375" style="170"/>
    <col min="8449" max="8449" width="60.88671875" style="170" customWidth="1"/>
    <col min="8450" max="8450" width="13.44140625" style="170" customWidth="1"/>
    <col min="8451" max="8452" width="12.109375" style="170" customWidth="1"/>
    <col min="8453" max="8453" width="11.109375" style="170" customWidth="1"/>
    <col min="8454" max="8454" width="11.33203125" style="170" customWidth="1"/>
    <col min="8455" max="8455" width="12.33203125" style="170" customWidth="1"/>
    <col min="8456" max="8456" width="18" style="170" customWidth="1"/>
    <col min="8457" max="8704" width="9.109375" style="170"/>
    <col min="8705" max="8705" width="60.88671875" style="170" customWidth="1"/>
    <col min="8706" max="8706" width="13.44140625" style="170" customWidth="1"/>
    <col min="8707" max="8708" width="12.109375" style="170" customWidth="1"/>
    <col min="8709" max="8709" width="11.109375" style="170" customWidth="1"/>
    <col min="8710" max="8710" width="11.33203125" style="170" customWidth="1"/>
    <col min="8711" max="8711" width="12.33203125" style="170" customWidth="1"/>
    <col min="8712" max="8712" width="18" style="170" customWidth="1"/>
    <col min="8713" max="8960" width="9.109375" style="170"/>
    <col min="8961" max="8961" width="60.88671875" style="170" customWidth="1"/>
    <col min="8962" max="8962" width="13.44140625" style="170" customWidth="1"/>
    <col min="8963" max="8964" width="12.109375" style="170" customWidth="1"/>
    <col min="8965" max="8965" width="11.109375" style="170" customWidth="1"/>
    <col min="8966" max="8966" width="11.33203125" style="170" customWidth="1"/>
    <col min="8967" max="8967" width="12.33203125" style="170" customWidth="1"/>
    <col min="8968" max="8968" width="18" style="170" customWidth="1"/>
    <col min="8969" max="9216" width="9.109375" style="170"/>
    <col min="9217" max="9217" width="60.88671875" style="170" customWidth="1"/>
    <col min="9218" max="9218" width="13.44140625" style="170" customWidth="1"/>
    <col min="9219" max="9220" width="12.109375" style="170" customWidth="1"/>
    <col min="9221" max="9221" width="11.109375" style="170" customWidth="1"/>
    <col min="9222" max="9222" width="11.33203125" style="170" customWidth="1"/>
    <col min="9223" max="9223" width="12.33203125" style="170" customWidth="1"/>
    <col min="9224" max="9224" width="18" style="170" customWidth="1"/>
    <col min="9225" max="9472" width="9.109375" style="170"/>
    <col min="9473" max="9473" width="60.88671875" style="170" customWidth="1"/>
    <col min="9474" max="9474" width="13.44140625" style="170" customWidth="1"/>
    <col min="9475" max="9476" width="12.109375" style="170" customWidth="1"/>
    <col min="9477" max="9477" width="11.109375" style="170" customWidth="1"/>
    <col min="9478" max="9478" width="11.33203125" style="170" customWidth="1"/>
    <col min="9479" max="9479" width="12.33203125" style="170" customWidth="1"/>
    <col min="9480" max="9480" width="18" style="170" customWidth="1"/>
    <col min="9481" max="9728" width="9.109375" style="170"/>
    <col min="9729" max="9729" width="60.88671875" style="170" customWidth="1"/>
    <col min="9730" max="9730" width="13.44140625" style="170" customWidth="1"/>
    <col min="9731" max="9732" width="12.109375" style="170" customWidth="1"/>
    <col min="9733" max="9733" width="11.109375" style="170" customWidth="1"/>
    <col min="9734" max="9734" width="11.33203125" style="170" customWidth="1"/>
    <col min="9735" max="9735" width="12.33203125" style="170" customWidth="1"/>
    <col min="9736" max="9736" width="18" style="170" customWidth="1"/>
    <col min="9737" max="9984" width="9.109375" style="170"/>
    <col min="9985" max="9985" width="60.88671875" style="170" customWidth="1"/>
    <col min="9986" max="9986" width="13.44140625" style="170" customWidth="1"/>
    <col min="9987" max="9988" width="12.109375" style="170" customWidth="1"/>
    <col min="9989" max="9989" width="11.109375" style="170" customWidth="1"/>
    <col min="9990" max="9990" width="11.33203125" style="170" customWidth="1"/>
    <col min="9991" max="9991" width="12.33203125" style="170" customWidth="1"/>
    <col min="9992" max="9992" width="18" style="170" customWidth="1"/>
    <col min="9993" max="10240" width="9.109375" style="170"/>
    <col min="10241" max="10241" width="60.88671875" style="170" customWidth="1"/>
    <col min="10242" max="10242" width="13.44140625" style="170" customWidth="1"/>
    <col min="10243" max="10244" width="12.109375" style="170" customWidth="1"/>
    <col min="10245" max="10245" width="11.109375" style="170" customWidth="1"/>
    <col min="10246" max="10246" width="11.33203125" style="170" customWidth="1"/>
    <col min="10247" max="10247" width="12.33203125" style="170" customWidth="1"/>
    <col min="10248" max="10248" width="18" style="170" customWidth="1"/>
    <col min="10249" max="10496" width="9.109375" style="170"/>
    <col min="10497" max="10497" width="60.88671875" style="170" customWidth="1"/>
    <col min="10498" max="10498" width="13.44140625" style="170" customWidth="1"/>
    <col min="10499" max="10500" width="12.109375" style="170" customWidth="1"/>
    <col min="10501" max="10501" width="11.109375" style="170" customWidth="1"/>
    <col min="10502" max="10502" width="11.33203125" style="170" customWidth="1"/>
    <col min="10503" max="10503" width="12.33203125" style="170" customWidth="1"/>
    <col min="10504" max="10504" width="18" style="170" customWidth="1"/>
    <col min="10505" max="10752" width="9.109375" style="170"/>
    <col min="10753" max="10753" width="60.88671875" style="170" customWidth="1"/>
    <col min="10754" max="10754" width="13.44140625" style="170" customWidth="1"/>
    <col min="10755" max="10756" width="12.109375" style="170" customWidth="1"/>
    <col min="10757" max="10757" width="11.109375" style="170" customWidth="1"/>
    <col min="10758" max="10758" width="11.33203125" style="170" customWidth="1"/>
    <col min="10759" max="10759" width="12.33203125" style="170" customWidth="1"/>
    <col min="10760" max="10760" width="18" style="170" customWidth="1"/>
    <col min="10761" max="11008" width="9.109375" style="170"/>
    <col min="11009" max="11009" width="60.88671875" style="170" customWidth="1"/>
    <col min="11010" max="11010" width="13.44140625" style="170" customWidth="1"/>
    <col min="11011" max="11012" width="12.109375" style="170" customWidth="1"/>
    <col min="11013" max="11013" width="11.109375" style="170" customWidth="1"/>
    <col min="11014" max="11014" width="11.33203125" style="170" customWidth="1"/>
    <col min="11015" max="11015" width="12.33203125" style="170" customWidth="1"/>
    <col min="11016" max="11016" width="18" style="170" customWidth="1"/>
    <col min="11017" max="11264" width="9.109375" style="170"/>
    <col min="11265" max="11265" width="60.88671875" style="170" customWidth="1"/>
    <col min="11266" max="11266" width="13.44140625" style="170" customWidth="1"/>
    <col min="11267" max="11268" width="12.109375" style="170" customWidth="1"/>
    <col min="11269" max="11269" width="11.109375" style="170" customWidth="1"/>
    <col min="11270" max="11270" width="11.33203125" style="170" customWidth="1"/>
    <col min="11271" max="11271" width="12.33203125" style="170" customWidth="1"/>
    <col min="11272" max="11272" width="18" style="170" customWidth="1"/>
    <col min="11273" max="11520" width="9.109375" style="170"/>
    <col min="11521" max="11521" width="60.88671875" style="170" customWidth="1"/>
    <col min="11522" max="11522" width="13.44140625" style="170" customWidth="1"/>
    <col min="11523" max="11524" width="12.109375" style="170" customWidth="1"/>
    <col min="11525" max="11525" width="11.109375" style="170" customWidth="1"/>
    <col min="11526" max="11526" width="11.33203125" style="170" customWidth="1"/>
    <col min="11527" max="11527" width="12.33203125" style="170" customWidth="1"/>
    <col min="11528" max="11528" width="18" style="170" customWidth="1"/>
    <col min="11529" max="11776" width="9.109375" style="170"/>
    <col min="11777" max="11777" width="60.88671875" style="170" customWidth="1"/>
    <col min="11778" max="11778" width="13.44140625" style="170" customWidth="1"/>
    <col min="11779" max="11780" width="12.109375" style="170" customWidth="1"/>
    <col min="11781" max="11781" width="11.109375" style="170" customWidth="1"/>
    <col min="11782" max="11782" width="11.33203125" style="170" customWidth="1"/>
    <col min="11783" max="11783" width="12.33203125" style="170" customWidth="1"/>
    <col min="11784" max="11784" width="18" style="170" customWidth="1"/>
    <col min="11785" max="12032" width="9.109375" style="170"/>
    <col min="12033" max="12033" width="60.88671875" style="170" customWidth="1"/>
    <col min="12034" max="12034" width="13.44140625" style="170" customWidth="1"/>
    <col min="12035" max="12036" width="12.109375" style="170" customWidth="1"/>
    <col min="12037" max="12037" width="11.109375" style="170" customWidth="1"/>
    <col min="12038" max="12038" width="11.33203125" style="170" customWidth="1"/>
    <col min="12039" max="12039" width="12.33203125" style="170" customWidth="1"/>
    <col min="12040" max="12040" width="18" style="170" customWidth="1"/>
    <col min="12041" max="12288" width="9.109375" style="170"/>
    <col min="12289" max="12289" width="60.88671875" style="170" customWidth="1"/>
    <col min="12290" max="12290" width="13.44140625" style="170" customWidth="1"/>
    <col min="12291" max="12292" width="12.109375" style="170" customWidth="1"/>
    <col min="12293" max="12293" width="11.109375" style="170" customWidth="1"/>
    <col min="12294" max="12294" width="11.33203125" style="170" customWidth="1"/>
    <col min="12295" max="12295" width="12.33203125" style="170" customWidth="1"/>
    <col min="12296" max="12296" width="18" style="170" customWidth="1"/>
    <col min="12297" max="12544" width="9.109375" style="170"/>
    <col min="12545" max="12545" width="60.88671875" style="170" customWidth="1"/>
    <col min="12546" max="12546" width="13.44140625" style="170" customWidth="1"/>
    <col min="12547" max="12548" width="12.109375" style="170" customWidth="1"/>
    <col min="12549" max="12549" width="11.109375" style="170" customWidth="1"/>
    <col min="12550" max="12550" width="11.33203125" style="170" customWidth="1"/>
    <col min="12551" max="12551" width="12.33203125" style="170" customWidth="1"/>
    <col min="12552" max="12552" width="18" style="170" customWidth="1"/>
    <col min="12553" max="12800" width="9.109375" style="170"/>
    <col min="12801" max="12801" width="60.88671875" style="170" customWidth="1"/>
    <col min="12802" max="12802" width="13.44140625" style="170" customWidth="1"/>
    <col min="12803" max="12804" width="12.109375" style="170" customWidth="1"/>
    <col min="12805" max="12805" width="11.109375" style="170" customWidth="1"/>
    <col min="12806" max="12806" width="11.33203125" style="170" customWidth="1"/>
    <col min="12807" max="12807" width="12.33203125" style="170" customWidth="1"/>
    <col min="12808" max="12808" width="18" style="170" customWidth="1"/>
    <col min="12809" max="13056" width="9.109375" style="170"/>
    <col min="13057" max="13057" width="60.88671875" style="170" customWidth="1"/>
    <col min="13058" max="13058" width="13.44140625" style="170" customWidth="1"/>
    <col min="13059" max="13060" width="12.109375" style="170" customWidth="1"/>
    <col min="13061" max="13061" width="11.109375" style="170" customWidth="1"/>
    <col min="13062" max="13062" width="11.33203125" style="170" customWidth="1"/>
    <col min="13063" max="13063" width="12.33203125" style="170" customWidth="1"/>
    <col min="13064" max="13064" width="18" style="170" customWidth="1"/>
    <col min="13065" max="13312" width="9.109375" style="170"/>
    <col min="13313" max="13313" width="60.88671875" style="170" customWidth="1"/>
    <col min="13314" max="13314" width="13.44140625" style="170" customWidth="1"/>
    <col min="13315" max="13316" width="12.109375" style="170" customWidth="1"/>
    <col min="13317" max="13317" width="11.109375" style="170" customWidth="1"/>
    <col min="13318" max="13318" width="11.33203125" style="170" customWidth="1"/>
    <col min="13319" max="13319" width="12.33203125" style="170" customWidth="1"/>
    <col min="13320" max="13320" width="18" style="170" customWidth="1"/>
    <col min="13321" max="13568" width="9.109375" style="170"/>
    <col min="13569" max="13569" width="60.88671875" style="170" customWidth="1"/>
    <col min="13570" max="13570" width="13.44140625" style="170" customWidth="1"/>
    <col min="13571" max="13572" width="12.109375" style="170" customWidth="1"/>
    <col min="13573" max="13573" width="11.109375" style="170" customWidth="1"/>
    <col min="13574" max="13574" width="11.33203125" style="170" customWidth="1"/>
    <col min="13575" max="13575" width="12.33203125" style="170" customWidth="1"/>
    <col min="13576" max="13576" width="18" style="170" customWidth="1"/>
    <col min="13577" max="13824" width="9.109375" style="170"/>
    <col min="13825" max="13825" width="60.88671875" style="170" customWidth="1"/>
    <col min="13826" max="13826" width="13.44140625" style="170" customWidth="1"/>
    <col min="13827" max="13828" width="12.109375" style="170" customWidth="1"/>
    <col min="13829" max="13829" width="11.109375" style="170" customWidth="1"/>
    <col min="13830" max="13830" width="11.33203125" style="170" customWidth="1"/>
    <col min="13831" max="13831" width="12.33203125" style="170" customWidth="1"/>
    <col min="13832" max="13832" width="18" style="170" customWidth="1"/>
    <col min="13833" max="14080" width="9.109375" style="170"/>
    <col min="14081" max="14081" width="60.88671875" style="170" customWidth="1"/>
    <col min="14082" max="14082" width="13.44140625" style="170" customWidth="1"/>
    <col min="14083" max="14084" width="12.109375" style="170" customWidth="1"/>
    <col min="14085" max="14085" width="11.109375" style="170" customWidth="1"/>
    <col min="14086" max="14086" width="11.33203125" style="170" customWidth="1"/>
    <col min="14087" max="14087" width="12.33203125" style="170" customWidth="1"/>
    <col min="14088" max="14088" width="18" style="170" customWidth="1"/>
    <col min="14089" max="14336" width="9.109375" style="170"/>
    <col min="14337" max="14337" width="60.88671875" style="170" customWidth="1"/>
    <col min="14338" max="14338" width="13.44140625" style="170" customWidth="1"/>
    <col min="14339" max="14340" width="12.109375" style="170" customWidth="1"/>
    <col min="14341" max="14341" width="11.109375" style="170" customWidth="1"/>
    <col min="14342" max="14342" width="11.33203125" style="170" customWidth="1"/>
    <col min="14343" max="14343" width="12.33203125" style="170" customWidth="1"/>
    <col min="14344" max="14344" width="18" style="170" customWidth="1"/>
    <col min="14345" max="14592" width="9.109375" style="170"/>
    <col min="14593" max="14593" width="60.88671875" style="170" customWidth="1"/>
    <col min="14594" max="14594" width="13.44140625" style="170" customWidth="1"/>
    <col min="14595" max="14596" width="12.109375" style="170" customWidth="1"/>
    <col min="14597" max="14597" width="11.109375" style="170" customWidth="1"/>
    <col min="14598" max="14598" width="11.33203125" style="170" customWidth="1"/>
    <col min="14599" max="14599" width="12.33203125" style="170" customWidth="1"/>
    <col min="14600" max="14600" width="18" style="170" customWidth="1"/>
    <col min="14601" max="14848" width="9.109375" style="170"/>
    <col min="14849" max="14849" width="60.88671875" style="170" customWidth="1"/>
    <col min="14850" max="14850" width="13.44140625" style="170" customWidth="1"/>
    <col min="14851" max="14852" width="12.109375" style="170" customWidth="1"/>
    <col min="14853" max="14853" width="11.109375" style="170" customWidth="1"/>
    <col min="14854" max="14854" width="11.33203125" style="170" customWidth="1"/>
    <col min="14855" max="14855" width="12.33203125" style="170" customWidth="1"/>
    <col min="14856" max="14856" width="18" style="170" customWidth="1"/>
    <col min="14857" max="15104" width="9.109375" style="170"/>
    <col min="15105" max="15105" width="60.88671875" style="170" customWidth="1"/>
    <col min="15106" max="15106" width="13.44140625" style="170" customWidth="1"/>
    <col min="15107" max="15108" width="12.109375" style="170" customWidth="1"/>
    <col min="15109" max="15109" width="11.109375" style="170" customWidth="1"/>
    <col min="15110" max="15110" width="11.33203125" style="170" customWidth="1"/>
    <col min="15111" max="15111" width="12.33203125" style="170" customWidth="1"/>
    <col min="15112" max="15112" width="18" style="170" customWidth="1"/>
    <col min="15113" max="15360" width="9.109375" style="170"/>
    <col min="15361" max="15361" width="60.88671875" style="170" customWidth="1"/>
    <col min="15362" max="15362" width="13.44140625" style="170" customWidth="1"/>
    <col min="15363" max="15364" width="12.109375" style="170" customWidth="1"/>
    <col min="15365" max="15365" width="11.109375" style="170" customWidth="1"/>
    <col min="15366" max="15366" width="11.33203125" style="170" customWidth="1"/>
    <col min="15367" max="15367" width="12.33203125" style="170" customWidth="1"/>
    <col min="15368" max="15368" width="18" style="170" customWidth="1"/>
    <col min="15369" max="15616" width="9.109375" style="170"/>
    <col min="15617" max="15617" width="60.88671875" style="170" customWidth="1"/>
    <col min="15618" max="15618" width="13.44140625" style="170" customWidth="1"/>
    <col min="15619" max="15620" width="12.109375" style="170" customWidth="1"/>
    <col min="15621" max="15621" width="11.109375" style="170" customWidth="1"/>
    <col min="15622" max="15622" width="11.33203125" style="170" customWidth="1"/>
    <col min="15623" max="15623" width="12.33203125" style="170" customWidth="1"/>
    <col min="15624" max="15624" width="18" style="170" customWidth="1"/>
    <col min="15625" max="15872" width="9.109375" style="170"/>
    <col min="15873" max="15873" width="60.88671875" style="170" customWidth="1"/>
    <col min="15874" max="15874" width="13.44140625" style="170" customWidth="1"/>
    <col min="15875" max="15876" width="12.109375" style="170" customWidth="1"/>
    <col min="15877" max="15877" width="11.109375" style="170" customWidth="1"/>
    <col min="15878" max="15878" width="11.33203125" style="170" customWidth="1"/>
    <col min="15879" max="15879" width="12.33203125" style="170" customWidth="1"/>
    <col min="15880" max="15880" width="18" style="170" customWidth="1"/>
    <col min="15881" max="16128" width="9.109375" style="170"/>
    <col min="16129" max="16129" width="60.88671875" style="170" customWidth="1"/>
    <col min="16130" max="16130" width="13.44140625" style="170" customWidth="1"/>
    <col min="16131" max="16132" width="12.109375" style="170" customWidth="1"/>
    <col min="16133" max="16133" width="11.109375" style="170" customWidth="1"/>
    <col min="16134" max="16134" width="11.33203125" style="170" customWidth="1"/>
    <col min="16135" max="16135" width="12.33203125" style="170" customWidth="1"/>
    <col min="16136" max="16136" width="18" style="170" customWidth="1"/>
    <col min="16137" max="16384" width="9.109375" style="170"/>
  </cols>
  <sheetData>
    <row r="4" spans="1:9" ht="51.75" customHeight="1" x14ac:dyDescent="0.3">
      <c r="A4" s="737" t="s">
        <v>357</v>
      </c>
      <c r="B4" s="737"/>
      <c r="C4" s="737"/>
      <c r="D4" s="737"/>
      <c r="E4" s="737"/>
      <c r="F4" s="737"/>
      <c r="G4" s="737"/>
      <c r="H4" s="737"/>
    </row>
    <row r="5" spans="1:9" ht="27.75" customHeight="1" x14ac:dyDescent="0.25">
      <c r="A5" s="171"/>
      <c r="B5" s="172"/>
      <c r="C5" s="172"/>
      <c r="D5" s="172"/>
      <c r="E5" s="172"/>
      <c r="F5" s="172"/>
      <c r="G5" s="172"/>
    </row>
    <row r="7" spans="1:9" ht="27.6" x14ac:dyDescent="0.25">
      <c r="A7" s="173" t="s">
        <v>358</v>
      </c>
      <c r="B7" s="174"/>
      <c r="C7" s="197" t="s">
        <v>368</v>
      </c>
      <c r="D7" s="197" t="s">
        <v>1189</v>
      </c>
      <c r="E7" s="197" t="s">
        <v>369</v>
      </c>
      <c r="F7" s="197" t="s">
        <v>370</v>
      </c>
      <c r="G7" s="197" t="s">
        <v>1190</v>
      </c>
    </row>
    <row r="8" spans="1:9" ht="20.25" customHeight="1" x14ac:dyDescent="0.25">
      <c r="A8" s="175" t="s">
        <v>359</v>
      </c>
      <c r="B8" s="176"/>
      <c r="C8" s="486">
        <v>10050</v>
      </c>
      <c r="D8" s="486">
        <f>'5. tábla'!D22-'5. tábla'!D29-'5. tábla'!D33</f>
        <v>10499</v>
      </c>
      <c r="E8" s="177">
        <v>10050</v>
      </c>
      <c r="F8" s="198">
        <v>10050</v>
      </c>
      <c r="G8" s="177">
        <v>10050</v>
      </c>
    </row>
    <row r="9" spans="1:9" ht="28.5" customHeight="1" x14ac:dyDescent="0.3">
      <c r="A9" s="175" t="s">
        <v>360</v>
      </c>
      <c r="B9" s="176"/>
      <c r="C9" s="178"/>
      <c r="D9" s="178"/>
      <c r="E9" s="178"/>
      <c r="F9" s="178"/>
      <c r="G9" s="178"/>
      <c r="I9" s="297"/>
    </row>
    <row r="10" spans="1:9" ht="18.75" customHeight="1" x14ac:dyDescent="0.25">
      <c r="A10" s="175" t="s">
        <v>361</v>
      </c>
      <c r="B10" s="176"/>
      <c r="C10" s="178"/>
      <c r="D10" s="178"/>
      <c r="E10" s="178"/>
      <c r="F10" s="178"/>
      <c r="G10" s="178"/>
    </row>
    <row r="11" spans="1:9" ht="40.5" customHeight="1" x14ac:dyDescent="0.25">
      <c r="A11" s="175" t="s">
        <v>362</v>
      </c>
      <c r="B11" s="176"/>
      <c r="C11" s="178"/>
      <c r="D11" s="178"/>
      <c r="E11" s="178"/>
      <c r="F11" s="178"/>
      <c r="G11" s="178"/>
    </row>
    <row r="12" spans="1:9" ht="18.75" customHeight="1" x14ac:dyDescent="0.25">
      <c r="A12" s="175" t="s">
        <v>363</v>
      </c>
      <c r="B12" s="176"/>
      <c r="C12" s="192">
        <v>250</v>
      </c>
      <c r="D12" s="192">
        <f>'5. tábla'!D33</f>
        <v>301</v>
      </c>
      <c r="E12" s="178">
        <v>250</v>
      </c>
      <c r="F12" s="178">
        <v>250</v>
      </c>
      <c r="G12" s="178">
        <v>250</v>
      </c>
    </row>
    <row r="13" spans="1:9" ht="17.25" customHeight="1" x14ac:dyDescent="0.25">
      <c r="A13" s="175" t="s">
        <v>364</v>
      </c>
      <c r="B13" s="176"/>
      <c r="C13" s="178"/>
      <c r="D13" s="178"/>
      <c r="E13" s="178"/>
      <c r="F13" s="178"/>
      <c r="G13" s="178"/>
    </row>
    <row r="14" spans="1:9" ht="18.75" customHeight="1" x14ac:dyDescent="0.25">
      <c r="A14" s="175" t="s">
        <v>120</v>
      </c>
      <c r="B14" s="176"/>
      <c r="C14" s="192">
        <f>SUM(C8:C13)</f>
        <v>10300</v>
      </c>
      <c r="D14" s="192">
        <f t="shared" ref="D14:G14" si="0">SUM(D8:D13)</f>
        <v>10800</v>
      </c>
      <c r="E14" s="192">
        <f t="shared" si="0"/>
        <v>10300</v>
      </c>
      <c r="F14" s="192">
        <f t="shared" si="0"/>
        <v>10300</v>
      </c>
      <c r="G14" s="192">
        <f t="shared" si="0"/>
        <v>10300</v>
      </c>
    </row>
    <row r="15" spans="1:9" s="182" customFormat="1" ht="27" customHeight="1" x14ac:dyDescent="0.25">
      <c r="A15" s="179" t="s">
        <v>365</v>
      </c>
      <c r="B15" s="180"/>
      <c r="C15" s="181">
        <f>C14*0.5</f>
        <v>5150</v>
      </c>
      <c r="D15" s="181">
        <f>D14*0.5</f>
        <v>5400</v>
      </c>
      <c r="E15" s="181">
        <f>E14*0.5</f>
        <v>5150</v>
      </c>
      <c r="F15" s="181">
        <f>F14*0.5</f>
        <v>5150</v>
      </c>
      <c r="G15" s="181">
        <f>G14*0.5</f>
        <v>5150</v>
      </c>
    </row>
    <row r="16" spans="1:9" ht="38.25" customHeight="1" x14ac:dyDescent="0.25">
      <c r="A16" s="183"/>
      <c r="B16" s="184"/>
      <c r="C16" s="185"/>
      <c r="D16" s="185"/>
      <c r="E16" s="185"/>
      <c r="F16" s="185"/>
      <c r="G16" s="185"/>
    </row>
    <row r="17" spans="1:8" ht="13.8" x14ac:dyDescent="0.25">
      <c r="A17" s="186"/>
      <c r="B17" s="187"/>
      <c r="C17" s="187"/>
      <c r="D17" s="187"/>
      <c r="E17" s="187"/>
      <c r="F17" s="187"/>
      <c r="G17" s="187"/>
    </row>
    <row r="18" spans="1:8" ht="27.6" x14ac:dyDescent="0.25">
      <c r="A18" s="179" t="s">
        <v>366</v>
      </c>
      <c r="B18" s="199" t="s">
        <v>367</v>
      </c>
      <c r="C18" s="200" t="s">
        <v>368</v>
      </c>
      <c r="D18" s="200" t="s">
        <v>1189</v>
      </c>
      <c r="E18" s="200" t="s">
        <v>369</v>
      </c>
      <c r="F18" s="200" t="s">
        <v>370</v>
      </c>
      <c r="G18" s="200" t="s">
        <v>1190</v>
      </c>
    </row>
    <row r="19" spans="1:8" ht="30" customHeight="1" x14ac:dyDescent="0.25">
      <c r="A19" s="188"/>
      <c r="B19" s="189"/>
      <c r="C19" s="190"/>
      <c r="D19" s="190"/>
      <c r="E19" s="190"/>
      <c r="F19" s="190"/>
      <c r="G19" s="190"/>
    </row>
    <row r="20" spans="1:8" ht="13.8" x14ac:dyDescent="0.25">
      <c r="A20" s="175"/>
      <c r="B20" s="191"/>
      <c r="C20" s="192"/>
      <c r="D20" s="192"/>
      <c r="E20" s="192"/>
      <c r="F20" s="192"/>
      <c r="G20" s="192"/>
    </row>
    <row r="21" spans="1:8" ht="13.8" x14ac:dyDescent="0.25">
      <c r="A21" s="175"/>
      <c r="B21" s="191"/>
      <c r="C21" s="192"/>
      <c r="D21" s="192"/>
      <c r="E21" s="192"/>
      <c r="F21" s="192"/>
      <c r="G21" s="192"/>
    </row>
    <row r="22" spans="1:8" ht="13.8" x14ac:dyDescent="0.25">
      <c r="A22" s="175"/>
      <c r="B22" s="191"/>
      <c r="C22" s="192"/>
      <c r="D22" s="192"/>
      <c r="E22" s="192"/>
      <c r="F22" s="192"/>
      <c r="G22" s="192"/>
    </row>
    <row r="23" spans="1:8" ht="13.8" x14ac:dyDescent="0.25">
      <c r="A23" s="175"/>
      <c r="B23" s="191"/>
      <c r="C23" s="192"/>
      <c r="D23" s="192"/>
      <c r="E23" s="192"/>
      <c r="F23" s="192"/>
      <c r="G23" s="192"/>
    </row>
    <row r="24" spans="1:8" ht="13.8" x14ac:dyDescent="0.25">
      <c r="A24" s="175"/>
      <c r="B24" s="191"/>
      <c r="C24" s="192"/>
      <c r="D24" s="192"/>
      <c r="E24" s="192"/>
      <c r="F24" s="192"/>
      <c r="G24" s="192"/>
    </row>
    <row r="25" spans="1:8" ht="13.8" x14ac:dyDescent="0.25">
      <c r="A25" s="175"/>
      <c r="B25" s="191"/>
      <c r="C25" s="192"/>
      <c r="D25" s="192"/>
      <c r="E25" s="192"/>
      <c r="F25" s="192"/>
      <c r="G25" s="192"/>
    </row>
    <row r="26" spans="1:8" ht="18.75" customHeight="1" x14ac:dyDescent="0.25">
      <c r="A26" s="175"/>
      <c r="B26" s="191"/>
      <c r="C26" s="192"/>
      <c r="D26" s="192"/>
      <c r="E26" s="192"/>
      <c r="F26" s="192"/>
      <c r="G26" s="192"/>
    </row>
    <row r="27" spans="1:8" ht="16.5" customHeight="1" x14ac:dyDescent="0.25">
      <c r="A27" s="175"/>
      <c r="B27" s="191"/>
      <c r="C27" s="192"/>
      <c r="D27" s="192"/>
      <c r="E27" s="192"/>
      <c r="F27" s="192"/>
      <c r="G27" s="192"/>
      <c r="H27" s="193"/>
    </row>
    <row r="28" spans="1:8" ht="15" customHeight="1" x14ac:dyDescent="0.25">
      <c r="A28" s="175"/>
      <c r="B28" s="191"/>
      <c r="C28" s="192"/>
      <c r="D28" s="192"/>
      <c r="E28" s="192"/>
      <c r="F28" s="192"/>
      <c r="G28" s="192"/>
    </row>
    <row r="29" spans="1:8" ht="16.5" customHeight="1" x14ac:dyDescent="0.25">
      <c r="A29" s="175"/>
      <c r="B29" s="191"/>
      <c r="C29" s="192"/>
      <c r="D29" s="192"/>
      <c r="E29" s="192"/>
      <c r="F29" s="192"/>
      <c r="G29" s="192"/>
    </row>
    <row r="30" spans="1:8" ht="13.8" x14ac:dyDescent="0.25">
      <c r="A30" s="175"/>
      <c r="B30" s="191"/>
      <c r="C30" s="192"/>
      <c r="D30" s="192"/>
      <c r="E30" s="192"/>
      <c r="F30" s="192"/>
      <c r="G30" s="192"/>
      <c r="H30" s="193"/>
    </row>
    <row r="31" spans="1:8" ht="13.8" x14ac:dyDescent="0.25">
      <c r="A31" s="175"/>
      <c r="B31" s="191"/>
      <c r="C31" s="192"/>
      <c r="D31" s="192"/>
      <c r="E31" s="192"/>
      <c r="F31" s="192"/>
      <c r="G31" s="192"/>
    </row>
    <row r="32" spans="1:8" ht="21.75" customHeight="1" x14ac:dyDescent="0.25">
      <c r="A32" s="194" t="s">
        <v>120</v>
      </c>
      <c r="B32" s="195"/>
      <c r="C32" s="196">
        <f>SUM(C19:C31)</f>
        <v>0</v>
      </c>
      <c r="D32" s="196">
        <f>SUM(D19:D31)</f>
        <v>0</v>
      </c>
      <c r="E32" s="196">
        <f>SUM(E19:E31)</f>
        <v>0</v>
      </c>
      <c r="F32" s="196">
        <f>SUM(F19:F31)</f>
        <v>0</v>
      </c>
      <c r="G32" s="196">
        <f>SUM(G19:G31)</f>
        <v>0</v>
      </c>
    </row>
    <row r="33" ht="24" customHeight="1" x14ac:dyDescent="0.25"/>
  </sheetData>
  <sheetProtection selectLockedCells="1" selectUnlockedCells="1"/>
  <mergeCells count="1">
    <mergeCell ref="A4:H4"/>
  </mergeCells>
  <pageMargins left="0.75" right="0.75" top="1.2133333333333334" bottom="1" header="0.5" footer="0.51180555555555551"/>
  <pageSetup paperSize="9" scale="67" firstPageNumber="0" orientation="landscape" horizontalDpi="300" verticalDpi="300" r:id="rId1"/>
  <headerFooter scaleWithDoc="0" alignWithMargins="0">
    <oddHeader>&amp;L&amp;"Times New Roman,Normál"&amp;8Vászoly Község Önkormányzata&amp;C&amp;"Times New Roman,Félkövér"&amp;8 14. MELLÉKLET
A 3/2016. (V.30.) RENDELETHEZ&amp;R&amp;"Times New Roman,Normál"&amp;8 14. sz. melléklet
&amp;P. oldal
ezer forint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view="pageLayout" zoomScaleNormal="83" workbookViewId="0">
      <selection activeCell="D3" sqref="D3"/>
    </sheetView>
  </sheetViews>
  <sheetFormatPr defaultRowHeight="17.399999999999999" x14ac:dyDescent="0.3"/>
  <cols>
    <col min="1" max="1" width="19" style="232" customWidth="1"/>
    <col min="2" max="2" width="16.33203125" style="232" customWidth="1"/>
    <col min="3" max="3" width="13.5546875" style="232" customWidth="1"/>
    <col min="4" max="4" width="17.5546875" style="232" customWidth="1"/>
    <col min="5" max="5" width="13.88671875" style="232" customWidth="1"/>
    <col min="6" max="6" width="16.5546875" style="232" customWidth="1"/>
    <col min="7" max="256" width="9.109375" style="1"/>
    <col min="257" max="257" width="19" style="1" customWidth="1"/>
    <col min="258" max="258" width="15.109375" style="1" customWidth="1"/>
    <col min="259" max="259" width="13.5546875" style="1" customWidth="1"/>
    <col min="260" max="260" width="17.5546875" style="1" customWidth="1"/>
    <col min="261" max="261" width="13.88671875" style="1" customWidth="1"/>
    <col min="262" max="262" width="14.88671875" style="1" customWidth="1"/>
    <col min="263" max="512" width="9.109375" style="1"/>
    <col min="513" max="513" width="19" style="1" customWidth="1"/>
    <col min="514" max="514" width="15.109375" style="1" customWidth="1"/>
    <col min="515" max="515" width="13.5546875" style="1" customWidth="1"/>
    <col min="516" max="516" width="17.5546875" style="1" customWidth="1"/>
    <col min="517" max="517" width="13.88671875" style="1" customWidth="1"/>
    <col min="518" max="518" width="14.88671875" style="1" customWidth="1"/>
    <col min="519" max="768" width="9.109375" style="1"/>
    <col min="769" max="769" width="19" style="1" customWidth="1"/>
    <col min="770" max="770" width="15.109375" style="1" customWidth="1"/>
    <col min="771" max="771" width="13.5546875" style="1" customWidth="1"/>
    <col min="772" max="772" width="17.5546875" style="1" customWidth="1"/>
    <col min="773" max="773" width="13.88671875" style="1" customWidth="1"/>
    <col min="774" max="774" width="14.88671875" style="1" customWidth="1"/>
    <col min="775" max="1024" width="9.109375" style="1"/>
    <col min="1025" max="1025" width="19" style="1" customWidth="1"/>
    <col min="1026" max="1026" width="15.109375" style="1" customWidth="1"/>
    <col min="1027" max="1027" width="13.5546875" style="1" customWidth="1"/>
    <col min="1028" max="1028" width="17.5546875" style="1" customWidth="1"/>
    <col min="1029" max="1029" width="13.88671875" style="1" customWidth="1"/>
    <col min="1030" max="1030" width="14.88671875" style="1" customWidth="1"/>
    <col min="1031" max="1280" width="9.109375" style="1"/>
    <col min="1281" max="1281" width="19" style="1" customWidth="1"/>
    <col min="1282" max="1282" width="15.109375" style="1" customWidth="1"/>
    <col min="1283" max="1283" width="13.5546875" style="1" customWidth="1"/>
    <col min="1284" max="1284" width="17.5546875" style="1" customWidth="1"/>
    <col min="1285" max="1285" width="13.88671875" style="1" customWidth="1"/>
    <col min="1286" max="1286" width="14.88671875" style="1" customWidth="1"/>
    <col min="1287" max="1536" width="9.109375" style="1"/>
    <col min="1537" max="1537" width="19" style="1" customWidth="1"/>
    <col min="1538" max="1538" width="15.109375" style="1" customWidth="1"/>
    <col min="1539" max="1539" width="13.5546875" style="1" customWidth="1"/>
    <col min="1540" max="1540" width="17.5546875" style="1" customWidth="1"/>
    <col min="1541" max="1541" width="13.88671875" style="1" customWidth="1"/>
    <col min="1542" max="1542" width="14.88671875" style="1" customWidth="1"/>
    <col min="1543" max="1792" width="9.109375" style="1"/>
    <col min="1793" max="1793" width="19" style="1" customWidth="1"/>
    <col min="1794" max="1794" width="15.109375" style="1" customWidth="1"/>
    <col min="1795" max="1795" width="13.5546875" style="1" customWidth="1"/>
    <col min="1796" max="1796" width="17.5546875" style="1" customWidth="1"/>
    <col min="1797" max="1797" width="13.88671875" style="1" customWidth="1"/>
    <col min="1798" max="1798" width="14.88671875" style="1" customWidth="1"/>
    <col min="1799" max="2048" width="9.109375" style="1"/>
    <col min="2049" max="2049" width="19" style="1" customWidth="1"/>
    <col min="2050" max="2050" width="15.109375" style="1" customWidth="1"/>
    <col min="2051" max="2051" width="13.5546875" style="1" customWidth="1"/>
    <col min="2052" max="2052" width="17.5546875" style="1" customWidth="1"/>
    <col min="2053" max="2053" width="13.88671875" style="1" customWidth="1"/>
    <col min="2054" max="2054" width="14.88671875" style="1" customWidth="1"/>
    <col min="2055" max="2304" width="9.109375" style="1"/>
    <col min="2305" max="2305" width="19" style="1" customWidth="1"/>
    <col min="2306" max="2306" width="15.109375" style="1" customWidth="1"/>
    <col min="2307" max="2307" width="13.5546875" style="1" customWidth="1"/>
    <col min="2308" max="2308" width="17.5546875" style="1" customWidth="1"/>
    <col min="2309" max="2309" width="13.88671875" style="1" customWidth="1"/>
    <col min="2310" max="2310" width="14.88671875" style="1" customWidth="1"/>
    <col min="2311" max="2560" width="9.109375" style="1"/>
    <col min="2561" max="2561" width="19" style="1" customWidth="1"/>
    <col min="2562" max="2562" width="15.109375" style="1" customWidth="1"/>
    <col min="2563" max="2563" width="13.5546875" style="1" customWidth="1"/>
    <col min="2564" max="2564" width="17.5546875" style="1" customWidth="1"/>
    <col min="2565" max="2565" width="13.88671875" style="1" customWidth="1"/>
    <col min="2566" max="2566" width="14.88671875" style="1" customWidth="1"/>
    <col min="2567" max="2816" width="9.109375" style="1"/>
    <col min="2817" max="2817" width="19" style="1" customWidth="1"/>
    <col min="2818" max="2818" width="15.109375" style="1" customWidth="1"/>
    <col min="2819" max="2819" width="13.5546875" style="1" customWidth="1"/>
    <col min="2820" max="2820" width="17.5546875" style="1" customWidth="1"/>
    <col min="2821" max="2821" width="13.88671875" style="1" customWidth="1"/>
    <col min="2822" max="2822" width="14.88671875" style="1" customWidth="1"/>
    <col min="2823" max="3072" width="9.109375" style="1"/>
    <col min="3073" max="3073" width="19" style="1" customWidth="1"/>
    <col min="3074" max="3074" width="15.109375" style="1" customWidth="1"/>
    <col min="3075" max="3075" width="13.5546875" style="1" customWidth="1"/>
    <col min="3076" max="3076" width="17.5546875" style="1" customWidth="1"/>
    <col min="3077" max="3077" width="13.88671875" style="1" customWidth="1"/>
    <col min="3078" max="3078" width="14.88671875" style="1" customWidth="1"/>
    <col min="3079" max="3328" width="9.109375" style="1"/>
    <col min="3329" max="3329" width="19" style="1" customWidth="1"/>
    <col min="3330" max="3330" width="15.109375" style="1" customWidth="1"/>
    <col min="3331" max="3331" width="13.5546875" style="1" customWidth="1"/>
    <col min="3332" max="3332" width="17.5546875" style="1" customWidth="1"/>
    <col min="3333" max="3333" width="13.88671875" style="1" customWidth="1"/>
    <col min="3334" max="3334" width="14.88671875" style="1" customWidth="1"/>
    <col min="3335" max="3584" width="9.109375" style="1"/>
    <col min="3585" max="3585" width="19" style="1" customWidth="1"/>
    <col min="3586" max="3586" width="15.109375" style="1" customWidth="1"/>
    <col min="3587" max="3587" width="13.5546875" style="1" customWidth="1"/>
    <col min="3588" max="3588" width="17.5546875" style="1" customWidth="1"/>
    <col min="3589" max="3589" width="13.88671875" style="1" customWidth="1"/>
    <col min="3590" max="3590" width="14.88671875" style="1" customWidth="1"/>
    <col min="3591" max="3840" width="9.109375" style="1"/>
    <col min="3841" max="3841" width="19" style="1" customWidth="1"/>
    <col min="3842" max="3842" width="15.109375" style="1" customWidth="1"/>
    <col min="3843" max="3843" width="13.5546875" style="1" customWidth="1"/>
    <col min="3844" max="3844" width="17.5546875" style="1" customWidth="1"/>
    <col min="3845" max="3845" width="13.88671875" style="1" customWidth="1"/>
    <col min="3846" max="3846" width="14.88671875" style="1" customWidth="1"/>
    <col min="3847" max="4096" width="9.109375" style="1"/>
    <col min="4097" max="4097" width="19" style="1" customWidth="1"/>
    <col min="4098" max="4098" width="15.109375" style="1" customWidth="1"/>
    <col min="4099" max="4099" width="13.5546875" style="1" customWidth="1"/>
    <col min="4100" max="4100" width="17.5546875" style="1" customWidth="1"/>
    <col min="4101" max="4101" width="13.88671875" style="1" customWidth="1"/>
    <col min="4102" max="4102" width="14.88671875" style="1" customWidth="1"/>
    <col min="4103" max="4352" width="9.109375" style="1"/>
    <col min="4353" max="4353" width="19" style="1" customWidth="1"/>
    <col min="4354" max="4354" width="15.109375" style="1" customWidth="1"/>
    <col min="4355" max="4355" width="13.5546875" style="1" customWidth="1"/>
    <col min="4356" max="4356" width="17.5546875" style="1" customWidth="1"/>
    <col min="4357" max="4357" width="13.88671875" style="1" customWidth="1"/>
    <col min="4358" max="4358" width="14.88671875" style="1" customWidth="1"/>
    <col min="4359" max="4608" width="9.109375" style="1"/>
    <col min="4609" max="4609" width="19" style="1" customWidth="1"/>
    <col min="4610" max="4610" width="15.109375" style="1" customWidth="1"/>
    <col min="4611" max="4611" width="13.5546875" style="1" customWidth="1"/>
    <col min="4612" max="4612" width="17.5546875" style="1" customWidth="1"/>
    <col min="4613" max="4613" width="13.88671875" style="1" customWidth="1"/>
    <col min="4614" max="4614" width="14.88671875" style="1" customWidth="1"/>
    <col min="4615" max="4864" width="9.109375" style="1"/>
    <col min="4865" max="4865" width="19" style="1" customWidth="1"/>
    <col min="4866" max="4866" width="15.109375" style="1" customWidth="1"/>
    <col min="4867" max="4867" width="13.5546875" style="1" customWidth="1"/>
    <col min="4868" max="4868" width="17.5546875" style="1" customWidth="1"/>
    <col min="4869" max="4869" width="13.88671875" style="1" customWidth="1"/>
    <col min="4870" max="4870" width="14.88671875" style="1" customWidth="1"/>
    <col min="4871" max="5120" width="9.109375" style="1"/>
    <col min="5121" max="5121" width="19" style="1" customWidth="1"/>
    <col min="5122" max="5122" width="15.109375" style="1" customWidth="1"/>
    <col min="5123" max="5123" width="13.5546875" style="1" customWidth="1"/>
    <col min="5124" max="5124" width="17.5546875" style="1" customWidth="1"/>
    <col min="5125" max="5125" width="13.88671875" style="1" customWidth="1"/>
    <col min="5126" max="5126" width="14.88671875" style="1" customWidth="1"/>
    <col min="5127" max="5376" width="9.109375" style="1"/>
    <col min="5377" max="5377" width="19" style="1" customWidth="1"/>
    <col min="5378" max="5378" width="15.109375" style="1" customWidth="1"/>
    <col min="5379" max="5379" width="13.5546875" style="1" customWidth="1"/>
    <col min="5380" max="5380" width="17.5546875" style="1" customWidth="1"/>
    <col min="5381" max="5381" width="13.88671875" style="1" customWidth="1"/>
    <col min="5382" max="5382" width="14.88671875" style="1" customWidth="1"/>
    <col min="5383" max="5632" width="9.109375" style="1"/>
    <col min="5633" max="5633" width="19" style="1" customWidth="1"/>
    <col min="5634" max="5634" width="15.109375" style="1" customWidth="1"/>
    <col min="5635" max="5635" width="13.5546875" style="1" customWidth="1"/>
    <col min="5636" max="5636" width="17.5546875" style="1" customWidth="1"/>
    <col min="5637" max="5637" width="13.88671875" style="1" customWidth="1"/>
    <col min="5638" max="5638" width="14.88671875" style="1" customWidth="1"/>
    <col min="5639" max="5888" width="9.109375" style="1"/>
    <col min="5889" max="5889" width="19" style="1" customWidth="1"/>
    <col min="5890" max="5890" width="15.109375" style="1" customWidth="1"/>
    <col min="5891" max="5891" width="13.5546875" style="1" customWidth="1"/>
    <col min="5892" max="5892" width="17.5546875" style="1" customWidth="1"/>
    <col min="5893" max="5893" width="13.88671875" style="1" customWidth="1"/>
    <col min="5894" max="5894" width="14.88671875" style="1" customWidth="1"/>
    <col min="5895" max="6144" width="9.109375" style="1"/>
    <col min="6145" max="6145" width="19" style="1" customWidth="1"/>
    <col min="6146" max="6146" width="15.109375" style="1" customWidth="1"/>
    <col min="6147" max="6147" width="13.5546875" style="1" customWidth="1"/>
    <col min="6148" max="6148" width="17.5546875" style="1" customWidth="1"/>
    <col min="6149" max="6149" width="13.88671875" style="1" customWidth="1"/>
    <col min="6150" max="6150" width="14.88671875" style="1" customWidth="1"/>
    <col min="6151" max="6400" width="9.109375" style="1"/>
    <col min="6401" max="6401" width="19" style="1" customWidth="1"/>
    <col min="6402" max="6402" width="15.109375" style="1" customWidth="1"/>
    <col min="6403" max="6403" width="13.5546875" style="1" customWidth="1"/>
    <col min="6404" max="6404" width="17.5546875" style="1" customWidth="1"/>
    <col min="6405" max="6405" width="13.88671875" style="1" customWidth="1"/>
    <col min="6406" max="6406" width="14.88671875" style="1" customWidth="1"/>
    <col min="6407" max="6656" width="9.109375" style="1"/>
    <col min="6657" max="6657" width="19" style="1" customWidth="1"/>
    <col min="6658" max="6658" width="15.109375" style="1" customWidth="1"/>
    <col min="6659" max="6659" width="13.5546875" style="1" customWidth="1"/>
    <col min="6660" max="6660" width="17.5546875" style="1" customWidth="1"/>
    <col min="6661" max="6661" width="13.88671875" style="1" customWidth="1"/>
    <col min="6662" max="6662" width="14.88671875" style="1" customWidth="1"/>
    <col min="6663" max="6912" width="9.109375" style="1"/>
    <col min="6913" max="6913" width="19" style="1" customWidth="1"/>
    <col min="6914" max="6914" width="15.109375" style="1" customWidth="1"/>
    <col min="6915" max="6915" width="13.5546875" style="1" customWidth="1"/>
    <col min="6916" max="6916" width="17.5546875" style="1" customWidth="1"/>
    <col min="6917" max="6917" width="13.88671875" style="1" customWidth="1"/>
    <col min="6918" max="6918" width="14.88671875" style="1" customWidth="1"/>
    <col min="6919" max="7168" width="9.109375" style="1"/>
    <col min="7169" max="7169" width="19" style="1" customWidth="1"/>
    <col min="7170" max="7170" width="15.109375" style="1" customWidth="1"/>
    <col min="7171" max="7171" width="13.5546875" style="1" customWidth="1"/>
    <col min="7172" max="7172" width="17.5546875" style="1" customWidth="1"/>
    <col min="7173" max="7173" width="13.88671875" style="1" customWidth="1"/>
    <col min="7174" max="7174" width="14.88671875" style="1" customWidth="1"/>
    <col min="7175" max="7424" width="9.109375" style="1"/>
    <col min="7425" max="7425" width="19" style="1" customWidth="1"/>
    <col min="7426" max="7426" width="15.109375" style="1" customWidth="1"/>
    <col min="7427" max="7427" width="13.5546875" style="1" customWidth="1"/>
    <col min="7428" max="7428" width="17.5546875" style="1" customWidth="1"/>
    <col min="7429" max="7429" width="13.88671875" style="1" customWidth="1"/>
    <col min="7430" max="7430" width="14.88671875" style="1" customWidth="1"/>
    <col min="7431" max="7680" width="9.109375" style="1"/>
    <col min="7681" max="7681" width="19" style="1" customWidth="1"/>
    <col min="7682" max="7682" width="15.109375" style="1" customWidth="1"/>
    <col min="7683" max="7683" width="13.5546875" style="1" customWidth="1"/>
    <col min="7684" max="7684" width="17.5546875" style="1" customWidth="1"/>
    <col min="7685" max="7685" width="13.88671875" style="1" customWidth="1"/>
    <col min="7686" max="7686" width="14.88671875" style="1" customWidth="1"/>
    <col min="7687" max="7936" width="9.109375" style="1"/>
    <col min="7937" max="7937" width="19" style="1" customWidth="1"/>
    <col min="7938" max="7938" width="15.109375" style="1" customWidth="1"/>
    <col min="7939" max="7939" width="13.5546875" style="1" customWidth="1"/>
    <col min="7940" max="7940" width="17.5546875" style="1" customWidth="1"/>
    <col min="7941" max="7941" width="13.88671875" style="1" customWidth="1"/>
    <col min="7942" max="7942" width="14.88671875" style="1" customWidth="1"/>
    <col min="7943" max="8192" width="9.109375" style="1"/>
    <col min="8193" max="8193" width="19" style="1" customWidth="1"/>
    <col min="8194" max="8194" width="15.109375" style="1" customWidth="1"/>
    <col min="8195" max="8195" width="13.5546875" style="1" customWidth="1"/>
    <col min="8196" max="8196" width="17.5546875" style="1" customWidth="1"/>
    <col min="8197" max="8197" width="13.88671875" style="1" customWidth="1"/>
    <col min="8198" max="8198" width="14.88671875" style="1" customWidth="1"/>
    <col min="8199" max="8448" width="9.109375" style="1"/>
    <col min="8449" max="8449" width="19" style="1" customWidth="1"/>
    <col min="8450" max="8450" width="15.109375" style="1" customWidth="1"/>
    <col min="8451" max="8451" width="13.5546875" style="1" customWidth="1"/>
    <col min="8452" max="8452" width="17.5546875" style="1" customWidth="1"/>
    <col min="8453" max="8453" width="13.88671875" style="1" customWidth="1"/>
    <col min="8454" max="8454" width="14.88671875" style="1" customWidth="1"/>
    <col min="8455" max="8704" width="9.109375" style="1"/>
    <col min="8705" max="8705" width="19" style="1" customWidth="1"/>
    <col min="8706" max="8706" width="15.109375" style="1" customWidth="1"/>
    <col min="8707" max="8707" width="13.5546875" style="1" customWidth="1"/>
    <col min="8708" max="8708" width="17.5546875" style="1" customWidth="1"/>
    <col min="8709" max="8709" width="13.88671875" style="1" customWidth="1"/>
    <col min="8710" max="8710" width="14.88671875" style="1" customWidth="1"/>
    <col min="8711" max="8960" width="9.109375" style="1"/>
    <col min="8961" max="8961" width="19" style="1" customWidth="1"/>
    <col min="8962" max="8962" width="15.109375" style="1" customWidth="1"/>
    <col min="8963" max="8963" width="13.5546875" style="1" customWidth="1"/>
    <col min="8964" max="8964" width="17.5546875" style="1" customWidth="1"/>
    <col min="8965" max="8965" width="13.88671875" style="1" customWidth="1"/>
    <col min="8966" max="8966" width="14.88671875" style="1" customWidth="1"/>
    <col min="8967" max="9216" width="9.109375" style="1"/>
    <col min="9217" max="9217" width="19" style="1" customWidth="1"/>
    <col min="9218" max="9218" width="15.109375" style="1" customWidth="1"/>
    <col min="9219" max="9219" width="13.5546875" style="1" customWidth="1"/>
    <col min="9220" max="9220" width="17.5546875" style="1" customWidth="1"/>
    <col min="9221" max="9221" width="13.88671875" style="1" customWidth="1"/>
    <col min="9222" max="9222" width="14.88671875" style="1" customWidth="1"/>
    <col min="9223" max="9472" width="9.109375" style="1"/>
    <col min="9473" max="9473" width="19" style="1" customWidth="1"/>
    <col min="9474" max="9474" width="15.109375" style="1" customWidth="1"/>
    <col min="9475" max="9475" width="13.5546875" style="1" customWidth="1"/>
    <col min="9476" max="9476" width="17.5546875" style="1" customWidth="1"/>
    <col min="9477" max="9477" width="13.88671875" style="1" customWidth="1"/>
    <col min="9478" max="9478" width="14.88671875" style="1" customWidth="1"/>
    <col min="9479" max="9728" width="9.109375" style="1"/>
    <col min="9729" max="9729" width="19" style="1" customWidth="1"/>
    <col min="9730" max="9730" width="15.109375" style="1" customWidth="1"/>
    <col min="9731" max="9731" width="13.5546875" style="1" customWidth="1"/>
    <col min="9732" max="9732" width="17.5546875" style="1" customWidth="1"/>
    <col min="9733" max="9733" width="13.88671875" style="1" customWidth="1"/>
    <col min="9734" max="9734" width="14.88671875" style="1" customWidth="1"/>
    <col min="9735" max="9984" width="9.109375" style="1"/>
    <col min="9985" max="9985" width="19" style="1" customWidth="1"/>
    <col min="9986" max="9986" width="15.109375" style="1" customWidth="1"/>
    <col min="9987" max="9987" width="13.5546875" style="1" customWidth="1"/>
    <col min="9988" max="9988" width="17.5546875" style="1" customWidth="1"/>
    <col min="9989" max="9989" width="13.88671875" style="1" customWidth="1"/>
    <col min="9990" max="9990" width="14.88671875" style="1" customWidth="1"/>
    <col min="9991" max="10240" width="9.109375" style="1"/>
    <col min="10241" max="10241" width="19" style="1" customWidth="1"/>
    <col min="10242" max="10242" width="15.109375" style="1" customWidth="1"/>
    <col min="10243" max="10243" width="13.5546875" style="1" customWidth="1"/>
    <col min="10244" max="10244" width="17.5546875" style="1" customWidth="1"/>
    <col min="10245" max="10245" width="13.88671875" style="1" customWidth="1"/>
    <col min="10246" max="10246" width="14.88671875" style="1" customWidth="1"/>
    <col min="10247" max="10496" width="9.109375" style="1"/>
    <col min="10497" max="10497" width="19" style="1" customWidth="1"/>
    <col min="10498" max="10498" width="15.109375" style="1" customWidth="1"/>
    <col min="10499" max="10499" width="13.5546875" style="1" customWidth="1"/>
    <col min="10500" max="10500" width="17.5546875" style="1" customWidth="1"/>
    <col min="10501" max="10501" width="13.88671875" style="1" customWidth="1"/>
    <col min="10502" max="10502" width="14.88671875" style="1" customWidth="1"/>
    <col min="10503" max="10752" width="9.109375" style="1"/>
    <col min="10753" max="10753" width="19" style="1" customWidth="1"/>
    <col min="10754" max="10754" width="15.109375" style="1" customWidth="1"/>
    <col min="10755" max="10755" width="13.5546875" style="1" customWidth="1"/>
    <col min="10756" max="10756" width="17.5546875" style="1" customWidth="1"/>
    <col min="10757" max="10757" width="13.88671875" style="1" customWidth="1"/>
    <col min="10758" max="10758" width="14.88671875" style="1" customWidth="1"/>
    <col min="10759" max="11008" width="9.109375" style="1"/>
    <col min="11009" max="11009" width="19" style="1" customWidth="1"/>
    <col min="11010" max="11010" width="15.109375" style="1" customWidth="1"/>
    <col min="11011" max="11011" width="13.5546875" style="1" customWidth="1"/>
    <col min="11012" max="11012" width="17.5546875" style="1" customWidth="1"/>
    <col min="11013" max="11013" width="13.88671875" style="1" customWidth="1"/>
    <col min="11014" max="11014" width="14.88671875" style="1" customWidth="1"/>
    <col min="11015" max="11264" width="9.109375" style="1"/>
    <col min="11265" max="11265" width="19" style="1" customWidth="1"/>
    <col min="11266" max="11266" width="15.109375" style="1" customWidth="1"/>
    <col min="11267" max="11267" width="13.5546875" style="1" customWidth="1"/>
    <col min="11268" max="11268" width="17.5546875" style="1" customWidth="1"/>
    <col min="11269" max="11269" width="13.88671875" style="1" customWidth="1"/>
    <col min="11270" max="11270" width="14.88671875" style="1" customWidth="1"/>
    <col min="11271" max="11520" width="9.109375" style="1"/>
    <col min="11521" max="11521" width="19" style="1" customWidth="1"/>
    <col min="11522" max="11522" width="15.109375" style="1" customWidth="1"/>
    <col min="11523" max="11523" width="13.5546875" style="1" customWidth="1"/>
    <col min="11524" max="11524" width="17.5546875" style="1" customWidth="1"/>
    <col min="11525" max="11525" width="13.88671875" style="1" customWidth="1"/>
    <col min="11526" max="11526" width="14.88671875" style="1" customWidth="1"/>
    <col min="11527" max="11776" width="9.109375" style="1"/>
    <col min="11777" max="11777" width="19" style="1" customWidth="1"/>
    <col min="11778" max="11778" width="15.109375" style="1" customWidth="1"/>
    <col min="11779" max="11779" width="13.5546875" style="1" customWidth="1"/>
    <col min="11780" max="11780" width="17.5546875" style="1" customWidth="1"/>
    <col min="11781" max="11781" width="13.88671875" style="1" customWidth="1"/>
    <col min="11782" max="11782" width="14.88671875" style="1" customWidth="1"/>
    <col min="11783" max="12032" width="9.109375" style="1"/>
    <col min="12033" max="12033" width="19" style="1" customWidth="1"/>
    <col min="12034" max="12034" width="15.109375" style="1" customWidth="1"/>
    <col min="12035" max="12035" width="13.5546875" style="1" customWidth="1"/>
    <col min="12036" max="12036" width="17.5546875" style="1" customWidth="1"/>
    <col min="12037" max="12037" width="13.88671875" style="1" customWidth="1"/>
    <col min="12038" max="12038" width="14.88671875" style="1" customWidth="1"/>
    <col min="12039" max="12288" width="9.109375" style="1"/>
    <col min="12289" max="12289" width="19" style="1" customWidth="1"/>
    <col min="12290" max="12290" width="15.109375" style="1" customWidth="1"/>
    <col min="12291" max="12291" width="13.5546875" style="1" customWidth="1"/>
    <col min="12292" max="12292" width="17.5546875" style="1" customWidth="1"/>
    <col min="12293" max="12293" width="13.88671875" style="1" customWidth="1"/>
    <col min="12294" max="12294" width="14.88671875" style="1" customWidth="1"/>
    <col min="12295" max="12544" width="9.109375" style="1"/>
    <col min="12545" max="12545" width="19" style="1" customWidth="1"/>
    <col min="12546" max="12546" width="15.109375" style="1" customWidth="1"/>
    <col min="12547" max="12547" width="13.5546875" style="1" customWidth="1"/>
    <col min="12548" max="12548" width="17.5546875" style="1" customWidth="1"/>
    <col min="12549" max="12549" width="13.88671875" style="1" customWidth="1"/>
    <col min="12550" max="12550" width="14.88671875" style="1" customWidth="1"/>
    <col min="12551" max="12800" width="9.109375" style="1"/>
    <col min="12801" max="12801" width="19" style="1" customWidth="1"/>
    <col min="12802" max="12802" width="15.109375" style="1" customWidth="1"/>
    <col min="12803" max="12803" width="13.5546875" style="1" customWidth="1"/>
    <col min="12804" max="12804" width="17.5546875" style="1" customWidth="1"/>
    <col min="12805" max="12805" width="13.88671875" style="1" customWidth="1"/>
    <col min="12806" max="12806" width="14.88671875" style="1" customWidth="1"/>
    <col min="12807" max="13056" width="9.109375" style="1"/>
    <col min="13057" max="13057" width="19" style="1" customWidth="1"/>
    <col min="13058" max="13058" width="15.109375" style="1" customWidth="1"/>
    <col min="13059" max="13059" width="13.5546875" style="1" customWidth="1"/>
    <col min="13060" max="13060" width="17.5546875" style="1" customWidth="1"/>
    <col min="13061" max="13061" width="13.88671875" style="1" customWidth="1"/>
    <col min="13062" max="13062" width="14.88671875" style="1" customWidth="1"/>
    <col min="13063" max="13312" width="9.109375" style="1"/>
    <col min="13313" max="13313" width="19" style="1" customWidth="1"/>
    <col min="13314" max="13314" width="15.109375" style="1" customWidth="1"/>
    <col min="13315" max="13315" width="13.5546875" style="1" customWidth="1"/>
    <col min="13316" max="13316" width="17.5546875" style="1" customWidth="1"/>
    <col min="13317" max="13317" width="13.88671875" style="1" customWidth="1"/>
    <col min="13318" max="13318" width="14.88671875" style="1" customWidth="1"/>
    <col min="13319" max="13568" width="9.109375" style="1"/>
    <col min="13569" max="13569" width="19" style="1" customWidth="1"/>
    <col min="13570" max="13570" width="15.109375" style="1" customWidth="1"/>
    <col min="13571" max="13571" width="13.5546875" style="1" customWidth="1"/>
    <col min="13572" max="13572" width="17.5546875" style="1" customWidth="1"/>
    <col min="13573" max="13573" width="13.88671875" style="1" customWidth="1"/>
    <col min="13574" max="13574" width="14.88671875" style="1" customWidth="1"/>
    <col min="13575" max="13824" width="9.109375" style="1"/>
    <col min="13825" max="13825" width="19" style="1" customWidth="1"/>
    <col min="13826" max="13826" width="15.109375" style="1" customWidth="1"/>
    <col min="13827" max="13827" width="13.5546875" style="1" customWidth="1"/>
    <col min="13828" max="13828" width="17.5546875" style="1" customWidth="1"/>
    <col min="13829" max="13829" width="13.88671875" style="1" customWidth="1"/>
    <col min="13830" max="13830" width="14.88671875" style="1" customWidth="1"/>
    <col min="13831" max="14080" width="9.109375" style="1"/>
    <col min="14081" max="14081" width="19" style="1" customWidth="1"/>
    <col min="14082" max="14082" width="15.109375" style="1" customWidth="1"/>
    <col min="14083" max="14083" width="13.5546875" style="1" customWidth="1"/>
    <col min="14084" max="14084" width="17.5546875" style="1" customWidth="1"/>
    <col min="14085" max="14085" width="13.88671875" style="1" customWidth="1"/>
    <col min="14086" max="14086" width="14.88671875" style="1" customWidth="1"/>
    <col min="14087" max="14336" width="9.109375" style="1"/>
    <col min="14337" max="14337" width="19" style="1" customWidth="1"/>
    <col min="14338" max="14338" width="15.109375" style="1" customWidth="1"/>
    <col min="14339" max="14339" width="13.5546875" style="1" customWidth="1"/>
    <col min="14340" max="14340" width="17.5546875" style="1" customWidth="1"/>
    <col min="14341" max="14341" width="13.88671875" style="1" customWidth="1"/>
    <col min="14342" max="14342" width="14.88671875" style="1" customWidth="1"/>
    <col min="14343" max="14592" width="9.109375" style="1"/>
    <col min="14593" max="14593" width="19" style="1" customWidth="1"/>
    <col min="14594" max="14594" width="15.109375" style="1" customWidth="1"/>
    <col min="14595" max="14595" width="13.5546875" style="1" customWidth="1"/>
    <col min="14596" max="14596" width="17.5546875" style="1" customWidth="1"/>
    <col min="14597" max="14597" width="13.88671875" style="1" customWidth="1"/>
    <col min="14598" max="14598" width="14.88671875" style="1" customWidth="1"/>
    <col min="14599" max="14848" width="9.109375" style="1"/>
    <col min="14849" max="14849" width="19" style="1" customWidth="1"/>
    <col min="14850" max="14850" width="15.109375" style="1" customWidth="1"/>
    <col min="14851" max="14851" width="13.5546875" style="1" customWidth="1"/>
    <col min="14852" max="14852" width="17.5546875" style="1" customWidth="1"/>
    <col min="14853" max="14853" width="13.88671875" style="1" customWidth="1"/>
    <col min="14854" max="14854" width="14.88671875" style="1" customWidth="1"/>
    <col min="14855" max="15104" width="9.109375" style="1"/>
    <col min="15105" max="15105" width="19" style="1" customWidth="1"/>
    <col min="15106" max="15106" width="15.109375" style="1" customWidth="1"/>
    <col min="15107" max="15107" width="13.5546875" style="1" customWidth="1"/>
    <col min="15108" max="15108" width="17.5546875" style="1" customWidth="1"/>
    <col min="15109" max="15109" width="13.88671875" style="1" customWidth="1"/>
    <col min="15110" max="15110" width="14.88671875" style="1" customWidth="1"/>
    <col min="15111" max="15360" width="9.109375" style="1"/>
    <col min="15361" max="15361" width="19" style="1" customWidth="1"/>
    <col min="15362" max="15362" width="15.109375" style="1" customWidth="1"/>
    <col min="15363" max="15363" width="13.5546875" style="1" customWidth="1"/>
    <col min="15364" max="15364" width="17.5546875" style="1" customWidth="1"/>
    <col min="15365" max="15365" width="13.88671875" style="1" customWidth="1"/>
    <col min="15366" max="15366" width="14.88671875" style="1" customWidth="1"/>
    <col min="15367" max="15616" width="9.109375" style="1"/>
    <col min="15617" max="15617" width="19" style="1" customWidth="1"/>
    <col min="15618" max="15618" width="15.109375" style="1" customWidth="1"/>
    <col min="15619" max="15619" width="13.5546875" style="1" customWidth="1"/>
    <col min="15620" max="15620" width="17.5546875" style="1" customWidth="1"/>
    <col min="15621" max="15621" width="13.88671875" style="1" customWidth="1"/>
    <col min="15622" max="15622" width="14.88671875" style="1" customWidth="1"/>
    <col min="15623" max="15872" width="9.109375" style="1"/>
    <col min="15873" max="15873" width="19" style="1" customWidth="1"/>
    <col min="15874" max="15874" width="15.109375" style="1" customWidth="1"/>
    <col min="15875" max="15875" width="13.5546875" style="1" customWidth="1"/>
    <col min="15876" max="15876" width="17.5546875" style="1" customWidth="1"/>
    <col min="15877" max="15877" width="13.88671875" style="1" customWidth="1"/>
    <col min="15878" max="15878" width="14.88671875" style="1" customWidth="1"/>
    <col min="15879" max="16128" width="9.109375" style="1"/>
    <col min="16129" max="16129" width="19" style="1" customWidth="1"/>
    <col min="16130" max="16130" width="15.109375" style="1" customWidth="1"/>
    <col min="16131" max="16131" width="13.5546875" style="1" customWidth="1"/>
    <col min="16132" max="16132" width="17.5546875" style="1" customWidth="1"/>
    <col min="16133" max="16133" width="13.88671875" style="1" customWidth="1"/>
    <col min="16134" max="16134" width="14.88671875" style="1" customWidth="1"/>
    <col min="16135" max="16384" width="9.109375" style="1"/>
  </cols>
  <sheetData>
    <row r="1" spans="1:7" ht="15.75" customHeight="1" x14ac:dyDescent="0.3">
      <c r="A1" s="738" t="s">
        <v>1191</v>
      </c>
      <c r="B1" s="738"/>
      <c r="C1" s="738"/>
      <c r="D1" s="738"/>
      <c r="E1" s="738"/>
      <c r="F1" s="738"/>
    </row>
    <row r="2" spans="1:7" x14ac:dyDescent="0.3">
      <c r="A2" s="289"/>
      <c r="B2" s="290"/>
      <c r="C2" s="290"/>
      <c r="D2" s="290"/>
      <c r="E2" s="290"/>
      <c r="F2" s="291"/>
    </row>
    <row r="3" spans="1:7" x14ac:dyDescent="0.3">
      <c r="A3" s="289"/>
      <c r="B3" s="290"/>
      <c r="C3" s="290"/>
      <c r="D3" s="290"/>
      <c r="E3" s="290"/>
      <c r="F3" s="291"/>
    </row>
    <row r="4" spans="1:7" x14ac:dyDescent="0.3">
      <c r="A4" s="292"/>
      <c r="B4" s="293"/>
      <c r="C4" s="293"/>
      <c r="D4" s="293"/>
      <c r="E4" s="293"/>
      <c r="F4" s="291"/>
    </row>
    <row r="5" spans="1:7" ht="52.5" customHeight="1" x14ac:dyDescent="0.25">
      <c r="A5" s="550" t="s">
        <v>112</v>
      </c>
      <c r="B5" s="551" t="s">
        <v>115</v>
      </c>
      <c r="C5" s="551" t="s">
        <v>113</v>
      </c>
      <c r="D5" s="551" t="s">
        <v>1192</v>
      </c>
      <c r="E5" s="551" t="s">
        <v>114</v>
      </c>
      <c r="F5" s="551" t="s">
        <v>1193</v>
      </c>
    </row>
    <row r="6" spans="1:7" ht="13.8" x14ac:dyDescent="0.25">
      <c r="A6" s="543" t="s">
        <v>116</v>
      </c>
      <c r="B6" s="544">
        <v>30564</v>
      </c>
      <c r="C6" s="544"/>
      <c r="D6" s="544">
        <f t="shared" ref="D6:D7" si="0">F6-B6</f>
        <v>-1</v>
      </c>
      <c r="E6" s="544"/>
      <c r="F6" s="544">
        <v>30563</v>
      </c>
    </row>
    <row r="7" spans="1:7" ht="34.5" customHeight="1" x14ac:dyDescent="0.25">
      <c r="A7" s="545" t="s">
        <v>117</v>
      </c>
      <c r="B7" s="546">
        <v>209966</v>
      </c>
      <c r="C7" s="544"/>
      <c r="D7" s="544">
        <f t="shared" si="0"/>
        <v>-10814</v>
      </c>
      <c r="E7" s="546"/>
      <c r="F7" s="546">
        <v>199152</v>
      </c>
    </row>
    <row r="8" spans="1:7" ht="13.8" x14ac:dyDescent="0.25">
      <c r="A8" s="543" t="s">
        <v>118</v>
      </c>
      <c r="B8" s="544">
        <v>179556</v>
      </c>
      <c r="C8" s="544"/>
      <c r="D8" s="544">
        <f>F8-B8</f>
        <v>29532</v>
      </c>
      <c r="E8" s="544"/>
      <c r="F8" s="544">
        <v>209088</v>
      </c>
    </row>
    <row r="9" spans="1:7" ht="86.4" x14ac:dyDescent="0.3">
      <c r="A9" s="547" t="s">
        <v>119</v>
      </c>
      <c r="B9" s="544"/>
      <c r="C9" s="544"/>
      <c r="D9" s="544"/>
      <c r="E9" s="544"/>
      <c r="F9" s="544"/>
      <c r="G9" s="140"/>
    </row>
    <row r="10" spans="1:7" ht="13.8" x14ac:dyDescent="0.25">
      <c r="A10" s="548" t="s">
        <v>120</v>
      </c>
      <c r="B10" s="549">
        <f>SUM(B6:B8)</f>
        <v>420086</v>
      </c>
      <c r="C10" s="549"/>
      <c r="D10" s="549">
        <f>SUM(D6:D8)</f>
        <v>18717</v>
      </c>
      <c r="E10" s="549">
        <v>0</v>
      </c>
      <c r="F10" s="549">
        <f>SUM(F6:F8)</f>
        <v>438803</v>
      </c>
    </row>
    <row r="11" spans="1:7" x14ac:dyDescent="0.3">
      <c r="A11" s="292"/>
      <c r="B11" s="293"/>
      <c r="C11" s="293"/>
      <c r="D11" s="293"/>
      <c r="E11" s="293"/>
      <c r="F11" s="293"/>
    </row>
    <row r="12" spans="1:7" x14ac:dyDescent="0.3">
      <c r="A12" s="292"/>
      <c r="B12" s="293"/>
      <c r="C12" s="293"/>
      <c r="D12" s="293"/>
      <c r="E12" s="293"/>
      <c r="F12" s="293"/>
    </row>
    <row r="13" spans="1:7" x14ac:dyDescent="0.3">
      <c r="A13" s="292" t="s">
        <v>121</v>
      </c>
      <c r="B13" s="293"/>
      <c r="C13" s="293"/>
      <c r="D13" s="293"/>
      <c r="E13" s="293"/>
      <c r="F13" s="293"/>
    </row>
  </sheetData>
  <sheetProtection selectLockedCells="1" selectUnlockedCells="1"/>
  <mergeCells count="1">
    <mergeCell ref="A1:F1"/>
  </mergeCells>
  <pageMargins left="0.56552083333333336" right="0.78749999999999998" top="1.5018750000000001" bottom="0.88611111111111107" header="0.78749999999999998" footer="0.51180555555555551"/>
  <pageSetup paperSize="9" scale="89" firstPageNumber="0" orientation="portrait" horizontalDpi="300" verticalDpi="300" r:id="rId1"/>
  <headerFooter alignWithMargins="0">
    <oddHeader>&amp;LVászoly Község Önkormányzata&amp;C&amp;"-,Félkövér" 15. MELLÉKLET
A 3/2016. (V.30.) RENDELETHEZ&amp;R&amp;"Times New Roman,Normál"&amp;12 15. sz. melléklet
ezer forint
&amp;P.oldal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view="pageLayout" zoomScaleNormal="83" workbookViewId="0">
      <selection activeCell="A3" sqref="A3:G3"/>
    </sheetView>
  </sheetViews>
  <sheetFormatPr defaultRowHeight="13.2" x14ac:dyDescent="0.25"/>
  <cols>
    <col min="1" max="1" width="46.44140625" style="142" customWidth="1"/>
    <col min="2" max="2" width="9.109375" style="66"/>
    <col min="3" max="3" width="11.109375" style="66" customWidth="1"/>
    <col min="4" max="4" width="10.88671875" style="66" customWidth="1"/>
    <col min="5" max="5" width="12.5546875" style="66" customWidth="1"/>
    <col min="6" max="6" width="12.33203125" style="66" bestFit="1" customWidth="1"/>
    <col min="7" max="7" width="8.6640625" style="710" customWidth="1"/>
    <col min="8" max="258" width="9.109375" style="66"/>
    <col min="259" max="259" width="46.44140625" style="66" customWidth="1"/>
    <col min="260" max="260" width="9.109375" style="66"/>
    <col min="261" max="261" width="11.33203125" style="66" customWidth="1"/>
    <col min="262" max="262" width="10.6640625" style="66" customWidth="1"/>
    <col min="263" max="263" width="14.6640625" style="66" bestFit="1" customWidth="1"/>
    <col min="264" max="514" width="9.109375" style="66"/>
    <col min="515" max="515" width="46.44140625" style="66" customWidth="1"/>
    <col min="516" max="516" width="9.109375" style="66"/>
    <col min="517" max="517" width="11.33203125" style="66" customWidth="1"/>
    <col min="518" max="518" width="10.6640625" style="66" customWidth="1"/>
    <col min="519" max="519" width="14.6640625" style="66" bestFit="1" customWidth="1"/>
    <col min="520" max="770" width="9.109375" style="66"/>
    <col min="771" max="771" width="46.44140625" style="66" customWidth="1"/>
    <col min="772" max="772" width="9.109375" style="66"/>
    <col min="773" max="773" width="11.33203125" style="66" customWidth="1"/>
    <col min="774" max="774" width="10.6640625" style="66" customWidth="1"/>
    <col min="775" max="775" width="14.6640625" style="66" bestFit="1" customWidth="1"/>
    <col min="776" max="1026" width="9.109375" style="66"/>
    <col min="1027" max="1027" width="46.44140625" style="66" customWidth="1"/>
    <col min="1028" max="1028" width="9.109375" style="66"/>
    <col min="1029" max="1029" width="11.33203125" style="66" customWidth="1"/>
    <col min="1030" max="1030" width="10.6640625" style="66" customWidth="1"/>
    <col min="1031" max="1031" width="14.6640625" style="66" bestFit="1" customWidth="1"/>
    <col min="1032" max="1282" width="9.109375" style="66"/>
    <col min="1283" max="1283" width="46.44140625" style="66" customWidth="1"/>
    <col min="1284" max="1284" width="9.109375" style="66"/>
    <col min="1285" max="1285" width="11.33203125" style="66" customWidth="1"/>
    <col min="1286" max="1286" width="10.6640625" style="66" customWidth="1"/>
    <col min="1287" max="1287" width="14.6640625" style="66" bestFit="1" customWidth="1"/>
    <col min="1288" max="1538" width="9.109375" style="66"/>
    <col min="1539" max="1539" width="46.44140625" style="66" customWidth="1"/>
    <col min="1540" max="1540" width="9.109375" style="66"/>
    <col min="1541" max="1541" width="11.33203125" style="66" customWidth="1"/>
    <col min="1542" max="1542" width="10.6640625" style="66" customWidth="1"/>
    <col min="1543" max="1543" width="14.6640625" style="66" bestFit="1" customWidth="1"/>
    <col min="1544" max="1794" width="9.109375" style="66"/>
    <col min="1795" max="1795" width="46.44140625" style="66" customWidth="1"/>
    <col min="1796" max="1796" width="9.109375" style="66"/>
    <col min="1797" max="1797" width="11.33203125" style="66" customWidth="1"/>
    <col min="1798" max="1798" width="10.6640625" style="66" customWidth="1"/>
    <col min="1799" max="1799" width="14.6640625" style="66" bestFit="1" customWidth="1"/>
    <col min="1800" max="2050" width="9.109375" style="66"/>
    <col min="2051" max="2051" width="46.44140625" style="66" customWidth="1"/>
    <col min="2052" max="2052" width="9.109375" style="66"/>
    <col min="2053" max="2053" width="11.33203125" style="66" customWidth="1"/>
    <col min="2054" max="2054" width="10.6640625" style="66" customWidth="1"/>
    <col min="2055" max="2055" width="14.6640625" style="66" bestFit="1" customWidth="1"/>
    <col min="2056" max="2306" width="9.109375" style="66"/>
    <col min="2307" max="2307" width="46.44140625" style="66" customWidth="1"/>
    <col min="2308" max="2308" width="9.109375" style="66"/>
    <col min="2309" max="2309" width="11.33203125" style="66" customWidth="1"/>
    <col min="2310" max="2310" width="10.6640625" style="66" customWidth="1"/>
    <col min="2311" max="2311" width="14.6640625" style="66" bestFit="1" customWidth="1"/>
    <col min="2312" max="2562" width="9.109375" style="66"/>
    <col min="2563" max="2563" width="46.44140625" style="66" customWidth="1"/>
    <col min="2564" max="2564" width="9.109375" style="66"/>
    <col min="2565" max="2565" width="11.33203125" style="66" customWidth="1"/>
    <col min="2566" max="2566" width="10.6640625" style="66" customWidth="1"/>
    <col min="2567" max="2567" width="14.6640625" style="66" bestFit="1" customWidth="1"/>
    <col min="2568" max="2818" width="9.109375" style="66"/>
    <col min="2819" max="2819" width="46.44140625" style="66" customWidth="1"/>
    <col min="2820" max="2820" width="9.109375" style="66"/>
    <col min="2821" max="2821" width="11.33203125" style="66" customWidth="1"/>
    <col min="2822" max="2822" width="10.6640625" style="66" customWidth="1"/>
    <col min="2823" max="2823" width="14.6640625" style="66" bestFit="1" customWidth="1"/>
    <col min="2824" max="3074" width="9.109375" style="66"/>
    <col min="3075" max="3075" width="46.44140625" style="66" customWidth="1"/>
    <col min="3076" max="3076" width="9.109375" style="66"/>
    <col min="3077" max="3077" width="11.33203125" style="66" customWidth="1"/>
    <col min="3078" max="3078" width="10.6640625" style="66" customWidth="1"/>
    <col min="3079" max="3079" width="14.6640625" style="66" bestFit="1" customWidth="1"/>
    <col min="3080" max="3330" width="9.109375" style="66"/>
    <col min="3331" max="3331" width="46.44140625" style="66" customWidth="1"/>
    <col min="3332" max="3332" width="9.109375" style="66"/>
    <col min="3333" max="3333" width="11.33203125" style="66" customWidth="1"/>
    <col min="3334" max="3334" width="10.6640625" style="66" customWidth="1"/>
    <col min="3335" max="3335" width="14.6640625" style="66" bestFit="1" customWidth="1"/>
    <col min="3336" max="3586" width="9.109375" style="66"/>
    <col min="3587" max="3587" width="46.44140625" style="66" customWidth="1"/>
    <col min="3588" max="3588" width="9.109375" style="66"/>
    <col min="3589" max="3589" width="11.33203125" style="66" customWidth="1"/>
    <col min="3590" max="3590" width="10.6640625" style="66" customWidth="1"/>
    <col min="3591" max="3591" width="14.6640625" style="66" bestFit="1" customWidth="1"/>
    <col min="3592" max="3842" width="9.109375" style="66"/>
    <col min="3843" max="3843" width="46.44140625" style="66" customWidth="1"/>
    <col min="3844" max="3844" width="9.109375" style="66"/>
    <col min="3845" max="3845" width="11.33203125" style="66" customWidth="1"/>
    <col min="3846" max="3846" width="10.6640625" style="66" customWidth="1"/>
    <col min="3847" max="3847" width="14.6640625" style="66" bestFit="1" customWidth="1"/>
    <col min="3848" max="4098" width="9.109375" style="66"/>
    <col min="4099" max="4099" width="46.44140625" style="66" customWidth="1"/>
    <col min="4100" max="4100" width="9.109375" style="66"/>
    <col min="4101" max="4101" width="11.33203125" style="66" customWidth="1"/>
    <col min="4102" max="4102" width="10.6640625" style="66" customWidth="1"/>
    <col min="4103" max="4103" width="14.6640625" style="66" bestFit="1" customWidth="1"/>
    <col min="4104" max="4354" width="9.109375" style="66"/>
    <col min="4355" max="4355" width="46.44140625" style="66" customWidth="1"/>
    <col min="4356" max="4356" width="9.109375" style="66"/>
    <col min="4357" max="4357" width="11.33203125" style="66" customWidth="1"/>
    <col min="4358" max="4358" width="10.6640625" style="66" customWidth="1"/>
    <col min="4359" max="4359" width="14.6640625" style="66" bestFit="1" customWidth="1"/>
    <col min="4360" max="4610" width="9.109375" style="66"/>
    <col min="4611" max="4611" width="46.44140625" style="66" customWidth="1"/>
    <col min="4612" max="4612" width="9.109375" style="66"/>
    <col min="4613" max="4613" width="11.33203125" style="66" customWidth="1"/>
    <col min="4614" max="4614" width="10.6640625" style="66" customWidth="1"/>
    <col min="4615" max="4615" width="14.6640625" style="66" bestFit="1" customWidth="1"/>
    <col min="4616" max="4866" width="9.109375" style="66"/>
    <col min="4867" max="4867" width="46.44140625" style="66" customWidth="1"/>
    <col min="4868" max="4868" width="9.109375" style="66"/>
    <col min="4869" max="4869" width="11.33203125" style="66" customWidth="1"/>
    <col min="4870" max="4870" width="10.6640625" style="66" customWidth="1"/>
    <col min="4871" max="4871" width="14.6640625" style="66" bestFit="1" customWidth="1"/>
    <col min="4872" max="5122" width="9.109375" style="66"/>
    <col min="5123" max="5123" width="46.44140625" style="66" customWidth="1"/>
    <col min="5124" max="5124" width="9.109375" style="66"/>
    <col min="5125" max="5125" width="11.33203125" style="66" customWidth="1"/>
    <col min="5126" max="5126" width="10.6640625" style="66" customWidth="1"/>
    <col min="5127" max="5127" width="14.6640625" style="66" bestFit="1" customWidth="1"/>
    <col min="5128" max="5378" width="9.109375" style="66"/>
    <col min="5379" max="5379" width="46.44140625" style="66" customWidth="1"/>
    <col min="5380" max="5380" width="9.109375" style="66"/>
    <col min="5381" max="5381" width="11.33203125" style="66" customWidth="1"/>
    <col min="5382" max="5382" width="10.6640625" style="66" customWidth="1"/>
    <col min="5383" max="5383" width="14.6640625" style="66" bestFit="1" customWidth="1"/>
    <col min="5384" max="5634" width="9.109375" style="66"/>
    <col min="5635" max="5635" width="46.44140625" style="66" customWidth="1"/>
    <col min="5636" max="5636" width="9.109375" style="66"/>
    <col min="5637" max="5637" width="11.33203125" style="66" customWidth="1"/>
    <col min="5638" max="5638" width="10.6640625" style="66" customWidth="1"/>
    <col min="5639" max="5639" width="14.6640625" style="66" bestFit="1" customWidth="1"/>
    <col min="5640" max="5890" width="9.109375" style="66"/>
    <col min="5891" max="5891" width="46.44140625" style="66" customWidth="1"/>
    <col min="5892" max="5892" width="9.109375" style="66"/>
    <col min="5893" max="5893" width="11.33203125" style="66" customWidth="1"/>
    <col min="5894" max="5894" width="10.6640625" style="66" customWidth="1"/>
    <col min="5895" max="5895" width="14.6640625" style="66" bestFit="1" customWidth="1"/>
    <col min="5896" max="6146" width="9.109375" style="66"/>
    <col min="6147" max="6147" width="46.44140625" style="66" customWidth="1"/>
    <col min="6148" max="6148" width="9.109375" style="66"/>
    <col min="6149" max="6149" width="11.33203125" style="66" customWidth="1"/>
    <col min="6150" max="6150" width="10.6640625" style="66" customWidth="1"/>
    <col min="6151" max="6151" width="14.6640625" style="66" bestFit="1" customWidth="1"/>
    <col min="6152" max="6402" width="9.109375" style="66"/>
    <col min="6403" max="6403" width="46.44140625" style="66" customWidth="1"/>
    <col min="6404" max="6404" width="9.109375" style="66"/>
    <col min="6405" max="6405" width="11.33203125" style="66" customWidth="1"/>
    <col min="6406" max="6406" width="10.6640625" style="66" customWidth="1"/>
    <col min="6407" max="6407" width="14.6640625" style="66" bestFit="1" customWidth="1"/>
    <col min="6408" max="6658" width="9.109375" style="66"/>
    <col min="6659" max="6659" width="46.44140625" style="66" customWidth="1"/>
    <col min="6660" max="6660" width="9.109375" style="66"/>
    <col min="6661" max="6661" width="11.33203125" style="66" customWidth="1"/>
    <col min="6662" max="6662" width="10.6640625" style="66" customWidth="1"/>
    <col min="6663" max="6663" width="14.6640625" style="66" bestFit="1" customWidth="1"/>
    <col min="6664" max="6914" width="9.109375" style="66"/>
    <col min="6915" max="6915" width="46.44140625" style="66" customWidth="1"/>
    <col min="6916" max="6916" width="9.109375" style="66"/>
    <col min="6917" max="6917" width="11.33203125" style="66" customWidth="1"/>
    <col min="6918" max="6918" width="10.6640625" style="66" customWidth="1"/>
    <col min="6919" max="6919" width="14.6640625" style="66" bestFit="1" customWidth="1"/>
    <col min="6920" max="7170" width="9.109375" style="66"/>
    <col min="7171" max="7171" width="46.44140625" style="66" customWidth="1"/>
    <col min="7172" max="7172" width="9.109375" style="66"/>
    <col min="7173" max="7173" width="11.33203125" style="66" customWidth="1"/>
    <col min="7174" max="7174" width="10.6640625" style="66" customWidth="1"/>
    <col min="7175" max="7175" width="14.6640625" style="66" bestFit="1" customWidth="1"/>
    <col min="7176" max="7426" width="9.109375" style="66"/>
    <col min="7427" max="7427" width="46.44140625" style="66" customWidth="1"/>
    <col min="7428" max="7428" width="9.109375" style="66"/>
    <col min="7429" max="7429" width="11.33203125" style="66" customWidth="1"/>
    <col min="7430" max="7430" width="10.6640625" style="66" customWidth="1"/>
    <col min="7431" max="7431" width="14.6640625" style="66" bestFit="1" customWidth="1"/>
    <col min="7432" max="7682" width="9.109375" style="66"/>
    <col min="7683" max="7683" width="46.44140625" style="66" customWidth="1"/>
    <col min="7684" max="7684" width="9.109375" style="66"/>
    <col min="7685" max="7685" width="11.33203125" style="66" customWidth="1"/>
    <col min="7686" max="7686" width="10.6640625" style="66" customWidth="1"/>
    <col min="7687" max="7687" width="14.6640625" style="66" bestFit="1" customWidth="1"/>
    <col min="7688" max="7938" width="9.109375" style="66"/>
    <col min="7939" max="7939" width="46.44140625" style="66" customWidth="1"/>
    <col min="7940" max="7940" width="9.109375" style="66"/>
    <col min="7941" max="7941" width="11.33203125" style="66" customWidth="1"/>
    <col min="7942" max="7942" width="10.6640625" style="66" customWidth="1"/>
    <col min="7943" max="7943" width="14.6640625" style="66" bestFit="1" customWidth="1"/>
    <col min="7944" max="8194" width="9.109375" style="66"/>
    <col min="8195" max="8195" width="46.44140625" style="66" customWidth="1"/>
    <col min="8196" max="8196" width="9.109375" style="66"/>
    <col min="8197" max="8197" width="11.33203125" style="66" customWidth="1"/>
    <col min="8198" max="8198" width="10.6640625" style="66" customWidth="1"/>
    <col min="8199" max="8199" width="14.6640625" style="66" bestFit="1" customWidth="1"/>
    <col min="8200" max="8450" width="9.109375" style="66"/>
    <col min="8451" max="8451" width="46.44140625" style="66" customWidth="1"/>
    <col min="8452" max="8452" width="9.109375" style="66"/>
    <col min="8453" max="8453" width="11.33203125" style="66" customWidth="1"/>
    <col min="8454" max="8454" width="10.6640625" style="66" customWidth="1"/>
    <col min="8455" max="8455" width="14.6640625" style="66" bestFit="1" customWidth="1"/>
    <col min="8456" max="8706" width="9.109375" style="66"/>
    <col min="8707" max="8707" width="46.44140625" style="66" customWidth="1"/>
    <col min="8708" max="8708" width="9.109375" style="66"/>
    <col min="8709" max="8709" width="11.33203125" style="66" customWidth="1"/>
    <col min="8710" max="8710" width="10.6640625" style="66" customWidth="1"/>
    <col min="8711" max="8711" width="14.6640625" style="66" bestFit="1" customWidth="1"/>
    <col min="8712" max="8962" width="9.109375" style="66"/>
    <col min="8963" max="8963" width="46.44140625" style="66" customWidth="1"/>
    <col min="8964" max="8964" width="9.109375" style="66"/>
    <col min="8965" max="8965" width="11.33203125" style="66" customWidth="1"/>
    <col min="8966" max="8966" width="10.6640625" style="66" customWidth="1"/>
    <col min="8967" max="8967" width="14.6640625" style="66" bestFit="1" customWidth="1"/>
    <col min="8968" max="9218" width="9.109375" style="66"/>
    <col min="9219" max="9219" width="46.44140625" style="66" customWidth="1"/>
    <col min="9220" max="9220" width="9.109375" style="66"/>
    <col min="9221" max="9221" width="11.33203125" style="66" customWidth="1"/>
    <col min="9222" max="9222" width="10.6640625" style="66" customWidth="1"/>
    <col min="9223" max="9223" width="14.6640625" style="66" bestFit="1" customWidth="1"/>
    <col min="9224" max="9474" width="9.109375" style="66"/>
    <col min="9475" max="9475" width="46.44140625" style="66" customWidth="1"/>
    <col min="9476" max="9476" width="9.109375" style="66"/>
    <col min="9477" max="9477" width="11.33203125" style="66" customWidth="1"/>
    <col min="9478" max="9478" width="10.6640625" style="66" customWidth="1"/>
    <col min="9479" max="9479" width="14.6640625" style="66" bestFit="1" customWidth="1"/>
    <col min="9480" max="9730" width="9.109375" style="66"/>
    <col min="9731" max="9731" width="46.44140625" style="66" customWidth="1"/>
    <col min="9732" max="9732" width="9.109375" style="66"/>
    <col min="9733" max="9733" width="11.33203125" style="66" customWidth="1"/>
    <col min="9734" max="9734" width="10.6640625" style="66" customWidth="1"/>
    <col min="9735" max="9735" width="14.6640625" style="66" bestFit="1" customWidth="1"/>
    <col min="9736" max="9986" width="9.109375" style="66"/>
    <col min="9987" max="9987" width="46.44140625" style="66" customWidth="1"/>
    <col min="9988" max="9988" width="9.109375" style="66"/>
    <col min="9989" max="9989" width="11.33203125" style="66" customWidth="1"/>
    <col min="9990" max="9990" width="10.6640625" style="66" customWidth="1"/>
    <col min="9991" max="9991" width="14.6640625" style="66" bestFit="1" customWidth="1"/>
    <col min="9992" max="10242" width="9.109375" style="66"/>
    <col min="10243" max="10243" width="46.44140625" style="66" customWidth="1"/>
    <col min="10244" max="10244" width="9.109375" style="66"/>
    <col min="10245" max="10245" width="11.33203125" style="66" customWidth="1"/>
    <col min="10246" max="10246" width="10.6640625" style="66" customWidth="1"/>
    <col min="10247" max="10247" width="14.6640625" style="66" bestFit="1" customWidth="1"/>
    <col min="10248" max="10498" width="9.109375" style="66"/>
    <col min="10499" max="10499" width="46.44140625" style="66" customWidth="1"/>
    <col min="10500" max="10500" width="9.109375" style="66"/>
    <col min="10501" max="10501" width="11.33203125" style="66" customWidth="1"/>
    <col min="10502" max="10502" width="10.6640625" style="66" customWidth="1"/>
    <col min="10503" max="10503" width="14.6640625" style="66" bestFit="1" customWidth="1"/>
    <col min="10504" max="10754" width="9.109375" style="66"/>
    <col min="10755" max="10755" width="46.44140625" style="66" customWidth="1"/>
    <col min="10756" max="10756" width="9.109375" style="66"/>
    <col min="10757" max="10757" width="11.33203125" style="66" customWidth="1"/>
    <col min="10758" max="10758" width="10.6640625" style="66" customWidth="1"/>
    <col min="10759" max="10759" width="14.6640625" style="66" bestFit="1" customWidth="1"/>
    <col min="10760" max="11010" width="9.109375" style="66"/>
    <col min="11011" max="11011" width="46.44140625" style="66" customWidth="1"/>
    <col min="11012" max="11012" width="9.109375" style="66"/>
    <col min="11013" max="11013" width="11.33203125" style="66" customWidth="1"/>
    <col min="11014" max="11014" width="10.6640625" style="66" customWidth="1"/>
    <col min="11015" max="11015" width="14.6640625" style="66" bestFit="1" customWidth="1"/>
    <col min="11016" max="11266" width="9.109375" style="66"/>
    <col min="11267" max="11267" width="46.44140625" style="66" customWidth="1"/>
    <col min="11268" max="11268" width="9.109375" style="66"/>
    <col min="11269" max="11269" width="11.33203125" style="66" customWidth="1"/>
    <col min="11270" max="11270" width="10.6640625" style="66" customWidth="1"/>
    <col min="11271" max="11271" width="14.6640625" style="66" bestFit="1" customWidth="1"/>
    <col min="11272" max="11522" width="9.109375" style="66"/>
    <col min="11523" max="11523" width="46.44140625" style="66" customWidth="1"/>
    <col min="11524" max="11524" width="9.109375" style="66"/>
    <col min="11525" max="11525" width="11.33203125" style="66" customWidth="1"/>
    <col min="11526" max="11526" width="10.6640625" style="66" customWidth="1"/>
    <col min="11527" max="11527" width="14.6640625" style="66" bestFit="1" customWidth="1"/>
    <col min="11528" max="11778" width="9.109375" style="66"/>
    <col min="11779" max="11779" width="46.44140625" style="66" customWidth="1"/>
    <col min="11780" max="11780" width="9.109375" style="66"/>
    <col min="11781" max="11781" width="11.33203125" style="66" customWidth="1"/>
    <col min="11782" max="11782" width="10.6640625" style="66" customWidth="1"/>
    <col min="11783" max="11783" width="14.6640625" style="66" bestFit="1" customWidth="1"/>
    <col min="11784" max="12034" width="9.109375" style="66"/>
    <col min="12035" max="12035" width="46.44140625" style="66" customWidth="1"/>
    <col min="12036" max="12036" width="9.109375" style="66"/>
    <col min="12037" max="12037" width="11.33203125" style="66" customWidth="1"/>
    <col min="12038" max="12038" width="10.6640625" style="66" customWidth="1"/>
    <col min="12039" max="12039" width="14.6640625" style="66" bestFit="1" customWidth="1"/>
    <col min="12040" max="12290" width="9.109375" style="66"/>
    <col min="12291" max="12291" width="46.44140625" style="66" customWidth="1"/>
    <col min="12292" max="12292" width="9.109375" style="66"/>
    <col min="12293" max="12293" width="11.33203125" style="66" customWidth="1"/>
    <col min="12294" max="12294" width="10.6640625" style="66" customWidth="1"/>
    <col min="12295" max="12295" width="14.6640625" style="66" bestFit="1" customWidth="1"/>
    <col min="12296" max="12546" width="9.109375" style="66"/>
    <col min="12547" max="12547" width="46.44140625" style="66" customWidth="1"/>
    <col min="12548" max="12548" width="9.109375" style="66"/>
    <col min="12549" max="12549" width="11.33203125" style="66" customWidth="1"/>
    <col min="12550" max="12550" width="10.6640625" style="66" customWidth="1"/>
    <col min="12551" max="12551" width="14.6640625" style="66" bestFit="1" customWidth="1"/>
    <col min="12552" max="12802" width="9.109375" style="66"/>
    <col min="12803" max="12803" width="46.44140625" style="66" customWidth="1"/>
    <col min="12804" max="12804" width="9.109375" style="66"/>
    <col min="12805" max="12805" width="11.33203125" style="66" customWidth="1"/>
    <col min="12806" max="12806" width="10.6640625" style="66" customWidth="1"/>
    <col min="12807" max="12807" width="14.6640625" style="66" bestFit="1" customWidth="1"/>
    <col min="12808" max="13058" width="9.109375" style="66"/>
    <col min="13059" max="13059" width="46.44140625" style="66" customWidth="1"/>
    <col min="13060" max="13060" width="9.109375" style="66"/>
    <col min="13061" max="13061" width="11.33203125" style="66" customWidth="1"/>
    <col min="13062" max="13062" width="10.6640625" style="66" customWidth="1"/>
    <col min="13063" max="13063" width="14.6640625" style="66" bestFit="1" customWidth="1"/>
    <col min="13064" max="13314" width="9.109375" style="66"/>
    <col min="13315" max="13315" width="46.44140625" style="66" customWidth="1"/>
    <col min="13316" max="13316" width="9.109375" style="66"/>
    <col min="13317" max="13317" width="11.33203125" style="66" customWidth="1"/>
    <col min="13318" max="13318" width="10.6640625" style="66" customWidth="1"/>
    <col min="13319" max="13319" width="14.6640625" style="66" bestFit="1" customWidth="1"/>
    <col min="13320" max="13570" width="9.109375" style="66"/>
    <col min="13571" max="13571" width="46.44140625" style="66" customWidth="1"/>
    <col min="13572" max="13572" width="9.109375" style="66"/>
    <col min="13573" max="13573" width="11.33203125" style="66" customWidth="1"/>
    <col min="13574" max="13574" width="10.6640625" style="66" customWidth="1"/>
    <col min="13575" max="13575" width="14.6640625" style="66" bestFit="1" customWidth="1"/>
    <col min="13576" max="13826" width="9.109375" style="66"/>
    <col min="13827" max="13827" width="46.44140625" style="66" customWidth="1"/>
    <col min="13828" max="13828" width="9.109375" style="66"/>
    <col min="13829" max="13829" width="11.33203125" style="66" customWidth="1"/>
    <col min="13830" max="13830" width="10.6640625" style="66" customWidth="1"/>
    <col min="13831" max="13831" width="14.6640625" style="66" bestFit="1" customWidth="1"/>
    <col min="13832" max="14082" width="9.109375" style="66"/>
    <col min="14083" max="14083" width="46.44140625" style="66" customWidth="1"/>
    <col min="14084" max="14084" width="9.109375" style="66"/>
    <col min="14085" max="14085" width="11.33203125" style="66" customWidth="1"/>
    <col min="14086" max="14086" width="10.6640625" style="66" customWidth="1"/>
    <col min="14087" max="14087" width="14.6640625" style="66" bestFit="1" customWidth="1"/>
    <col min="14088" max="14338" width="9.109375" style="66"/>
    <col min="14339" max="14339" width="46.44140625" style="66" customWidth="1"/>
    <col min="14340" max="14340" width="9.109375" style="66"/>
    <col min="14341" max="14341" width="11.33203125" style="66" customWidth="1"/>
    <col min="14342" max="14342" width="10.6640625" style="66" customWidth="1"/>
    <col min="14343" max="14343" width="14.6640625" style="66" bestFit="1" customWidth="1"/>
    <col min="14344" max="14594" width="9.109375" style="66"/>
    <col min="14595" max="14595" width="46.44140625" style="66" customWidth="1"/>
    <col min="14596" max="14596" width="9.109375" style="66"/>
    <col min="14597" max="14597" width="11.33203125" style="66" customWidth="1"/>
    <col min="14598" max="14598" width="10.6640625" style="66" customWidth="1"/>
    <col min="14599" max="14599" width="14.6640625" style="66" bestFit="1" customWidth="1"/>
    <col min="14600" max="14850" width="9.109375" style="66"/>
    <col min="14851" max="14851" width="46.44140625" style="66" customWidth="1"/>
    <col min="14852" max="14852" width="9.109375" style="66"/>
    <col min="14853" max="14853" width="11.33203125" style="66" customWidth="1"/>
    <col min="14854" max="14854" width="10.6640625" style="66" customWidth="1"/>
    <col min="14855" max="14855" width="14.6640625" style="66" bestFit="1" customWidth="1"/>
    <col min="14856" max="15106" width="9.109375" style="66"/>
    <col min="15107" max="15107" width="46.44140625" style="66" customWidth="1"/>
    <col min="15108" max="15108" width="9.109375" style="66"/>
    <col min="15109" max="15109" width="11.33203125" style="66" customWidth="1"/>
    <col min="15110" max="15110" width="10.6640625" style="66" customWidth="1"/>
    <col min="15111" max="15111" width="14.6640625" style="66" bestFit="1" customWidth="1"/>
    <col min="15112" max="15362" width="9.109375" style="66"/>
    <col min="15363" max="15363" width="46.44140625" style="66" customWidth="1"/>
    <col min="15364" max="15364" width="9.109375" style="66"/>
    <col min="15365" max="15365" width="11.33203125" style="66" customWidth="1"/>
    <col min="15366" max="15366" width="10.6640625" style="66" customWidth="1"/>
    <col min="15367" max="15367" width="14.6640625" style="66" bestFit="1" customWidth="1"/>
    <col min="15368" max="15618" width="9.109375" style="66"/>
    <col min="15619" max="15619" width="46.44140625" style="66" customWidth="1"/>
    <col min="15620" max="15620" width="9.109375" style="66"/>
    <col min="15621" max="15621" width="11.33203125" style="66" customWidth="1"/>
    <col min="15622" max="15622" width="10.6640625" style="66" customWidth="1"/>
    <col min="15623" max="15623" width="14.6640625" style="66" bestFit="1" customWidth="1"/>
    <col min="15624" max="15874" width="9.109375" style="66"/>
    <col min="15875" max="15875" width="46.44140625" style="66" customWidth="1"/>
    <col min="15876" max="15876" width="9.109375" style="66"/>
    <col min="15877" max="15877" width="11.33203125" style="66" customWidth="1"/>
    <col min="15878" max="15878" width="10.6640625" style="66" customWidth="1"/>
    <col min="15879" max="15879" width="14.6640625" style="66" bestFit="1" customWidth="1"/>
    <col min="15880" max="16130" width="9.109375" style="66"/>
    <col min="16131" max="16131" width="46.44140625" style="66" customWidth="1"/>
    <col min="16132" max="16132" width="9.109375" style="66"/>
    <col min="16133" max="16133" width="11.33203125" style="66" customWidth="1"/>
    <col min="16134" max="16134" width="10.6640625" style="66" customWidth="1"/>
    <col min="16135" max="16135" width="14.6640625" style="66" bestFit="1" customWidth="1"/>
    <col min="16136" max="16384" width="9.109375" style="66"/>
  </cols>
  <sheetData>
    <row r="1" spans="1:7" ht="12" customHeight="1" x14ac:dyDescent="0.25">
      <c r="A1" s="564"/>
      <c r="B1" s="565"/>
      <c r="C1" s="565"/>
      <c r="D1" s="565"/>
      <c r="E1" s="565"/>
      <c r="F1" s="565"/>
    </row>
    <row r="2" spans="1:7" ht="25.5" customHeight="1" x14ac:dyDescent="0.25">
      <c r="A2" s="741" t="s">
        <v>122</v>
      </c>
      <c r="B2" s="741"/>
      <c r="C2" s="741"/>
      <c r="D2" s="741"/>
      <c r="E2" s="741"/>
      <c r="F2" s="741"/>
      <c r="G2" s="741"/>
    </row>
    <row r="3" spans="1:7" ht="20.25" customHeight="1" x14ac:dyDescent="0.25">
      <c r="A3" s="741" t="s">
        <v>1194</v>
      </c>
      <c r="B3" s="741"/>
      <c r="C3" s="741"/>
      <c r="D3" s="741"/>
      <c r="E3" s="741"/>
      <c r="F3" s="741"/>
      <c r="G3" s="741"/>
    </row>
    <row r="4" spans="1:7" x14ac:dyDescent="0.25">
      <c r="A4" s="564"/>
      <c r="B4" s="565"/>
      <c r="C4" s="565"/>
      <c r="D4" s="565"/>
      <c r="E4" s="565"/>
      <c r="F4" s="566"/>
      <c r="G4" s="712"/>
    </row>
    <row r="5" spans="1:7" ht="13.8" x14ac:dyDescent="0.3">
      <c r="A5" s="564"/>
      <c r="B5" s="567"/>
      <c r="C5" s="567"/>
      <c r="D5" s="567"/>
      <c r="E5" s="567"/>
      <c r="F5" s="568"/>
      <c r="G5" s="713"/>
    </row>
    <row r="6" spans="1:7" ht="13.8" x14ac:dyDescent="0.3">
      <c r="A6" s="564"/>
      <c r="B6" s="567"/>
      <c r="C6" s="567"/>
      <c r="D6" s="567"/>
      <c r="E6" s="567"/>
      <c r="F6" s="568"/>
      <c r="G6" s="713"/>
    </row>
    <row r="7" spans="1:7" ht="15" customHeight="1" x14ac:dyDescent="0.25">
      <c r="A7" s="569"/>
      <c r="B7" s="671" t="s">
        <v>0</v>
      </c>
      <c r="C7" s="743" t="s">
        <v>123</v>
      </c>
      <c r="D7" s="743"/>
      <c r="E7" s="744" t="s">
        <v>124</v>
      </c>
      <c r="F7" s="745"/>
      <c r="G7" s="739" t="s">
        <v>125</v>
      </c>
    </row>
    <row r="8" spans="1:7" ht="15" customHeight="1" x14ac:dyDescent="0.3">
      <c r="A8" s="572" t="s">
        <v>126</v>
      </c>
      <c r="B8" s="672"/>
      <c r="C8" s="743" t="s">
        <v>127</v>
      </c>
      <c r="D8" s="743"/>
      <c r="E8" s="743" t="s">
        <v>127</v>
      </c>
      <c r="F8" s="743"/>
      <c r="G8" s="742"/>
    </row>
    <row r="9" spans="1:7" ht="15" customHeight="1" x14ac:dyDescent="0.3">
      <c r="A9" s="674"/>
      <c r="B9" s="675"/>
      <c r="C9" s="676" t="s">
        <v>1362</v>
      </c>
      <c r="D9" s="676" t="s">
        <v>1363</v>
      </c>
      <c r="E9" s="676" t="s">
        <v>1362</v>
      </c>
      <c r="F9" s="676" t="s">
        <v>1363</v>
      </c>
      <c r="G9" s="714"/>
    </row>
    <row r="10" spans="1:7" ht="13.8" x14ac:dyDescent="0.3">
      <c r="A10" s="574" t="s">
        <v>1</v>
      </c>
      <c r="B10" s="670" t="s">
        <v>2</v>
      </c>
      <c r="C10" s="670" t="s">
        <v>3</v>
      </c>
      <c r="D10" s="673" t="s">
        <v>4</v>
      </c>
      <c r="E10" s="673" t="s">
        <v>5</v>
      </c>
      <c r="F10" s="673" t="s">
        <v>6</v>
      </c>
      <c r="G10" s="715" t="s">
        <v>1364</v>
      </c>
    </row>
    <row r="11" spans="1:7" x14ac:dyDescent="0.25">
      <c r="A11" s="577" t="s">
        <v>128</v>
      </c>
      <c r="B11" s="576" t="s">
        <v>129</v>
      </c>
      <c r="C11" s="578">
        <f t="shared" ref="C11:E11" si="0">C12+C16+C41+C49</f>
        <v>446215</v>
      </c>
      <c r="D11" s="578">
        <f t="shared" si="0"/>
        <v>330614</v>
      </c>
      <c r="E11" s="578">
        <f t="shared" si="0"/>
        <v>470039</v>
      </c>
      <c r="F11" s="578">
        <f>F12+F16+F41+F49</f>
        <v>343202</v>
      </c>
      <c r="G11" s="716">
        <f>F11/D11</f>
        <v>1.0380746126903277</v>
      </c>
    </row>
    <row r="12" spans="1:7" x14ac:dyDescent="0.25">
      <c r="A12" s="579" t="s">
        <v>130</v>
      </c>
      <c r="B12" s="571" t="s">
        <v>129</v>
      </c>
      <c r="C12" s="580">
        <f>SUM(C13:C15)</f>
        <v>4428</v>
      </c>
      <c r="D12" s="580">
        <f>SUM(D13:D15)</f>
        <v>0</v>
      </c>
      <c r="E12" s="580">
        <f>SUM(E13:E15)</f>
        <v>4988</v>
      </c>
      <c r="F12" s="580">
        <f>SUM(F13:F15)</f>
        <v>497</v>
      </c>
      <c r="G12" s="716"/>
    </row>
    <row r="13" spans="1:7" x14ac:dyDescent="0.25">
      <c r="A13" s="581" t="s">
        <v>131</v>
      </c>
      <c r="B13" s="582" t="s">
        <v>132</v>
      </c>
      <c r="C13" s="677">
        <v>4428</v>
      </c>
      <c r="D13" s="583"/>
      <c r="E13" s="583">
        <v>4988</v>
      </c>
      <c r="F13" s="583">
        <v>497</v>
      </c>
      <c r="G13" s="716"/>
    </row>
    <row r="14" spans="1:7" x14ac:dyDescent="0.25">
      <c r="A14" s="584" t="s">
        <v>133</v>
      </c>
      <c r="B14" s="582" t="s">
        <v>134</v>
      </c>
      <c r="C14" s="582"/>
      <c r="D14" s="583"/>
      <c r="E14" s="583"/>
      <c r="F14" s="583"/>
      <c r="G14" s="716"/>
    </row>
    <row r="15" spans="1:7" x14ac:dyDescent="0.25">
      <c r="A15" s="584" t="s">
        <v>135</v>
      </c>
      <c r="B15" s="582" t="s">
        <v>136</v>
      </c>
      <c r="C15" s="582"/>
      <c r="D15" s="583"/>
      <c r="E15" s="583"/>
      <c r="F15" s="583"/>
      <c r="G15" s="716"/>
    </row>
    <row r="16" spans="1:7" x14ac:dyDescent="0.25">
      <c r="A16" s="579" t="s">
        <v>137</v>
      </c>
      <c r="B16" s="571" t="s">
        <v>138</v>
      </c>
      <c r="C16" s="580">
        <f>C17+C22+C26+C27+C32</f>
        <v>426728</v>
      </c>
      <c r="D16" s="580">
        <f>D17+D22+D26+D27+D32</f>
        <v>315555</v>
      </c>
      <c r="E16" s="580">
        <f>E17+E22+E26+E27+E32</f>
        <v>449992</v>
      </c>
      <c r="F16" s="580">
        <f>F17+F22+F26+F27+F32</f>
        <v>327646</v>
      </c>
      <c r="G16" s="716">
        <f t="shared" ref="G16:G27" si="1">F16/D16</f>
        <v>1.038316616754607</v>
      </c>
    </row>
    <row r="17" spans="1:7" x14ac:dyDescent="0.25">
      <c r="A17" s="579" t="s">
        <v>139</v>
      </c>
      <c r="B17" s="571" t="s">
        <v>140</v>
      </c>
      <c r="C17" s="678">
        <v>420086</v>
      </c>
      <c r="D17" s="580">
        <v>314398</v>
      </c>
      <c r="E17" s="580">
        <v>438803</v>
      </c>
      <c r="F17" s="580">
        <v>323521</v>
      </c>
      <c r="G17" s="716">
        <f t="shared" si="1"/>
        <v>1.0290173601613242</v>
      </c>
    </row>
    <row r="18" spans="1:7" ht="26.4" x14ac:dyDescent="0.25">
      <c r="A18" s="579" t="s">
        <v>141</v>
      </c>
      <c r="B18" s="571" t="s">
        <v>142</v>
      </c>
      <c r="C18" s="571"/>
      <c r="D18" s="580"/>
      <c r="E18" s="580"/>
      <c r="F18" s="580"/>
      <c r="G18" s="716"/>
    </row>
    <row r="19" spans="1:7" ht="27.6" x14ac:dyDescent="0.3">
      <c r="A19" s="585" t="s">
        <v>145</v>
      </c>
      <c r="B19" s="582" t="s">
        <v>13</v>
      </c>
      <c r="C19" s="582"/>
      <c r="D19" s="586"/>
      <c r="E19" s="586"/>
      <c r="F19" s="586"/>
      <c r="G19" s="716"/>
    </row>
    <row r="20" spans="1:7" ht="26.4" x14ac:dyDescent="0.25">
      <c r="A20" s="577" t="s">
        <v>146</v>
      </c>
      <c r="B20" s="576" t="s">
        <v>14</v>
      </c>
      <c r="C20" s="576"/>
      <c r="D20" s="542"/>
      <c r="E20" s="542"/>
      <c r="F20" s="542"/>
      <c r="G20" s="716"/>
    </row>
    <row r="21" spans="1:7" ht="26.4" x14ac:dyDescent="0.25">
      <c r="A21" s="577" t="s">
        <v>147</v>
      </c>
      <c r="B21" s="571" t="s">
        <v>21</v>
      </c>
      <c r="C21" s="571"/>
      <c r="D21" s="542"/>
      <c r="E21" s="542"/>
      <c r="F21" s="542"/>
      <c r="G21" s="716"/>
    </row>
    <row r="22" spans="1:7" x14ac:dyDescent="0.25">
      <c r="A22" s="579" t="s">
        <v>148</v>
      </c>
      <c r="B22" s="576" t="s">
        <v>26</v>
      </c>
      <c r="C22" s="679">
        <v>5904</v>
      </c>
      <c r="D22" s="580">
        <v>419</v>
      </c>
      <c r="E22" s="580">
        <v>10552</v>
      </c>
      <c r="F22" s="580">
        <v>3488</v>
      </c>
      <c r="G22" s="716">
        <f t="shared" si="1"/>
        <v>8.3245823389021485</v>
      </c>
    </row>
    <row r="23" spans="1:7" ht="27.6" x14ac:dyDescent="0.3">
      <c r="A23" s="585" t="s">
        <v>149</v>
      </c>
      <c r="B23" s="582" t="s">
        <v>27</v>
      </c>
      <c r="C23" s="582"/>
      <c r="D23" s="586"/>
      <c r="E23" s="586"/>
      <c r="F23" s="586"/>
      <c r="G23" s="716"/>
    </row>
    <row r="24" spans="1:7" ht="27.6" x14ac:dyDescent="0.3">
      <c r="A24" s="585" t="s">
        <v>150</v>
      </c>
      <c r="B24" s="575" t="s">
        <v>28</v>
      </c>
      <c r="C24" s="575"/>
      <c r="D24" s="586"/>
      <c r="E24" s="586"/>
      <c r="F24" s="586"/>
      <c r="G24" s="716"/>
    </row>
    <row r="25" spans="1:7" ht="13.8" x14ac:dyDescent="0.3">
      <c r="A25" s="585" t="s">
        <v>151</v>
      </c>
      <c r="B25" s="582" t="s">
        <v>29</v>
      </c>
      <c r="C25" s="582"/>
      <c r="D25" s="586"/>
      <c r="E25" s="586"/>
      <c r="F25" s="586"/>
      <c r="G25" s="716"/>
    </row>
    <row r="26" spans="1:7" s="141" customFormat="1" x14ac:dyDescent="0.25">
      <c r="A26" s="587" t="s">
        <v>152</v>
      </c>
      <c r="B26" s="571" t="s">
        <v>30</v>
      </c>
      <c r="C26" s="571"/>
      <c r="D26" s="542"/>
      <c r="E26" s="542"/>
      <c r="F26" s="542"/>
      <c r="G26" s="716"/>
    </row>
    <row r="27" spans="1:7" x14ac:dyDescent="0.25">
      <c r="A27" s="587" t="s">
        <v>153</v>
      </c>
      <c r="B27" s="576" t="s">
        <v>31</v>
      </c>
      <c r="C27" s="679">
        <v>738</v>
      </c>
      <c r="D27" s="542">
        <v>738</v>
      </c>
      <c r="E27" s="542">
        <v>637</v>
      </c>
      <c r="F27" s="542">
        <v>637</v>
      </c>
      <c r="G27" s="716">
        <f t="shared" si="1"/>
        <v>0.86314363143631434</v>
      </c>
    </row>
    <row r="28" spans="1:7" ht="27.6" x14ac:dyDescent="0.3">
      <c r="A28" s="585" t="s">
        <v>154</v>
      </c>
      <c r="B28" s="582" t="s">
        <v>32</v>
      </c>
      <c r="C28" s="582"/>
      <c r="D28" s="586"/>
      <c r="E28" s="586"/>
      <c r="F28" s="586"/>
      <c r="G28" s="716"/>
    </row>
    <row r="29" spans="1:7" ht="27.6" x14ac:dyDescent="0.3">
      <c r="A29" s="585" t="s">
        <v>155</v>
      </c>
      <c r="B29" s="582" t="s">
        <v>33</v>
      </c>
      <c r="C29" s="582"/>
      <c r="D29" s="586"/>
      <c r="E29" s="586"/>
      <c r="F29" s="586"/>
      <c r="G29" s="716"/>
    </row>
    <row r="30" spans="1:7" ht="27.6" x14ac:dyDescent="0.3">
      <c r="A30" s="585" t="s">
        <v>156</v>
      </c>
      <c r="B30" s="575" t="s">
        <v>34</v>
      </c>
      <c r="C30" s="575"/>
      <c r="D30" s="586"/>
      <c r="E30" s="586"/>
      <c r="F30" s="586"/>
      <c r="G30" s="716"/>
    </row>
    <row r="31" spans="1:7" ht="27.6" x14ac:dyDescent="0.3">
      <c r="A31" s="585" t="s">
        <v>157</v>
      </c>
      <c r="B31" s="582" t="s">
        <v>35</v>
      </c>
      <c r="C31" s="582"/>
      <c r="D31" s="586"/>
      <c r="E31" s="586"/>
      <c r="F31" s="586"/>
      <c r="G31" s="716"/>
    </row>
    <row r="32" spans="1:7" s="141" customFormat="1" x14ac:dyDescent="0.25">
      <c r="A32" s="588" t="s">
        <v>158</v>
      </c>
      <c r="B32" s="576" t="s">
        <v>36</v>
      </c>
      <c r="C32" s="576"/>
      <c r="D32" s="542"/>
      <c r="E32" s="542"/>
      <c r="F32" s="542"/>
      <c r="G32" s="716"/>
    </row>
    <row r="33" spans="1:7" s="141" customFormat="1" x14ac:dyDescent="0.25">
      <c r="A33" s="589"/>
      <c r="B33" s="590"/>
      <c r="C33" s="649"/>
      <c r="D33" s="591"/>
      <c r="E33" s="591"/>
      <c r="F33" s="591"/>
      <c r="G33" s="709"/>
    </row>
    <row r="34" spans="1:7" s="141" customFormat="1" x14ac:dyDescent="0.25">
      <c r="A34" s="589"/>
      <c r="B34" s="590"/>
      <c r="C34" s="649"/>
      <c r="D34" s="591"/>
      <c r="E34" s="591"/>
      <c r="F34" s="591"/>
      <c r="G34" s="709"/>
    </row>
    <row r="35" spans="1:7" x14ac:dyDescent="0.25">
      <c r="A35" s="741" t="s">
        <v>122</v>
      </c>
      <c r="B35" s="741"/>
      <c r="C35" s="741"/>
      <c r="D35" s="741"/>
      <c r="E35" s="741"/>
      <c r="F35" s="741"/>
      <c r="G35" s="741"/>
    </row>
    <row r="36" spans="1:7" x14ac:dyDescent="0.25">
      <c r="A36" s="741" t="s">
        <v>1194</v>
      </c>
      <c r="B36" s="741"/>
      <c r="C36" s="741"/>
      <c r="D36" s="741"/>
      <c r="E36" s="741"/>
      <c r="F36" s="741"/>
      <c r="G36" s="741"/>
    </row>
    <row r="37" spans="1:7" ht="13.8" x14ac:dyDescent="0.3">
      <c r="A37" s="564"/>
      <c r="B37" s="567"/>
      <c r="C37" s="567"/>
      <c r="D37" s="567"/>
      <c r="E37" s="567"/>
      <c r="F37" s="568"/>
      <c r="G37" s="713"/>
    </row>
    <row r="38" spans="1:7" ht="13.8" x14ac:dyDescent="0.3">
      <c r="A38" s="564"/>
      <c r="B38" s="567"/>
      <c r="C38" s="567"/>
      <c r="D38" s="567"/>
      <c r="E38" s="567"/>
      <c r="F38" s="568"/>
      <c r="G38" s="713"/>
    </row>
    <row r="39" spans="1:7" x14ac:dyDescent="0.25">
      <c r="A39" s="569"/>
      <c r="B39" s="570" t="s">
        <v>0</v>
      </c>
      <c r="C39" s="570"/>
      <c r="D39" s="571" t="s">
        <v>123</v>
      </c>
      <c r="E39" s="571"/>
      <c r="F39" s="571" t="s">
        <v>124</v>
      </c>
      <c r="G39" s="739" t="s">
        <v>125</v>
      </c>
    </row>
    <row r="40" spans="1:7" ht="13.8" x14ac:dyDescent="0.3">
      <c r="A40" s="572" t="s">
        <v>126</v>
      </c>
      <c r="B40" s="573"/>
      <c r="C40" s="573"/>
      <c r="D40" s="740" t="s">
        <v>127</v>
      </c>
      <c r="E40" s="740"/>
      <c r="F40" s="740"/>
      <c r="G40" s="739"/>
    </row>
    <row r="41" spans="1:7" x14ac:dyDescent="0.25">
      <c r="A41" s="579" t="s">
        <v>159</v>
      </c>
      <c r="B41" s="571" t="s">
        <v>37</v>
      </c>
      <c r="C41" s="571">
        <v>15059</v>
      </c>
      <c r="D41" s="580">
        <v>15059</v>
      </c>
      <c r="E41" s="580">
        <v>15059</v>
      </c>
      <c r="F41" s="580">
        <v>15059</v>
      </c>
      <c r="G41" s="716">
        <f>F41/D41</f>
        <v>1</v>
      </c>
    </row>
    <row r="42" spans="1:7" ht="13.8" x14ac:dyDescent="0.3">
      <c r="A42" s="592" t="s">
        <v>160</v>
      </c>
      <c r="B42" s="575" t="s">
        <v>38</v>
      </c>
      <c r="C42" s="668">
        <v>15059</v>
      </c>
      <c r="D42" s="593">
        <v>15059</v>
      </c>
      <c r="E42" s="593">
        <v>15059</v>
      </c>
      <c r="F42" s="593">
        <v>15059</v>
      </c>
      <c r="G42" s="716">
        <f t="shared" ref="G42:G79" si="2">F42/D42</f>
        <v>1</v>
      </c>
    </row>
    <row r="43" spans="1:7" ht="13.8" x14ac:dyDescent="0.3">
      <c r="A43" s="592" t="s">
        <v>161</v>
      </c>
      <c r="B43" s="575" t="s">
        <v>39</v>
      </c>
      <c r="C43" s="668"/>
      <c r="D43" s="593"/>
      <c r="E43" s="593"/>
      <c r="F43" s="593"/>
      <c r="G43" s="716"/>
    </row>
    <row r="44" spans="1:7" ht="27" x14ac:dyDescent="0.3">
      <c r="A44" s="592" t="s">
        <v>162</v>
      </c>
      <c r="B44" s="575" t="s">
        <v>40</v>
      </c>
      <c r="C44" s="668"/>
      <c r="D44" s="593"/>
      <c r="E44" s="593"/>
      <c r="F44" s="593"/>
      <c r="G44" s="716"/>
    </row>
    <row r="45" spans="1:7" ht="13.8" x14ac:dyDescent="0.3">
      <c r="A45" s="594" t="s">
        <v>163</v>
      </c>
      <c r="B45" s="595" t="s">
        <v>41</v>
      </c>
      <c r="C45" s="669"/>
      <c r="D45" s="593"/>
      <c r="E45" s="593"/>
      <c r="F45" s="593"/>
      <c r="G45" s="716"/>
    </row>
    <row r="46" spans="1:7" ht="13.8" x14ac:dyDescent="0.3">
      <c r="A46" s="594" t="s">
        <v>164</v>
      </c>
      <c r="B46" s="595" t="s">
        <v>42</v>
      </c>
      <c r="C46" s="669"/>
      <c r="D46" s="593"/>
      <c r="E46" s="593"/>
      <c r="F46" s="593"/>
      <c r="G46" s="716"/>
    </row>
    <row r="47" spans="1:7" ht="27" x14ac:dyDescent="0.3">
      <c r="A47" s="596" t="s">
        <v>165</v>
      </c>
      <c r="B47" s="575" t="s">
        <v>166</v>
      </c>
      <c r="C47" s="668"/>
      <c r="D47" s="593"/>
      <c r="E47" s="593"/>
      <c r="F47" s="593"/>
      <c r="G47" s="716"/>
    </row>
    <row r="48" spans="1:7" ht="13.8" x14ac:dyDescent="0.3">
      <c r="A48" s="592" t="s">
        <v>167</v>
      </c>
      <c r="B48" s="575" t="s">
        <v>168</v>
      </c>
      <c r="C48" s="668"/>
      <c r="D48" s="593"/>
      <c r="E48" s="593"/>
      <c r="F48" s="593"/>
      <c r="G48" s="716"/>
    </row>
    <row r="49" spans="1:7" ht="27" x14ac:dyDescent="0.3">
      <c r="A49" s="579" t="s">
        <v>169</v>
      </c>
      <c r="B49" s="575" t="s">
        <v>170</v>
      </c>
      <c r="C49" s="575">
        <v>0</v>
      </c>
      <c r="D49" s="542">
        <f>D50+D55</f>
        <v>0</v>
      </c>
      <c r="E49" s="542">
        <v>0</v>
      </c>
      <c r="F49" s="542">
        <f>F50+F55</f>
        <v>0</v>
      </c>
      <c r="G49" s="716"/>
    </row>
    <row r="50" spans="1:7" ht="13.8" x14ac:dyDescent="0.3">
      <c r="A50" s="597" t="s">
        <v>171</v>
      </c>
      <c r="B50" s="575" t="s">
        <v>172</v>
      </c>
      <c r="C50" s="670">
        <v>0</v>
      </c>
      <c r="D50" s="598">
        <f>SUM(D51+D53+D54)</f>
        <v>0</v>
      </c>
      <c r="E50" s="598">
        <v>0</v>
      </c>
      <c r="F50" s="598">
        <f>SUM(F51+F53+F54)</f>
        <v>0</v>
      </c>
      <c r="G50" s="716"/>
    </row>
    <row r="51" spans="1:7" ht="27" x14ac:dyDescent="0.3">
      <c r="A51" s="599" t="s">
        <v>173</v>
      </c>
      <c r="B51" s="575" t="s">
        <v>174</v>
      </c>
      <c r="C51" s="670"/>
      <c r="D51" s="600"/>
      <c r="E51" s="600"/>
      <c r="F51" s="600"/>
      <c r="G51" s="716"/>
    </row>
    <row r="52" spans="1:7" ht="40.200000000000003" x14ac:dyDescent="0.3">
      <c r="A52" s="599" t="s">
        <v>175</v>
      </c>
      <c r="B52" s="575" t="s">
        <v>176</v>
      </c>
      <c r="C52" s="670"/>
      <c r="D52" s="600"/>
      <c r="E52" s="600"/>
      <c r="F52" s="600"/>
      <c r="G52" s="716"/>
    </row>
    <row r="53" spans="1:7" ht="27" x14ac:dyDescent="0.3">
      <c r="A53" s="599" t="s">
        <v>177</v>
      </c>
      <c r="B53" s="575" t="s">
        <v>178</v>
      </c>
      <c r="C53" s="670"/>
      <c r="D53" s="600"/>
      <c r="E53" s="600"/>
      <c r="F53" s="600"/>
      <c r="G53" s="716"/>
    </row>
    <row r="54" spans="1:7" ht="27" x14ac:dyDescent="0.3">
      <c r="A54" s="599" t="s">
        <v>179</v>
      </c>
      <c r="B54" s="575" t="s">
        <v>180</v>
      </c>
      <c r="C54" s="670"/>
      <c r="D54" s="600"/>
      <c r="E54" s="600"/>
      <c r="F54" s="600"/>
      <c r="G54" s="716"/>
    </row>
    <row r="55" spans="1:7" ht="27" x14ac:dyDescent="0.3">
      <c r="A55" s="599" t="s">
        <v>181</v>
      </c>
      <c r="B55" s="575" t="s">
        <v>182</v>
      </c>
      <c r="C55" s="670"/>
      <c r="D55" s="600"/>
      <c r="E55" s="600"/>
      <c r="F55" s="600"/>
      <c r="G55" s="716"/>
    </row>
    <row r="56" spans="1:7" x14ac:dyDescent="0.25">
      <c r="A56" s="579" t="s">
        <v>183</v>
      </c>
      <c r="B56" s="576" t="s">
        <v>184</v>
      </c>
      <c r="C56" s="576">
        <v>0</v>
      </c>
      <c r="D56" s="580">
        <f>D57+D58</f>
        <v>0</v>
      </c>
      <c r="E56" s="580">
        <v>17</v>
      </c>
      <c r="F56" s="580">
        <f>F57+F58</f>
        <v>17</v>
      </c>
      <c r="G56" s="716"/>
    </row>
    <row r="57" spans="1:7" ht="13.8" x14ac:dyDescent="0.3">
      <c r="A57" s="579" t="s">
        <v>185</v>
      </c>
      <c r="B57" s="575" t="s">
        <v>186</v>
      </c>
      <c r="C57" s="575"/>
      <c r="D57" s="580"/>
      <c r="E57" s="580">
        <v>17</v>
      </c>
      <c r="F57" s="580">
        <v>17</v>
      </c>
      <c r="G57" s="716"/>
    </row>
    <row r="58" spans="1:7" s="142" customFormat="1" ht="13.8" x14ac:dyDescent="0.3">
      <c r="A58" s="579" t="s">
        <v>187</v>
      </c>
      <c r="B58" s="575" t="s">
        <v>188</v>
      </c>
      <c r="C58" s="575">
        <v>0</v>
      </c>
      <c r="D58" s="601">
        <f>SUM(D59:D60)</f>
        <v>0</v>
      </c>
      <c r="E58" s="601">
        <v>0</v>
      </c>
      <c r="F58" s="601">
        <f>SUM(F59:F60)</f>
        <v>0</v>
      </c>
      <c r="G58" s="716"/>
    </row>
    <row r="59" spans="1:7" s="142" customFormat="1" ht="13.8" x14ac:dyDescent="0.3">
      <c r="A59" s="584" t="s">
        <v>189</v>
      </c>
      <c r="B59" s="575" t="s">
        <v>190</v>
      </c>
      <c r="C59" s="575"/>
      <c r="D59" s="602"/>
      <c r="E59" s="602"/>
      <c r="F59" s="602"/>
      <c r="G59" s="716"/>
    </row>
    <row r="60" spans="1:7" s="142" customFormat="1" ht="27" x14ac:dyDescent="0.3">
      <c r="A60" s="584" t="s">
        <v>191</v>
      </c>
      <c r="B60" s="575" t="s">
        <v>192</v>
      </c>
      <c r="C60" s="575"/>
      <c r="D60" s="602"/>
      <c r="E60" s="602"/>
      <c r="F60" s="602"/>
      <c r="G60" s="716"/>
    </row>
    <row r="61" spans="1:7" ht="13.8" x14ac:dyDescent="0.3">
      <c r="A61" s="579" t="s">
        <v>193</v>
      </c>
      <c r="B61" s="575" t="s">
        <v>194</v>
      </c>
      <c r="C61" s="575">
        <v>11162</v>
      </c>
      <c r="D61" s="580">
        <v>11162</v>
      </c>
      <c r="E61" s="580">
        <v>23237</v>
      </c>
      <c r="F61" s="580">
        <v>23237</v>
      </c>
      <c r="G61" s="716">
        <f t="shared" si="2"/>
        <v>2.0817953771725497</v>
      </c>
    </row>
    <row r="62" spans="1:7" ht="13.8" x14ac:dyDescent="0.3">
      <c r="A62" s="579" t="s">
        <v>195</v>
      </c>
      <c r="B62" s="575" t="s">
        <v>196</v>
      </c>
      <c r="C62" s="575">
        <v>0</v>
      </c>
      <c r="D62" s="580">
        <f>SUM(D63:D64)</f>
        <v>0</v>
      </c>
      <c r="E62" s="580">
        <v>0</v>
      </c>
      <c r="F62" s="580">
        <f>SUM(F63:F64)</f>
        <v>0</v>
      </c>
      <c r="G62" s="716"/>
    </row>
    <row r="63" spans="1:7" ht="13.8" x14ac:dyDescent="0.3">
      <c r="A63" s="584" t="s">
        <v>197</v>
      </c>
      <c r="B63" s="575" t="s">
        <v>198</v>
      </c>
      <c r="C63" s="575"/>
      <c r="D63" s="583"/>
      <c r="E63" s="583"/>
      <c r="F63" s="583"/>
      <c r="G63" s="716"/>
    </row>
    <row r="64" spans="1:7" ht="13.8" x14ac:dyDescent="0.3">
      <c r="A64" s="584" t="s">
        <v>199</v>
      </c>
      <c r="B64" s="575" t="s">
        <v>200</v>
      </c>
      <c r="C64" s="575"/>
      <c r="D64" s="583"/>
      <c r="E64" s="583"/>
      <c r="F64" s="583"/>
      <c r="G64" s="716"/>
    </row>
    <row r="65" spans="1:7" s="141" customFormat="1" x14ac:dyDescent="0.25">
      <c r="A65" s="579" t="s">
        <v>201</v>
      </c>
      <c r="B65" s="576" t="s">
        <v>202</v>
      </c>
      <c r="C65" s="576">
        <v>47</v>
      </c>
      <c r="D65" s="580">
        <v>47</v>
      </c>
      <c r="E65" s="580">
        <v>68</v>
      </c>
      <c r="F65" s="580">
        <v>68</v>
      </c>
      <c r="G65" s="716">
        <f t="shared" si="2"/>
        <v>1.446808510638298</v>
      </c>
    </row>
    <row r="66" spans="1:7" s="141" customFormat="1" x14ac:dyDescent="0.25">
      <c r="A66" s="579" t="s">
        <v>203</v>
      </c>
      <c r="B66" s="576" t="s">
        <v>204</v>
      </c>
      <c r="C66" s="576">
        <v>11115</v>
      </c>
      <c r="D66" s="580">
        <v>11115</v>
      </c>
      <c r="E66" s="580">
        <v>23169</v>
      </c>
      <c r="F66" s="580">
        <v>23169</v>
      </c>
      <c r="G66" s="716">
        <f t="shared" si="2"/>
        <v>2.0844804318488528</v>
      </c>
    </row>
    <row r="67" spans="1:7" s="141" customFormat="1" x14ac:dyDescent="0.25">
      <c r="A67" s="579" t="s">
        <v>205</v>
      </c>
      <c r="B67" s="576" t="s">
        <v>206</v>
      </c>
      <c r="C67" s="576"/>
      <c r="D67" s="580"/>
      <c r="E67" s="580"/>
      <c r="F67" s="580"/>
      <c r="G67" s="716"/>
    </row>
    <row r="68" spans="1:7" s="141" customFormat="1" x14ac:dyDescent="0.25">
      <c r="A68" s="579" t="s">
        <v>207</v>
      </c>
      <c r="B68" s="576" t="s">
        <v>208</v>
      </c>
      <c r="C68" s="576">
        <v>4938</v>
      </c>
      <c r="D68" s="580">
        <v>4938</v>
      </c>
      <c r="E68" s="580">
        <v>1904</v>
      </c>
      <c r="F68" s="580">
        <v>1904</v>
      </c>
      <c r="G68" s="716">
        <f t="shared" si="2"/>
        <v>0.38558120696638315</v>
      </c>
    </row>
    <row r="69" spans="1:7" ht="13.8" x14ac:dyDescent="0.3">
      <c r="A69" s="584" t="s">
        <v>209</v>
      </c>
      <c r="B69" s="575" t="s">
        <v>210</v>
      </c>
      <c r="C69" s="575">
        <v>4937</v>
      </c>
      <c r="D69" s="583">
        <v>4937</v>
      </c>
      <c r="E69" s="583">
        <v>1895</v>
      </c>
      <c r="F69" s="583">
        <v>1895</v>
      </c>
      <c r="G69" s="716">
        <f t="shared" si="2"/>
        <v>0.38383633785699817</v>
      </c>
    </row>
    <row r="70" spans="1:7" ht="13.8" x14ac:dyDescent="0.3">
      <c r="A70" s="584" t="s">
        <v>211</v>
      </c>
      <c r="B70" s="575" t="s">
        <v>212</v>
      </c>
      <c r="C70" s="575">
        <v>0</v>
      </c>
      <c r="D70" s="583">
        <v>0</v>
      </c>
      <c r="E70" s="583">
        <v>0</v>
      </c>
      <c r="F70" s="583">
        <v>0</v>
      </c>
      <c r="G70" s="716"/>
    </row>
    <row r="71" spans="1:7" ht="13.8" x14ac:dyDescent="0.3">
      <c r="A71" s="584" t="s">
        <v>213</v>
      </c>
      <c r="B71" s="575" t="s">
        <v>214</v>
      </c>
      <c r="C71" s="575">
        <v>1</v>
      </c>
      <c r="D71" s="583">
        <v>1</v>
      </c>
      <c r="E71" s="583">
        <v>9</v>
      </c>
      <c r="F71" s="583">
        <v>9</v>
      </c>
      <c r="G71" s="716">
        <f t="shared" si="2"/>
        <v>9</v>
      </c>
    </row>
    <row r="72" spans="1:7" s="141" customFormat="1" x14ac:dyDescent="0.25">
      <c r="A72" s="579" t="s">
        <v>215</v>
      </c>
      <c r="B72" s="576" t="s">
        <v>216</v>
      </c>
      <c r="C72" s="576">
        <v>0</v>
      </c>
      <c r="D72" s="580">
        <f>SUM(D73:D74)</f>
        <v>0</v>
      </c>
      <c r="E72" s="580">
        <v>0</v>
      </c>
      <c r="F72" s="580">
        <f>SUM(F73:F74)</f>
        <v>0</v>
      </c>
      <c r="G72" s="716"/>
    </row>
    <row r="73" spans="1:7" ht="13.8" x14ac:dyDescent="0.3">
      <c r="A73" s="584" t="s">
        <v>217</v>
      </c>
      <c r="B73" s="575" t="s">
        <v>218</v>
      </c>
      <c r="C73" s="575"/>
      <c r="D73" s="583"/>
      <c r="E73" s="583"/>
      <c r="F73" s="583"/>
      <c r="G73" s="716"/>
    </row>
    <row r="74" spans="1:7" ht="27" x14ac:dyDescent="0.3">
      <c r="A74" s="584" t="s">
        <v>219</v>
      </c>
      <c r="B74" s="575" t="s">
        <v>220</v>
      </c>
      <c r="C74" s="575"/>
      <c r="D74" s="583"/>
      <c r="E74" s="583"/>
      <c r="F74" s="583"/>
      <c r="G74" s="716"/>
    </row>
    <row r="75" spans="1:7" s="141" customFormat="1" x14ac:dyDescent="0.25">
      <c r="A75" s="579" t="s">
        <v>221</v>
      </c>
      <c r="B75" s="576" t="s">
        <v>222</v>
      </c>
      <c r="C75" s="576">
        <v>0</v>
      </c>
      <c r="D75" s="580">
        <f>SUM(D76:D78)</f>
        <v>0</v>
      </c>
      <c r="E75" s="580">
        <v>0</v>
      </c>
      <c r="F75" s="580">
        <f>SUM(F76:F78)</f>
        <v>0</v>
      </c>
      <c r="G75" s="716"/>
    </row>
    <row r="76" spans="1:7" ht="27" x14ac:dyDescent="0.3">
      <c r="A76" s="584" t="s">
        <v>223</v>
      </c>
      <c r="B76" s="575" t="s">
        <v>224</v>
      </c>
      <c r="C76" s="575"/>
      <c r="D76" s="583"/>
      <c r="E76" s="583"/>
      <c r="F76" s="583"/>
      <c r="G76" s="716"/>
    </row>
    <row r="77" spans="1:7" ht="13.8" x14ac:dyDescent="0.3">
      <c r="A77" s="584" t="s">
        <v>225</v>
      </c>
      <c r="B77" s="575" t="s">
        <v>226</v>
      </c>
      <c r="C77" s="575"/>
      <c r="D77" s="583"/>
      <c r="E77" s="583"/>
      <c r="F77" s="583"/>
      <c r="G77" s="716"/>
    </row>
    <row r="78" spans="1:7" ht="13.8" x14ac:dyDescent="0.3">
      <c r="A78" s="584" t="s">
        <v>227</v>
      </c>
      <c r="B78" s="575" t="s">
        <v>228</v>
      </c>
      <c r="C78" s="575"/>
      <c r="D78" s="583"/>
      <c r="E78" s="583"/>
      <c r="F78" s="583"/>
      <c r="G78" s="716"/>
    </row>
    <row r="79" spans="1:7" ht="13.8" x14ac:dyDescent="0.3">
      <c r="A79" s="579" t="s">
        <v>229</v>
      </c>
      <c r="B79" s="575" t="s">
        <v>230</v>
      </c>
      <c r="C79" s="575">
        <v>346714</v>
      </c>
      <c r="D79" s="580">
        <f>D75+D72+D68+D61+D56+D11</f>
        <v>346714</v>
      </c>
      <c r="E79" s="580">
        <v>368360</v>
      </c>
      <c r="F79" s="580">
        <f>F75+F72+F68+F61+F56+F11</f>
        <v>368360</v>
      </c>
      <c r="G79" s="716">
        <f t="shared" si="2"/>
        <v>1.062431860265233</v>
      </c>
    </row>
    <row r="80" spans="1:7" x14ac:dyDescent="0.25">
      <c r="A80" s="564"/>
      <c r="B80" s="565"/>
      <c r="C80" s="565"/>
      <c r="D80" s="565"/>
      <c r="E80" s="565"/>
      <c r="F80" s="565"/>
      <c r="G80" s="716"/>
    </row>
    <row r="81" spans="1:7" ht="13.8" x14ac:dyDescent="0.3">
      <c r="A81" s="577" t="s">
        <v>231</v>
      </c>
      <c r="B81" s="603"/>
      <c r="C81" s="603"/>
      <c r="D81" s="604"/>
      <c r="E81" s="604"/>
      <c r="F81" s="604"/>
      <c r="G81" s="716"/>
    </row>
    <row r="82" spans="1:7" ht="13.8" x14ac:dyDescent="0.3">
      <c r="A82" s="605" t="s">
        <v>232</v>
      </c>
      <c r="B82" s="603" t="s">
        <v>129</v>
      </c>
      <c r="C82" s="603"/>
      <c r="D82" s="586"/>
      <c r="E82" s="586"/>
      <c r="F82" s="586"/>
      <c r="G82" s="716"/>
    </row>
    <row r="83" spans="1:7" ht="27.6" x14ac:dyDescent="0.3">
      <c r="A83" s="605" t="s">
        <v>233</v>
      </c>
      <c r="B83" s="603" t="s">
        <v>132</v>
      </c>
      <c r="C83" s="603"/>
      <c r="D83" s="604"/>
      <c r="E83" s="604"/>
      <c r="F83" s="604"/>
      <c r="G83" s="716"/>
    </row>
    <row r="84" spans="1:7" ht="27.6" x14ac:dyDescent="0.3">
      <c r="A84" s="606" t="s">
        <v>234</v>
      </c>
      <c r="B84" s="607" t="s">
        <v>134</v>
      </c>
      <c r="C84" s="607"/>
      <c r="D84" s="608"/>
      <c r="E84" s="608"/>
      <c r="F84" s="608"/>
      <c r="G84" s="716"/>
    </row>
    <row r="85" spans="1:7" x14ac:dyDescent="0.25">
      <c r="A85" s="392" t="s">
        <v>235</v>
      </c>
      <c r="B85" s="609" t="s">
        <v>136</v>
      </c>
      <c r="C85" s="609"/>
      <c r="D85" s="402"/>
      <c r="E85" s="402"/>
      <c r="F85" s="402"/>
      <c r="G85" s="716"/>
    </row>
    <row r="86" spans="1:7" ht="26.4" x14ac:dyDescent="0.25">
      <c r="A86" s="392" t="s">
        <v>236</v>
      </c>
      <c r="B86" s="609" t="s">
        <v>138</v>
      </c>
      <c r="C86" s="609"/>
      <c r="D86" s="402"/>
      <c r="E86" s="402"/>
      <c r="F86" s="402"/>
      <c r="G86" s="716"/>
    </row>
    <row r="87" spans="1:7" x14ac:dyDescent="0.25">
      <c r="A87" s="392" t="s">
        <v>237</v>
      </c>
      <c r="B87" s="609" t="s">
        <v>140</v>
      </c>
      <c r="C87" s="609"/>
      <c r="D87" s="402"/>
      <c r="E87" s="402"/>
      <c r="F87" s="402"/>
      <c r="G87" s="716"/>
    </row>
    <row r="88" spans="1:7" x14ac:dyDescent="0.25">
      <c r="A88" s="392" t="s">
        <v>238</v>
      </c>
      <c r="B88" s="609" t="s">
        <v>142</v>
      </c>
      <c r="C88" s="609"/>
      <c r="D88" s="402"/>
      <c r="E88" s="402"/>
      <c r="F88" s="402"/>
      <c r="G88" s="716"/>
    </row>
    <row r="89" spans="1:7" x14ac:dyDescent="0.25">
      <c r="A89" s="392" t="s">
        <v>239</v>
      </c>
      <c r="B89" s="609" t="s">
        <v>143</v>
      </c>
      <c r="C89" s="609"/>
      <c r="D89" s="402"/>
      <c r="E89" s="402"/>
      <c r="F89" s="402"/>
      <c r="G89" s="716"/>
    </row>
    <row r="90" spans="1:7" ht="32.25" customHeight="1" x14ac:dyDescent="0.25">
      <c r="A90" s="392" t="s">
        <v>240</v>
      </c>
      <c r="B90" s="609" t="s">
        <v>144</v>
      </c>
      <c r="C90" s="609"/>
      <c r="D90" s="402"/>
      <c r="E90" s="402"/>
      <c r="F90" s="402"/>
      <c r="G90" s="716"/>
    </row>
    <row r="91" spans="1:7" x14ac:dyDescent="0.25">
      <c r="A91" s="392" t="s">
        <v>241</v>
      </c>
      <c r="B91" s="609" t="s">
        <v>10</v>
      </c>
      <c r="C91" s="609"/>
      <c r="D91" s="402"/>
      <c r="E91" s="402"/>
      <c r="F91" s="402"/>
      <c r="G91" s="716"/>
    </row>
    <row r="92" spans="1:7" x14ac:dyDescent="0.25">
      <c r="A92" s="392" t="s">
        <v>242</v>
      </c>
      <c r="B92" s="609" t="s">
        <v>11</v>
      </c>
      <c r="C92" s="609"/>
      <c r="D92" s="402"/>
      <c r="E92" s="402"/>
      <c r="F92" s="402"/>
      <c r="G92" s="716"/>
    </row>
    <row r="115" spans="1:1" x14ac:dyDescent="0.25">
      <c r="A115" s="142" t="s">
        <v>243</v>
      </c>
    </row>
  </sheetData>
  <sheetProtection selectLockedCells="1" selectUnlockedCells="1"/>
  <mergeCells count="11">
    <mergeCell ref="G39:G40"/>
    <mergeCell ref="D40:F40"/>
    <mergeCell ref="A2:G2"/>
    <mergeCell ref="A3:G3"/>
    <mergeCell ref="G7:G8"/>
    <mergeCell ref="A35:G35"/>
    <mergeCell ref="A36:G36"/>
    <mergeCell ref="C7:D7"/>
    <mergeCell ref="C8:D8"/>
    <mergeCell ref="E7:F7"/>
    <mergeCell ref="E8:F8"/>
  </mergeCells>
  <pageMargins left="0.78749999999999998" right="0.78749999999999998" top="1.2194444444444446" bottom="0.88611111111111107" header="0.78749999999999998" footer="0.51180555555555551"/>
  <pageSetup paperSize="9" scale="67" firstPageNumber="0" orientation="portrait" r:id="rId1"/>
  <headerFooter alignWithMargins="0">
    <oddHeader>&amp;LVászoly Község Önkormányzata&amp;C&amp;"-,Félkövér" 15/a MELLÉKLET
A 3/2016. (V.30.) RENDELETHEZ&amp;R&amp;"Times New Roman,Normál"&amp;12 15/a sz. melléklet
ezer forint
&amp;P. oldal</oddHeader>
  </headerFooter>
  <rowBreaks count="1" manualBreakCount="1">
    <brk id="3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Layout" zoomScaleNormal="83" workbookViewId="0">
      <selection activeCell="C3" sqref="C3"/>
    </sheetView>
  </sheetViews>
  <sheetFormatPr defaultRowHeight="13.8" x14ac:dyDescent="0.25"/>
  <cols>
    <col min="1" max="1" width="43.6640625" style="487" bestFit="1" customWidth="1"/>
    <col min="2" max="2" width="7" style="487" customWidth="1"/>
    <col min="3" max="3" width="8.109375" style="487" customWidth="1"/>
    <col min="4" max="4" width="12.5546875" style="488" bestFit="1" customWidth="1"/>
    <col min="5" max="5" width="7.6640625" style="488" customWidth="1"/>
    <col min="6" max="6" width="10.44140625" style="488" customWidth="1"/>
    <col min="7" max="7" width="7.44140625" style="533" customWidth="1"/>
    <col min="8" max="258" width="9.109375" style="487"/>
    <col min="259" max="259" width="47.33203125" style="487" customWidth="1"/>
    <col min="260" max="260" width="6.6640625" style="487" customWidth="1"/>
    <col min="261" max="261" width="11" style="487" customWidth="1"/>
    <col min="262" max="262" width="11.33203125" style="487" customWidth="1"/>
    <col min="263" max="263" width="9.6640625" style="487" customWidth="1"/>
    <col min="264" max="514" width="9.109375" style="487"/>
    <col min="515" max="515" width="47.33203125" style="487" customWidth="1"/>
    <col min="516" max="516" width="6.6640625" style="487" customWidth="1"/>
    <col min="517" max="517" width="11" style="487" customWidth="1"/>
    <col min="518" max="518" width="11.33203125" style="487" customWidth="1"/>
    <col min="519" max="519" width="9.6640625" style="487" customWidth="1"/>
    <col min="520" max="770" width="9.109375" style="487"/>
    <col min="771" max="771" width="47.33203125" style="487" customWidth="1"/>
    <col min="772" max="772" width="6.6640625" style="487" customWidth="1"/>
    <col min="773" max="773" width="11" style="487" customWidth="1"/>
    <col min="774" max="774" width="11.33203125" style="487" customWidth="1"/>
    <col min="775" max="775" width="9.6640625" style="487" customWidth="1"/>
    <col min="776" max="1026" width="9.109375" style="487"/>
    <col min="1027" max="1027" width="47.33203125" style="487" customWidth="1"/>
    <col min="1028" max="1028" width="6.6640625" style="487" customWidth="1"/>
    <col min="1029" max="1029" width="11" style="487" customWidth="1"/>
    <col min="1030" max="1030" width="11.33203125" style="487" customWidth="1"/>
    <col min="1031" max="1031" width="9.6640625" style="487" customWidth="1"/>
    <col min="1032" max="1282" width="9.109375" style="487"/>
    <col min="1283" max="1283" width="47.33203125" style="487" customWidth="1"/>
    <col min="1284" max="1284" width="6.6640625" style="487" customWidth="1"/>
    <col min="1285" max="1285" width="11" style="487" customWidth="1"/>
    <col min="1286" max="1286" width="11.33203125" style="487" customWidth="1"/>
    <col min="1287" max="1287" width="9.6640625" style="487" customWidth="1"/>
    <col min="1288" max="1538" width="9.109375" style="487"/>
    <col min="1539" max="1539" width="47.33203125" style="487" customWidth="1"/>
    <col min="1540" max="1540" width="6.6640625" style="487" customWidth="1"/>
    <col min="1541" max="1541" width="11" style="487" customWidth="1"/>
    <col min="1542" max="1542" width="11.33203125" style="487" customWidth="1"/>
    <col min="1543" max="1543" width="9.6640625" style="487" customWidth="1"/>
    <col min="1544" max="1794" width="9.109375" style="487"/>
    <col min="1795" max="1795" width="47.33203125" style="487" customWidth="1"/>
    <col min="1796" max="1796" width="6.6640625" style="487" customWidth="1"/>
    <col min="1797" max="1797" width="11" style="487" customWidth="1"/>
    <col min="1798" max="1798" width="11.33203125" style="487" customWidth="1"/>
    <col min="1799" max="1799" width="9.6640625" style="487" customWidth="1"/>
    <col min="1800" max="2050" width="9.109375" style="487"/>
    <col min="2051" max="2051" width="47.33203125" style="487" customWidth="1"/>
    <col min="2052" max="2052" width="6.6640625" style="487" customWidth="1"/>
    <col min="2053" max="2053" width="11" style="487" customWidth="1"/>
    <col min="2054" max="2054" width="11.33203125" style="487" customWidth="1"/>
    <col min="2055" max="2055" width="9.6640625" style="487" customWidth="1"/>
    <col min="2056" max="2306" width="9.109375" style="487"/>
    <col min="2307" max="2307" width="47.33203125" style="487" customWidth="1"/>
    <col min="2308" max="2308" width="6.6640625" style="487" customWidth="1"/>
    <col min="2309" max="2309" width="11" style="487" customWidth="1"/>
    <col min="2310" max="2310" width="11.33203125" style="487" customWidth="1"/>
    <col min="2311" max="2311" width="9.6640625" style="487" customWidth="1"/>
    <col min="2312" max="2562" width="9.109375" style="487"/>
    <col min="2563" max="2563" width="47.33203125" style="487" customWidth="1"/>
    <col min="2564" max="2564" width="6.6640625" style="487" customWidth="1"/>
    <col min="2565" max="2565" width="11" style="487" customWidth="1"/>
    <col min="2566" max="2566" width="11.33203125" style="487" customWidth="1"/>
    <col min="2567" max="2567" width="9.6640625" style="487" customWidth="1"/>
    <col min="2568" max="2818" width="9.109375" style="487"/>
    <col min="2819" max="2819" width="47.33203125" style="487" customWidth="1"/>
    <col min="2820" max="2820" width="6.6640625" style="487" customWidth="1"/>
    <col min="2821" max="2821" width="11" style="487" customWidth="1"/>
    <col min="2822" max="2822" width="11.33203125" style="487" customWidth="1"/>
    <col min="2823" max="2823" width="9.6640625" style="487" customWidth="1"/>
    <col min="2824" max="3074" width="9.109375" style="487"/>
    <col min="3075" max="3075" width="47.33203125" style="487" customWidth="1"/>
    <col min="3076" max="3076" width="6.6640625" style="487" customWidth="1"/>
    <col min="3077" max="3077" width="11" style="487" customWidth="1"/>
    <col min="3078" max="3078" width="11.33203125" style="487" customWidth="1"/>
    <col min="3079" max="3079" width="9.6640625" style="487" customWidth="1"/>
    <col min="3080" max="3330" width="9.109375" style="487"/>
    <col min="3331" max="3331" width="47.33203125" style="487" customWidth="1"/>
    <col min="3332" max="3332" width="6.6640625" style="487" customWidth="1"/>
    <col min="3333" max="3333" width="11" style="487" customWidth="1"/>
    <col min="3334" max="3334" width="11.33203125" style="487" customWidth="1"/>
    <col min="3335" max="3335" width="9.6640625" style="487" customWidth="1"/>
    <col min="3336" max="3586" width="9.109375" style="487"/>
    <col min="3587" max="3587" width="47.33203125" style="487" customWidth="1"/>
    <col min="3588" max="3588" width="6.6640625" style="487" customWidth="1"/>
    <col min="3589" max="3589" width="11" style="487" customWidth="1"/>
    <col min="3590" max="3590" width="11.33203125" style="487" customWidth="1"/>
    <col min="3591" max="3591" width="9.6640625" style="487" customWidth="1"/>
    <col min="3592" max="3842" width="9.109375" style="487"/>
    <col min="3843" max="3843" width="47.33203125" style="487" customWidth="1"/>
    <col min="3844" max="3844" width="6.6640625" style="487" customWidth="1"/>
    <col min="3845" max="3845" width="11" style="487" customWidth="1"/>
    <col min="3846" max="3846" width="11.33203125" style="487" customWidth="1"/>
    <col min="3847" max="3847" width="9.6640625" style="487" customWidth="1"/>
    <col min="3848" max="4098" width="9.109375" style="487"/>
    <col min="4099" max="4099" width="47.33203125" style="487" customWidth="1"/>
    <col min="4100" max="4100" width="6.6640625" style="487" customWidth="1"/>
    <col min="4101" max="4101" width="11" style="487" customWidth="1"/>
    <col min="4102" max="4102" width="11.33203125" style="487" customWidth="1"/>
    <col min="4103" max="4103" width="9.6640625" style="487" customWidth="1"/>
    <col min="4104" max="4354" width="9.109375" style="487"/>
    <col min="4355" max="4355" width="47.33203125" style="487" customWidth="1"/>
    <col min="4356" max="4356" width="6.6640625" style="487" customWidth="1"/>
    <col min="4357" max="4357" width="11" style="487" customWidth="1"/>
    <col min="4358" max="4358" width="11.33203125" style="487" customWidth="1"/>
    <col min="4359" max="4359" width="9.6640625" style="487" customWidth="1"/>
    <col min="4360" max="4610" width="9.109375" style="487"/>
    <col min="4611" max="4611" width="47.33203125" style="487" customWidth="1"/>
    <col min="4612" max="4612" width="6.6640625" style="487" customWidth="1"/>
    <col min="4613" max="4613" width="11" style="487" customWidth="1"/>
    <col min="4614" max="4614" width="11.33203125" style="487" customWidth="1"/>
    <col min="4615" max="4615" width="9.6640625" style="487" customWidth="1"/>
    <col min="4616" max="4866" width="9.109375" style="487"/>
    <col min="4867" max="4867" width="47.33203125" style="487" customWidth="1"/>
    <col min="4868" max="4868" width="6.6640625" style="487" customWidth="1"/>
    <col min="4869" max="4869" width="11" style="487" customWidth="1"/>
    <col min="4870" max="4870" width="11.33203125" style="487" customWidth="1"/>
    <col min="4871" max="4871" width="9.6640625" style="487" customWidth="1"/>
    <col min="4872" max="5122" width="9.109375" style="487"/>
    <col min="5123" max="5123" width="47.33203125" style="487" customWidth="1"/>
    <col min="5124" max="5124" width="6.6640625" style="487" customWidth="1"/>
    <col min="5125" max="5125" width="11" style="487" customWidth="1"/>
    <col min="5126" max="5126" width="11.33203125" style="487" customWidth="1"/>
    <col min="5127" max="5127" width="9.6640625" style="487" customWidth="1"/>
    <col min="5128" max="5378" width="9.109375" style="487"/>
    <col min="5379" max="5379" width="47.33203125" style="487" customWidth="1"/>
    <col min="5380" max="5380" width="6.6640625" style="487" customWidth="1"/>
    <col min="5381" max="5381" width="11" style="487" customWidth="1"/>
    <col min="5382" max="5382" width="11.33203125" style="487" customWidth="1"/>
    <col min="5383" max="5383" width="9.6640625" style="487" customWidth="1"/>
    <col min="5384" max="5634" width="9.109375" style="487"/>
    <col min="5635" max="5635" width="47.33203125" style="487" customWidth="1"/>
    <col min="5636" max="5636" width="6.6640625" style="487" customWidth="1"/>
    <col min="5637" max="5637" width="11" style="487" customWidth="1"/>
    <col min="5638" max="5638" width="11.33203125" style="487" customWidth="1"/>
    <col min="5639" max="5639" width="9.6640625" style="487" customWidth="1"/>
    <col min="5640" max="5890" width="9.109375" style="487"/>
    <col min="5891" max="5891" width="47.33203125" style="487" customWidth="1"/>
    <col min="5892" max="5892" width="6.6640625" style="487" customWidth="1"/>
    <col min="5893" max="5893" width="11" style="487" customWidth="1"/>
    <col min="5894" max="5894" width="11.33203125" style="487" customWidth="1"/>
    <col min="5895" max="5895" width="9.6640625" style="487" customWidth="1"/>
    <col min="5896" max="6146" width="9.109375" style="487"/>
    <col min="6147" max="6147" width="47.33203125" style="487" customWidth="1"/>
    <col min="6148" max="6148" width="6.6640625" style="487" customWidth="1"/>
    <col min="6149" max="6149" width="11" style="487" customWidth="1"/>
    <col min="6150" max="6150" width="11.33203125" style="487" customWidth="1"/>
    <col min="6151" max="6151" width="9.6640625" style="487" customWidth="1"/>
    <col min="6152" max="6402" width="9.109375" style="487"/>
    <col min="6403" max="6403" width="47.33203125" style="487" customWidth="1"/>
    <col min="6404" max="6404" width="6.6640625" style="487" customWidth="1"/>
    <col min="6405" max="6405" width="11" style="487" customWidth="1"/>
    <col min="6406" max="6406" width="11.33203125" style="487" customWidth="1"/>
    <col min="6407" max="6407" width="9.6640625" style="487" customWidth="1"/>
    <col min="6408" max="6658" width="9.109375" style="487"/>
    <col min="6659" max="6659" width="47.33203125" style="487" customWidth="1"/>
    <col min="6660" max="6660" width="6.6640625" style="487" customWidth="1"/>
    <col min="6661" max="6661" width="11" style="487" customWidth="1"/>
    <col min="6662" max="6662" width="11.33203125" style="487" customWidth="1"/>
    <col min="6663" max="6663" width="9.6640625" style="487" customWidth="1"/>
    <col min="6664" max="6914" width="9.109375" style="487"/>
    <col min="6915" max="6915" width="47.33203125" style="487" customWidth="1"/>
    <col min="6916" max="6916" width="6.6640625" style="487" customWidth="1"/>
    <col min="6917" max="6917" width="11" style="487" customWidth="1"/>
    <col min="6918" max="6918" width="11.33203125" style="487" customWidth="1"/>
    <col min="6919" max="6919" width="9.6640625" style="487" customWidth="1"/>
    <col min="6920" max="7170" width="9.109375" style="487"/>
    <col min="7171" max="7171" width="47.33203125" style="487" customWidth="1"/>
    <col min="7172" max="7172" width="6.6640625" style="487" customWidth="1"/>
    <col min="7173" max="7173" width="11" style="487" customWidth="1"/>
    <col min="7174" max="7174" width="11.33203125" style="487" customWidth="1"/>
    <col min="7175" max="7175" width="9.6640625" style="487" customWidth="1"/>
    <col min="7176" max="7426" width="9.109375" style="487"/>
    <col min="7427" max="7427" width="47.33203125" style="487" customWidth="1"/>
    <col min="7428" max="7428" width="6.6640625" style="487" customWidth="1"/>
    <col min="7429" max="7429" width="11" style="487" customWidth="1"/>
    <col min="7430" max="7430" width="11.33203125" style="487" customWidth="1"/>
    <col min="7431" max="7431" width="9.6640625" style="487" customWidth="1"/>
    <col min="7432" max="7682" width="9.109375" style="487"/>
    <col min="7683" max="7683" width="47.33203125" style="487" customWidth="1"/>
    <col min="7684" max="7684" width="6.6640625" style="487" customWidth="1"/>
    <col min="7685" max="7685" width="11" style="487" customWidth="1"/>
    <col min="7686" max="7686" width="11.33203125" style="487" customWidth="1"/>
    <col min="7687" max="7687" width="9.6640625" style="487" customWidth="1"/>
    <col min="7688" max="7938" width="9.109375" style="487"/>
    <col min="7939" max="7939" width="47.33203125" style="487" customWidth="1"/>
    <col min="7940" max="7940" width="6.6640625" style="487" customWidth="1"/>
    <col min="7941" max="7941" width="11" style="487" customWidth="1"/>
    <col min="7942" max="7942" width="11.33203125" style="487" customWidth="1"/>
    <col min="7943" max="7943" width="9.6640625" style="487" customWidth="1"/>
    <col min="7944" max="8194" width="9.109375" style="487"/>
    <col min="8195" max="8195" width="47.33203125" style="487" customWidth="1"/>
    <col min="8196" max="8196" width="6.6640625" style="487" customWidth="1"/>
    <col min="8197" max="8197" width="11" style="487" customWidth="1"/>
    <col min="8198" max="8198" width="11.33203125" style="487" customWidth="1"/>
    <col min="8199" max="8199" width="9.6640625" style="487" customWidth="1"/>
    <col min="8200" max="8450" width="9.109375" style="487"/>
    <col min="8451" max="8451" width="47.33203125" style="487" customWidth="1"/>
    <col min="8452" max="8452" width="6.6640625" style="487" customWidth="1"/>
    <col min="8453" max="8453" width="11" style="487" customWidth="1"/>
    <col min="8454" max="8454" width="11.33203125" style="487" customWidth="1"/>
    <col min="8455" max="8455" width="9.6640625" style="487" customWidth="1"/>
    <col min="8456" max="8706" width="9.109375" style="487"/>
    <col min="8707" max="8707" width="47.33203125" style="487" customWidth="1"/>
    <col min="8708" max="8708" width="6.6640625" style="487" customWidth="1"/>
    <col min="8709" max="8709" width="11" style="487" customWidth="1"/>
    <col min="8710" max="8710" width="11.33203125" style="487" customWidth="1"/>
    <col min="8711" max="8711" width="9.6640625" style="487" customWidth="1"/>
    <col min="8712" max="8962" width="9.109375" style="487"/>
    <col min="8963" max="8963" width="47.33203125" style="487" customWidth="1"/>
    <col min="8964" max="8964" width="6.6640625" style="487" customWidth="1"/>
    <col min="8965" max="8965" width="11" style="487" customWidth="1"/>
    <col min="8966" max="8966" width="11.33203125" style="487" customWidth="1"/>
    <col min="8967" max="8967" width="9.6640625" style="487" customWidth="1"/>
    <col min="8968" max="9218" width="9.109375" style="487"/>
    <col min="9219" max="9219" width="47.33203125" style="487" customWidth="1"/>
    <col min="9220" max="9220" width="6.6640625" style="487" customWidth="1"/>
    <col min="9221" max="9221" width="11" style="487" customWidth="1"/>
    <col min="9222" max="9222" width="11.33203125" style="487" customWidth="1"/>
    <col min="9223" max="9223" width="9.6640625" style="487" customWidth="1"/>
    <col min="9224" max="9474" width="9.109375" style="487"/>
    <col min="9475" max="9475" width="47.33203125" style="487" customWidth="1"/>
    <col min="9476" max="9476" width="6.6640625" style="487" customWidth="1"/>
    <col min="9477" max="9477" width="11" style="487" customWidth="1"/>
    <col min="9478" max="9478" width="11.33203125" style="487" customWidth="1"/>
    <col min="9479" max="9479" width="9.6640625" style="487" customWidth="1"/>
    <col min="9480" max="9730" width="9.109375" style="487"/>
    <col min="9731" max="9731" width="47.33203125" style="487" customWidth="1"/>
    <col min="9732" max="9732" width="6.6640625" style="487" customWidth="1"/>
    <col min="9733" max="9733" width="11" style="487" customWidth="1"/>
    <col min="9734" max="9734" width="11.33203125" style="487" customWidth="1"/>
    <col min="9735" max="9735" width="9.6640625" style="487" customWidth="1"/>
    <col min="9736" max="9986" width="9.109375" style="487"/>
    <col min="9987" max="9987" width="47.33203125" style="487" customWidth="1"/>
    <col min="9988" max="9988" width="6.6640625" style="487" customWidth="1"/>
    <col min="9989" max="9989" width="11" style="487" customWidth="1"/>
    <col min="9990" max="9990" width="11.33203125" style="487" customWidth="1"/>
    <col min="9991" max="9991" width="9.6640625" style="487" customWidth="1"/>
    <col min="9992" max="10242" width="9.109375" style="487"/>
    <col min="10243" max="10243" width="47.33203125" style="487" customWidth="1"/>
    <col min="10244" max="10244" width="6.6640625" style="487" customWidth="1"/>
    <col min="10245" max="10245" width="11" style="487" customWidth="1"/>
    <col min="10246" max="10246" width="11.33203125" style="487" customWidth="1"/>
    <col min="10247" max="10247" width="9.6640625" style="487" customWidth="1"/>
    <col min="10248" max="10498" width="9.109375" style="487"/>
    <col min="10499" max="10499" width="47.33203125" style="487" customWidth="1"/>
    <col min="10500" max="10500" width="6.6640625" style="487" customWidth="1"/>
    <col min="10501" max="10501" width="11" style="487" customWidth="1"/>
    <col min="10502" max="10502" width="11.33203125" style="487" customWidth="1"/>
    <col min="10503" max="10503" width="9.6640625" style="487" customWidth="1"/>
    <col min="10504" max="10754" width="9.109375" style="487"/>
    <col min="10755" max="10755" width="47.33203125" style="487" customWidth="1"/>
    <col min="10756" max="10756" width="6.6640625" style="487" customWidth="1"/>
    <col min="10757" max="10757" width="11" style="487" customWidth="1"/>
    <col min="10758" max="10758" width="11.33203125" style="487" customWidth="1"/>
    <col min="10759" max="10759" width="9.6640625" style="487" customWidth="1"/>
    <col min="10760" max="11010" width="9.109375" style="487"/>
    <col min="11011" max="11011" width="47.33203125" style="487" customWidth="1"/>
    <col min="11012" max="11012" width="6.6640625" style="487" customWidth="1"/>
    <col min="11013" max="11013" width="11" style="487" customWidth="1"/>
    <col min="11014" max="11014" width="11.33203125" style="487" customWidth="1"/>
    <col min="11015" max="11015" width="9.6640625" style="487" customWidth="1"/>
    <col min="11016" max="11266" width="9.109375" style="487"/>
    <col min="11267" max="11267" width="47.33203125" style="487" customWidth="1"/>
    <col min="11268" max="11268" width="6.6640625" style="487" customWidth="1"/>
    <col min="11269" max="11269" width="11" style="487" customWidth="1"/>
    <col min="11270" max="11270" width="11.33203125" style="487" customWidth="1"/>
    <col min="11271" max="11271" width="9.6640625" style="487" customWidth="1"/>
    <col min="11272" max="11522" width="9.109375" style="487"/>
    <col min="11523" max="11523" width="47.33203125" style="487" customWidth="1"/>
    <col min="11524" max="11524" width="6.6640625" style="487" customWidth="1"/>
    <col min="11525" max="11525" width="11" style="487" customWidth="1"/>
    <col min="11526" max="11526" width="11.33203125" style="487" customWidth="1"/>
    <col min="11527" max="11527" width="9.6640625" style="487" customWidth="1"/>
    <col min="11528" max="11778" width="9.109375" style="487"/>
    <col min="11779" max="11779" width="47.33203125" style="487" customWidth="1"/>
    <col min="11780" max="11780" width="6.6640625" style="487" customWidth="1"/>
    <col min="11781" max="11781" width="11" style="487" customWidth="1"/>
    <col min="11782" max="11782" width="11.33203125" style="487" customWidth="1"/>
    <col min="11783" max="11783" width="9.6640625" style="487" customWidth="1"/>
    <col min="11784" max="12034" width="9.109375" style="487"/>
    <col min="12035" max="12035" width="47.33203125" style="487" customWidth="1"/>
    <col min="12036" max="12036" width="6.6640625" style="487" customWidth="1"/>
    <col min="12037" max="12037" width="11" style="487" customWidth="1"/>
    <col min="12038" max="12038" width="11.33203125" style="487" customWidth="1"/>
    <col min="12039" max="12039" width="9.6640625" style="487" customWidth="1"/>
    <col min="12040" max="12290" width="9.109375" style="487"/>
    <col min="12291" max="12291" width="47.33203125" style="487" customWidth="1"/>
    <col min="12292" max="12292" width="6.6640625" style="487" customWidth="1"/>
    <col min="12293" max="12293" width="11" style="487" customWidth="1"/>
    <col min="12294" max="12294" width="11.33203125" style="487" customWidth="1"/>
    <col min="12295" max="12295" width="9.6640625" style="487" customWidth="1"/>
    <col min="12296" max="12546" width="9.109375" style="487"/>
    <col min="12547" max="12547" width="47.33203125" style="487" customWidth="1"/>
    <col min="12548" max="12548" width="6.6640625" style="487" customWidth="1"/>
    <col min="12549" max="12549" width="11" style="487" customWidth="1"/>
    <col min="12550" max="12550" width="11.33203125" style="487" customWidth="1"/>
    <col min="12551" max="12551" width="9.6640625" style="487" customWidth="1"/>
    <col min="12552" max="12802" width="9.109375" style="487"/>
    <col min="12803" max="12803" width="47.33203125" style="487" customWidth="1"/>
    <col min="12804" max="12804" width="6.6640625" style="487" customWidth="1"/>
    <col min="12805" max="12805" width="11" style="487" customWidth="1"/>
    <col min="12806" max="12806" width="11.33203125" style="487" customWidth="1"/>
    <col min="12807" max="12807" width="9.6640625" style="487" customWidth="1"/>
    <col min="12808" max="13058" width="9.109375" style="487"/>
    <col min="13059" max="13059" width="47.33203125" style="487" customWidth="1"/>
    <col min="13060" max="13060" width="6.6640625" style="487" customWidth="1"/>
    <col min="13061" max="13061" width="11" style="487" customWidth="1"/>
    <col min="13062" max="13062" width="11.33203125" style="487" customWidth="1"/>
    <col min="13063" max="13063" width="9.6640625" style="487" customWidth="1"/>
    <col min="13064" max="13314" width="9.109375" style="487"/>
    <col min="13315" max="13315" width="47.33203125" style="487" customWidth="1"/>
    <col min="13316" max="13316" width="6.6640625" style="487" customWidth="1"/>
    <col min="13317" max="13317" width="11" style="487" customWidth="1"/>
    <col min="13318" max="13318" width="11.33203125" style="487" customWidth="1"/>
    <col min="13319" max="13319" width="9.6640625" style="487" customWidth="1"/>
    <col min="13320" max="13570" width="9.109375" style="487"/>
    <col min="13571" max="13571" width="47.33203125" style="487" customWidth="1"/>
    <col min="13572" max="13572" width="6.6640625" style="487" customWidth="1"/>
    <col min="13573" max="13573" width="11" style="487" customWidth="1"/>
    <col min="13574" max="13574" width="11.33203125" style="487" customWidth="1"/>
    <col min="13575" max="13575" width="9.6640625" style="487" customWidth="1"/>
    <col min="13576" max="13826" width="9.109375" style="487"/>
    <col min="13827" max="13827" width="47.33203125" style="487" customWidth="1"/>
    <col min="13828" max="13828" width="6.6640625" style="487" customWidth="1"/>
    <col min="13829" max="13829" width="11" style="487" customWidth="1"/>
    <col min="13830" max="13830" width="11.33203125" style="487" customWidth="1"/>
    <col min="13831" max="13831" width="9.6640625" style="487" customWidth="1"/>
    <col min="13832" max="14082" width="9.109375" style="487"/>
    <col min="14083" max="14083" width="47.33203125" style="487" customWidth="1"/>
    <col min="14084" max="14084" width="6.6640625" style="487" customWidth="1"/>
    <col min="14085" max="14085" width="11" style="487" customWidth="1"/>
    <col min="14086" max="14086" width="11.33203125" style="487" customWidth="1"/>
    <col min="14087" max="14087" width="9.6640625" style="487" customWidth="1"/>
    <col min="14088" max="14338" width="9.109375" style="487"/>
    <col min="14339" max="14339" width="47.33203125" style="487" customWidth="1"/>
    <col min="14340" max="14340" width="6.6640625" style="487" customWidth="1"/>
    <col min="14341" max="14341" width="11" style="487" customWidth="1"/>
    <col min="14342" max="14342" width="11.33203125" style="487" customWidth="1"/>
    <col min="14343" max="14343" width="9.6640625" style="487" customWidth="1"/>
    <col min="14344" max="14594" width="9.109375" style="487"/>
    <col min="14595" max="14595" width="47.33203125" style="487" customWidth="1"/>
    <col min="14596" max="14596" width="6.6640625" style="487" customWidth="1"/>
    <col min="14597" max="14597" width="11" style="487" customWidth="1"/>
    <col min="14598" max="14598" width="11.33203125" style="487" customWidth="1"/>
    <col min="14599" max="14599" width="9.6640625" style="487" customWidth="1"/>
    <col min="14600" max="14850" width="9.109375" style="487"/>
    <col min="14851" max="14851" width="47.33203125" style="487" customWidth="1"/>
    <col min="14852" max="14852" width="6.6640625" style="487" customWidth="1"/>
    <col min="14853" max="14853" width="11" style="487" customWidth="1"/>
    <col min="14854" max="14854" width="11.33203125" style="487" customWidth="1"/>
    <col min="14855" max="14855" width="9.6640625" style="487" customWidth="1"/>
    <col min="14856" max="15106" width="9.109375" style="487"/>
    <col min="15107" max="15107" width="47.33203125" style="487" customWidth="1"/>
    <col min="15108" max="15108" width="6.6640625" style="487" customWidth="1"/>
    <col min="15109" max="15109" width="11" style="487" customWidth="1"/>
    <col min="15110" max="15110" width="11.33203125" style="487" customWidth="1"/>
    <col min="15111" max="15111" width="9.6640625" style="487" customWidth="1"/>
    <col min="15112" max="15362" width="9.109375" style="487"/>
    <col min="15363" max="15363" width="47.33203125" style="487" customWidth="1"/>
    <col min="15364" max="15364" width="6.6640625" style="487" customWidth="1"/>
    <col min="15365" max="15365" width="11" style="487" customWidth="1"/>
    <col min="15366" max="15366" width="11.33203125" style="487" customWidth="1"/>
    <col min="15367" max="15367" width="9.6640625" style="487" customWidth="1"/>
    <col min="15368" max="15618" width="9.109375" style="487"/>
    <col min="15619" max="15619" width="47.33203125" style="487" customWidth="1"/>
    <col min="15620" max="15620" width="6.6640625" style="487" customWidth="1"/>
    <col min="15621" max="15621" width="11" style="487" customWidth="1"/>
    <col min="15622" max="15622" width="11.33203125" style="487" customWidth="1"/>
    <col min="15623" max="15623" width="9.6640625" style="487" customWidth="1"/>
    <col min="15624" max="15874" width="9.109375" style="487"/>
    <col min="15875" max="15875" width="47.33203125" style="487" customWidth="1"/>
    <col min="15876" max="15876" width="6.6640625" style="487" customWidth="1"/>
    <col min="15877" max="15877" width="11" style="487" customWidth="1"/>
    <col min="15878" max="15878" width="11.33203125" style="487" customWidth="1"/>
    <col min="15879" max="15879" width="9.6640625" style="487" customWidth="1"/>
    <col min="15880" max="16130" width="9.109375" style="487"/>
    <col min="16131" max="16131" width="47.33203125" style="487" customWidth="1"/>
    <col min="16132" max="16132" width="6.6640625" style="487" customWidth="1"/>
    <col min="16133" max="16133" width="11" style="487" customWidth="1"/>
    <col min="16134" max="16134" width="11.33203125" style="487" customWidth="1"/>
    <col min="16135" max="16135" width="9.6640625" style="487" customWidth="1"/>
    <col min="16136" max="16384" width="9.109375" style="487"/>
  </cols>
  <sheetData>
    <row r="1" spans="1:7" x14ac:dyDescent="0.25">
      <c r="A1" s="746" t="s">
        <v>122</v>
      </c>
      <c r="B1" s="746"/>
      <c r="C1" s="746"/>
      <c r="D1" s="746"/>
      <c r="E1" s="746"/>
      <c r="F1" s="746"/>
      <c r="G1" s="746"/>
    </row>
    <row r="2" spans="1:7" x14ac:dyDescent="0.25">
      <c r="A2" s="746" t="s">
        <v>1195</v>
      </c>
      <c r="B2" s="746"/>
      <c r="C2" s="746"/>
      <c r="D2" s="746"/>
      <c r="E2" s="746"/>
      <c r="F2" s="746"/>
      <c r="G2" s="746"/>
    </row>
    <row r="3" spans="1:7" x14ac:dyDescent="0.25">
      <c r="F3" s="489"/>
      <c r="G3" s="490"/>
    </row>
    <row r="4" spans="1:7" x14ac:dyDescent="0.25">
      <c r="F4" s="489"/>
      <c r="G4" s="490"/>
    </row>
    <row r="5" spans="1:7" ht="13.5" customHeight="1" x14ac:dyDescent="0.25">
      <c r="A5" s="491"/>
      <c r="B5" s="655" t="s">
        <v>244</v>
      </c>
      <c r="C5" s="747" t="s">
        <v>123</v>
      </c>
      <c r="D5" s="747"/>
      <c r="E5" s="657"/>
      <c r="F5" s="492" t="s">
        <v>124</v>
      </c>
      <c r="G5" s="493"/>
    </row>
    <row r="6" spans="1:7" x14ac:dyDescent="0.25">
      <c r="A6" s="494" t="s">
        <v>245</v>
      </c>
      <c r="B6" s="656" t="s">
        <v>246</v>
      </c>
      <c r="C6" s="664" t="s">
        <v>1362</v>
      </c>
      <c r="D6" s="660" t="s">
        <v>1363</v>
      </c>
      <c r="E6" s="658" t="s">
        <v>1362</v>
      </c>
      <c r="F6" s="665" t="s">
        <v>1363</v>
      </c>
      <c r="G6" s="662" t="s">
        <v>125</v>
      </c>
    </row>
    <row r="7" spans="1:7" x14ac:dyDescent="0.25">
      <c r="A7" s="496"/>
      <c r="B7" s="659"/>
      <c r="C7" s="747" t="s">
        <v>127</v>
      </c>
      <c r="D7" s="747"/>
      <c r="E7" s="747" t="s">
        <v>127</v>
      </c>
      <c r="F7" s="747"/>
      <c r="G7" s="663"/>
    </row>
    <row r="8" spans="1:7" x14ac:dyDescent="0.25">
      <c r="A8" s="540" t="s">
        <v>1</v>
      </c>
      <c r="B8" s="497" t="s">
        <v>2</v>
      </c>
      <c r="C8" s="652"/>
      <c r="D8" s="661" t="s">
        <v>3</v>
      </c>
      <c r="E8" s="661"/>
      <c r="F8" s="661" t="s">
        <v>4</v>
      </c>
      <c r="G8" s="498" t="s">
        <v>5</v>
      </c>
    </row>
    <row r="9" spans="1:7" s="502" customFormat="1" x14ac:dyDescent="0.25">
      <c r="A9" s="541" t="s">
        <v>247</v>
      </c>
      <c r="B9" s="499" t="s">
        <v>248</v>
      </c>
      <c r="C9" s="499"/>
      <c r="D9" s="680">
        <f>SUM(D10:D15)</f>
        <v>342835</v>
      </c>
      <c r="E9" s="500"/>
      <c r="F9" s="680">
        <f>SUM(F10:F15)</f>
        <v>336191</v>
      </c>
      <c r="G9" s="501">
        <f>F9/D9*100</f>
        <v>98.062041506847322</v>
      </c>
    </row>
    <row r="10" spans="1:7" x14ac:dyDescent="0.25">
      <c r="A10" s="503" t="s">
        <v>249</v>
      </c>
      <c r="B10" s="651" t="s">
        <v>250</v>
      </c>
      <c r="C10" s="651"/>
      <c r="D10" s="504">
        <v>445911</v>
      </c>
      <c r="E10" s="504"/>
      <c r="F10" s="504">
        <v>445911</v>
      </c>
      <c r="G10" s="501">
        <f>F10/D10*100</f>
        <v>100</v>
      </c>
    </row>
    <row r="11" spans="1:7" x14ac:dyDescent="0.25">
      <c r="A11" s="653" t="s">
        <v>251</v>
      </c>
      <c r="B11" s="654" t="s">
        <v>252</v>
      </c>
      <c r="C11" s="654"/>
      <c r="D11" s="505">
        <v>0</v>
      </c>
      <c r="E11" s="505"/>
      <c r="F11" s="505">
        <v>0</v>
      </c>
      <c r="G11" s="501"/>
    </row>
    <row r="12" spans="1:7" ht="27.6" x14ac:dyDescent="0.25">
      <c r="A12" s="503" t="s">
        <v>253</v>
      </c>
      <c r="B12" s="652" t="s">
        <v>254</v>
      </c>
      <c r="C12" s="652"/>
      <c r="D12" s="495">
        <v>8640</v>
      </c>
      <c r="E12" s="495"/>
      <c r="F12" s="495">
        <v>8640</v>
      </c>
      <c r="G12" s="506"/>
    </row>
    <row r="13" spans="1:7" x14ac:dyDescent="0.25">
      <c r="A13" s="534" t="s">
        <v>255</v>
      </c>
      <c r="B13" s="497" t="s">
        <v>256</v>
      </c>
      <c r="C13" s="497"/>
      <c r="D13" s="507">
        <v>-112295</v>
      </c>
      <c r="E13" s="507"/>
      <c r="F13" s="507">
        <v>-111716</v>
      </c>
      <c r="G13" s="508"/>
    </row>
    <row r="14" spans="1:7" x14ac:dyDescent="0.25">
      <c r="A14" s="535" t="s">
        <v>257</v>
      </c>
      <c r="B14" s="497" t="s">
        <v>258</v>
      </c>
      <c r="C14" s="651"/>
      <c r="D14" s="509">
        <v>0</v>
      </c>
      <c r="E14" s="509"/>
      <c r="F14" s="509">
        <v>0</v>
      </c>
      <c r="G14" s="510"/>
    </row>
    <row r="15" spans="1:7" x14ac:dyDescent="0.25">
      <c r="A15" s="535" t="s">
        <v>259</v>
      </c>
      <c r="B15" s="497" t="s">
        <v>260</v>
      </c>
      <c r="C15" s="651"/>
      <c r="D15" s="509">
        <v>579</v>
      </c>
      <c r="E15" s="509"/>
      <c r="F15" s="509">
        <v>-6644</v>
      </c>
      <c r="G15" s="510"/>
    </row>
    <row r="16" spans="1:7" s="502" customFormat="1" x14ac:dyDescent="0.25">
      <c r="A16" s="511" t="s">
        <v>261</v>
      </c>
      <c r="B16" s="497" t="s">
        <v>262</v>
      </c>
      <c r="C16" s="497"/>
      <c r="D16" s="512">
        <f>SUM(D17:D19)</f>
        <v>2248</v>
      </c>
      <c r="E16" s="512"/>
      <c r="F16" s="512">
        <f>SUM(F17:F19)</f>
        <v>2991</v>
      </c>
      <c r="G16" s="513">
        <f>F16/D16*100</f>
        <v>133.05160142348754</v>
      </c>
    </row>
    <row r="17" spans="1:7" ht="27.6" x14ac:dyDescent="0.25">
      <c r="A17" s="534" t="s">
        <v>263</v>
      </c>
      <c r="B17" s="497" t="s">
        <v>264</v>
      </c>
      <c r="C17" s="497"/>
      <c r="D17" s="507">
        <v>361</v>
      </c>
      <c r="E17" s="507"/>
      <c r="F17" s="507">
        <v>15</v>
      </c>
      <c r="G17" s="508"/>
    </row>
    <row r="18" spans="1:7" ht="27.6" x14ac:dyDescent="0.25">
      <c r="A18" s="534" t="s">
        <v>265</v>
      </c>
      <c r="B18" s="497" t="s">
        <v>266</v>
      </c>
      <c r="C18" s="497"/>
      <c r="D18" s="507">
        <v>571</v>
      </c>
      <c r="E18" s="507"/>
      <c r="F18" s="507">
        <v>1416</v>
      </c>
      <c r="G18" s="508"/>
    </row>
    <row r="19" spans="1:7" x14ac:dyDescent="0.25">
      <c r="A19" s="534" t="s">
        <v>267</v>
      </c>
      <c r="B19" s="651" t="s">
        <v>268</v>
      </c>
      <c r="C19" s="651"/>
      <c r="D19" s="509">
        <v>1316</v>
      </c>
      <c r="E19" s="507"/>
      <c r="F19" s="507">
        <v>1560</v>
      </c>
      <c r="G19" s="508"/>
    </row>
    <row r="20" spans="1:7" ht="27.6" x14ac:dyDescent="0.25">
      <c r="A20" s="666" t="s">
        <v>269</v>
      </c>
      <c r="B20" s="654" t="s">
        <v>270</v>
      </c>
      <c r="C20" s="654"/>
      <c r="D20" s="514">
        <v>0</v>
      </c>
      <c r="E20" s="514"/>
      <c r="F20" s="514">
        <v>0</v>
      </c>
      <c r="G20" s="513"/>
    </row>
    <row r="21" spans="1:7" s="502" customFormat="1" x14ac:dyDescent="0.25">
      <c r="A21" s="536" t="s">
        <v>271</v>
      </c>
      <c r="B21" s="652" t="s">
        <v>272</v>
      </c>
      <c r="C21" s="652"/>
      <c r="D21" s="667">
        <v>1631</v>
      </c>
      <c r="E21" s="515"/>
      <c r="F21" s="515">
        <v>29178</v>
      </c>
      <c r="G21" s="513">
        <f>F21/D21*100</f>
        <v>1788.9638258736973</v>
      </c>
    </row>
    <row r="22" spans="1:7" x14ac:dyDescent="0.25">
      <c r="A22" s="536" t="s">
        <v>273</v>
      </c>
      <c r="B22" s="497" t="s">
        <v>274</v>
      </c>
      <c r="C22" s="652"/>
      <c r="D22" s="516">
        <f>D21+D20+D16+D9</f>
        <v>346714</v>
      </c>
      <c r="E22" s="516"/>
      <c r="F22" s="516">
        <f>F21+F20+F16+F9</f>
        <v>368360</v>
      </c>
      <c r="G22" s="517">
        <f>F22/D22*100</f>
        <v>106.24318602652329</v>
      </c>
    </row>
    <row r="23" spans="1:7" x14ac:dyDescent="0.25">
      <c r="A23" s="537"/>
      <c r="B23" s="518"/>
      <c r="C23" s="518"/>
      <c r="D23" s="519"/>
      <c r="E23" s="519"/>
      <c r="F23" s="519"/>
      <c r="G23" s="520"/>
    </row>
    <row r="24" spans="1:7" x14ac:dyDescent="0.25">
      <c r="A24" s="532"/>
    </row>
    <row r="25" spans="1:7" ht="27.6" x14ac:dyDescent="0.25">
      <c r="A25" s="538" t="s">
        <v>275</v>
      </c>
      <c r="B25" s="521"/>
      <c r="C25" s="521"/>
      <c r="D25" s="522"/>
      <c r="E25" s="522"/>
      <c r="F25" s="522"/>
      <c r="G25" s="506"/>
    </row>
    <row r="26" spans="1:7" ht="27.6" x14ac:dyDescent="0.25">
      <c r="A26" s="523" t="s">
        <v>276</v>
      </c>
      <c r="B26" s="524" t="s">
        <v>129</v>
      </c>
      <c r="C26" s="524"/>
      <c r="D26" s="522"/>
      <c r="E26" s="522"/>
      <c r="F26" s="522"/>
      <c r="G26" s="506"/>
    </row>
    <row r="27" spans="1:7" ht="27.6" x14ac:dyDescent="0.25">
      <c r="A27" s="523" t="s">
        <v>277</v>
      </c>
      <c r="B27" s="524" t="s">
        <v>132</v>
      </c>
      <c r="C27" s="524"/>
      <c r="D27" s="522"/>
      <c r="E27" s="522"/>
      <c r="F27" s="522"/>
      <c r="G27" s="506"/>
    </row>
    <row r="28" spans="1:7" x14ac:dyDescent="0.25">
      <c r="A28" s="523" t="s">
        <v>278</v>
      </c>
      <c r="B28" s="524" t="s">
        <v>134</v>
      </c>
      <c r="C28" s="524"/>
      <c r="D28" s="522"/>
      <c r="E28" s="522"/>
      <c r="F28" s="522"/>
      <c r="G28" s="506"/>
    </row>
    <row r="29" spans="1:7" ht="27.6" x14ac:dyDescent="0.25">
      <c r="A29" s="525" t="s">
        <v>279</v>
      </c>
      <c r="B29" s="526" t="s">
        <v>136</v>
      </c>
      <c r="C29" s="526"/>
      <c r="D29" s="527"/>
      <c r="E29" s="527"/>
      <c r="F29" s="527"/>
      <c r="G29" s="528"/>
    </row>
    <row r="30" spans="1:7" x14ac:dyDescent="0.25">
      <c r="A30" s="539" t="s">
        <v>280</v>
      </c>
      <c r="B30" s="529" t="s">
        <v>138</v>
      </c>
      <c r="C30" s="529"/>
      <c r="D30" s="530"/>
      <c r="E30" s="530"/>
      <c r="F30" s="530"/>
      <c r="G30" s="531"/>
    </row>
    <row r="34" spans="1:1" x14ac:dyDescent="0.25">
      <c r="A34" s="532"/>
    </row>
    <row r="35" spans="1:1" x14ac:dyDescent="0.25">
      <c r="A35" s="532"/>
    </row>
    <row r="36" spans="1:1" x14ac:dyDescent="0.25">
      <c r="A36" s="532"/>
    </row>
    <row r="37" spans="1:1" x14ac:dyDescent="0.25">
      <c r="A37" s="532"/>
    </row>
    <row r="38" spans="1:1" x14ac:dyDescent="0.25">
      <c r="A38" s="532"/>
    </row>
    <row r="39" spans="1:1" x14ac:dyDescent="0.25">
      <c r="A39" s="532"/>
    </row>
    <row r="40" spans="1:1" x14ac:dyDescent="0.25">
      <c r="A40" s="532"/>
    </row>
    <row r="41" spans="1:1" x14ac:dyDescent="0.25">
      <c r="A41" s="532"/>
    </row>
    <row r="42" spans="1:1" x14ac:dyDescent="0.25">
      <c r="A42" s="532"/>
    </row>
    <row r="43" spans="1:1" x14ac:dyDescent="0.25">
      <c r="A43" s="532"/>
    </row>
  </sheetData>
  <sheetProtection selectLockedCells="1" selectUnlockedCells="1"/>
  <mergeCells count="5">
    <mergeCell ref="A1:G1"/>
    <mergeCell ref="A2:G2"/>
    <mergeCell ref="C5:D5"/>
    <mergeCell ref="C7:D7"/>
    <mergeCell ref="E7:F7"/>
  </mergeCells>
  <pageMargins left="0.34031250000000002" right="0.31968750000000001" top="1.6190625000000001" bottom="0.88611111111111107" header="0.78749999999999998" footer="0.51180555555555551"/>
  <pageSetup paperSize="9" scale="99" firstPageNumber="0" orientation="portrait" horizontalDpi="300" verticalDpi="300" r:id="rId1"/>
  <headerFooter alignWithMargins="0">
    <oddHeader>&amp;LVászoly Község Önkormányzata&amp;C&amp;"-,Félkövér" 15/b MELLÉKLET
A 3/2016. (V.30.) RENDELETHEZ&amp;R&amp;"Times New Roman,Normál"&amp;12 15/b sz. melléklet
ezer forint
&amp;P.oldal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Layout" zoomScaleNormal="100" workbookViewId="0">
      <selection activeCell="F3" sqref="F3"/>
    </sheetView>
  </sheetViews>
  <sheetFormatPr defaultColWidth="9.109375" defaultRowHeight="12" x14ac:dyDescent="0.25"/>
  <cols>
    <col min="1" max="1" width="3" style="555" bestFit="1" customWidth="1"/>
    <col min="2" max="2" width="25.6640625" style="555" customWidth="1"/>
    <col min="3" max="3" width="8.88671875" style="555" customWidth="1"/>
    <col min="4" max="4" width="11.109375" style="555" customWidth="1"/>
    <col min="5" max="5" width="12.33203125" style="555" customWidth="1"/>
    <col min="6" max="6" width="8.44140625" style="555" customWidth="1"/>
    <col min="7" max="7" width="11.109375" style="555" customWidth="1"/>
    <col min="8" max="8" width="10.44140625" style="555" customWidth="1"/>
    <col min="9" max="9" width="8.88671875" style="555" customWidth="1"/>
    <col min="10" max="16384" width="9.109375" style="555"/>
  </cols>
  <sheetData>
    <row r="1" spans="1:9" x14ac:dyDescent="0.25">
      <c r="A1" s="748" t="s">
        <v>1230</v>
      </c>
      <c r="B1" s="749"/>
      <c r="C1" s="749"/>
      <c r="D1" s="749"/>
      <c r="E1" s="749"/>
      <c r="F1" s="749"/>
      <c r="G1" s="749"/>
      <c r="H1" s="749"/>
      <c r="I1" s="749"/>
    </row>
    <row r="2" spans="1:9" x14ac:dyDescent="0.25">
      <c r="A2" s="556"/>
      <c r="B2" s="557"/>
      <c r="C2" s="557"/>
      <c r="D2" s="557"/>
      <c r="E2" s="557"/>
      <c r="F2" s="557"/>
      <c r="G2" s="557"/>
      <c r="H2" s="557"/>
      <c r="I2" s="557"/>
    </row>
    <row r="3" spans="1:9" ht="57" x14ac:dyDescent="0.25">
      <c r="A3" s="556" t="s">
        <v>524</v>
      </c>
      <c r="B3" s="556" t="s">
        <v>281</v>
      </c>
      <c r="C3" s="556" t="s">
        <v>1233</v>
      </c>
      <c r="D3" s="556" t="s">
        <v>1200</v>
      </c>
      <c r="E3" s="556" t="s">
        <v>1201</v>
      </c>
      <c r="F3" s="556" t="s">
        <v>1232</v>
      </c>
      <c r="G3" s="556" t="s">
        <v>1202</v>
      </c>
      <c r="H3" s="556" t="s">
        <v>1203</v>
      </c>
      <c r="I3" s="556" t="s">
        <v>1231</v>
      </c>
    </row>
    <row r="4" spans="1:9" ht="24" x14ac:dyDescent="0.25">
      <c r="A4" s="558" t="s">
        <v>372</v>
      </c>
      <c r="B4" s="559" t="s">
        <v>1204</v>
      </c>
      <c r="C4" s="560">
        <v>4428</v>
      </c>
      <c r="D4" s="560">
        <v>420086</v>
      </c>
      <c r="E4" s="560">
        <v>5904</v>
      </c>
      <c r="F4" s="560">
        <v>0</v>
      </c>
      <c r="G4" s="560">
        <v>738</v>
      </c>
      <c r="H4" s="560">
        <v>0</v>
      </c>
      <c r="I4" s="560">
        <v>431156</v>
      </c>
    </row>
    <row r="5" spans="1:9" ht="22.8" x14ac:dyDescent="0.25">
      <c r="A5" s="561" t="s">
        <v>373</v>
      </c>
      <c r="B5" s="562" t="s">
        <v>1205</v>
      </c>
      <c r="C5" s="563">
        <v>560</v>
      </c>
      <c r="D5" s="563">
        <v>0</v>
      </c>
      <c r="E5" s="563">
        <v>0</v>
      </c>
      <c r="F5" s="563">
        <v>0</v>
      </c>
      <c r="G5" s="563">
        <v>4509</v>
      </c>
      <c r="H5" s="563">
        <v>0</v>
      </c>
      <c r="I5" s="563">
        <v>5069</v>
      </c>
    </row>
    <row r="6" spans="1:9" x14ac:dyDescent="0.25">
      <c r="A6" s="561" t="s">
        <v>374</v>
      </c>
      <c r="B6" s="562" t="s">
        <v>1206</v>
      </c>
      <c r="C6" s="563">
        <v>0</v>
      </c>
      <c r="D6" s="563">
        <v>0</v>
      </c>
      <c r="E6" s="563">
        <v>0</v>
      </c>
      <c r="F6" s="563">
        <v>0</v>
      </c>
      <c r="G6" s="563">
        <v>19316</v>
      </c>
      <c r="H6" s="563">
        <v>0</v>
      </c>
      <c r="I6" s="563">
        <v>19316</v>
      </c>
    </row>
    <row r="7" spans="1:9" ht="22.8" x14ac:dyDescent="0.25">
      <c r="A7" s="561" t="s">
        <v>375</v>
      </c>
      <c r="B7" s="562" t="s">
        <v>1207</v>
      </c>
      <c r="C7" s="563">
        <v>0</v>
      </c>
      <c r="D7" s="563">
        <v>18717</v>
      </c>
      <c r="E7" s="563">
        <v>4648</v>
      </c>
      <c r="F7" s="563">
        <v>0</v>
      </c>
      <c r="G7" s="563">
        <v>0</v>
      </c>
      <c r="H7" s="563">
        <v>0</v>
      </c>
      <c r="I7" s="563">
        <v>23365</v>
      </c>
    </row>
    <row r="8" spans="1:9" x14ac:dyDescent="0.25">
      <c r="A8" s="561" t="s">
        <v>376</v>
      </c>
      <c r="B8" s="562" t="s">
        <v>1208</v>
      </c>
      <c r="C8" s="563">
        <v>0</v>
      </c>
      <c r="D8" s="563">
        <v>0</v>
      </c>
      <c r="E8" s="563">
        <v>0</v>
      </c>
      <c r="F8" s="563">
        <v>0</v>
      </c>
      <c r="G8" s="563">
        <v>0</v>
      </c>
      <c r="H8" s="563">
        <v>0</v>
      </c>
      <c r="I8" s="563">
        <v>0</v>
      </c>
    </row>
    <row r="9" spans="1:9" ht="45.6" x14ac:dyDescent="0.25">
      <c r="A9" s="561" t="s">
        <v>377</v>
      </c>
      <c r="B9" s="562" t="s">
        <v>1209</v>
      </c>
      <c r="C9" s="563">
        <v>0</v>
      </c>
      <c r="D9" s="563">
        <v>0</v>
      </c>
      <c r="E9" s="563">
        <v>0</v>
      </c>
      <c r="F9" s="563">
        <v>0</v>
      </c>
      <c r="G9" s="563">
        <v>0</v>
      </c>
      <c r="H9" s="563">
        <v>0</v>
      </c>
      <c r="I9" s="563">
        <v>0</v>
      </c>
    </row>
    <row r="10" spans="1:9" x14ac:dyDescent="0.25">
      <c r="A10" s="561" t="s">
        <v>378</v>
      </c>
      <c r="B10" s="562" t="s">
        <v>1210</v>
      </c>
      <c r="C10" s="563">
        <v>0</v>
      </c>
      <c r="D10" s="563">
        <v>0</v>
      </c>
      <c r="E10" s="563">
        <v>0</v>
      </c>
      <c r="F10" s="563">
        <v>0</v>
      </c>
      <c r="G10" s="563">
        <v>0</v>
      </c>
      <c r="H10" s="563">
        <v>0</v>
      </c>
      <c r="I10" s="563">
        <v>0</v>
      </c>
    </row>
    <row r="11" spans="1:9" ht="24" x14ac:dyDescent="0.25">
      <c r="A11" s="558" t="s">
        <v>379</v>
      </c>
      <c r="B11" s="559" t="s">
        <v>1211</v>
      </c>
      <c r="C11" s="560">
        <v>560</v>
      </c>
      <c r="D11" s="560">
        <v>18717</v>
      </c>
      <c r="E11" s="560">
        <v>4648</v>
      </c>
      <c r="F11" s="560">
        <v>0</v>
      </c>
      <c r="G11" s="560">
        <v>23825</v>
      </c>
      <c r="H11" s="560">
        <v>0</v>
      </c>
      <c r="I11" s="560">
        <v>47750</v>
      </c>
    </row>
    <row r="12" spans="1:9" x14ac:dyDescent="0.25">
      <c r="A12" s="561" t="s">
        <v>527</v>
      </c>
      <c r="B12" s="562" t="s">
        <v>1212</v>
      </c>
      <c r="C12" s="563">
        <v>0</v>
      </c>
      <c r="D12" s="563">
        <v>0</v>
      </c>
      <c r="E12" s="563">
        <v>0</v>
      </c>
      <c r="F12" s="563">
        <v>0</v>
      </c>
      <c r="G12" s="563">
        <v>0</v>
      </c>
      <c r="H12" s="563">
        <v>0</v>
      </c>
      <c r="I12" s="563">
        <v>0</v>
      </c>
    </row>
    <row r="13" spans="1:9" ht="22.8" x14ac:dyDescent="0.25">
      <c r="A13" s="561" t="s">
        <v>528</v>
      </c>
      <c r="B13" s="562" t="s">
        <v>1213</v>
      </c>
      <c r="C13" s="563">
        <v>0</v>
      </c>
      <c r="D13" s="563">
        <v>0</v>
      </c>
      <c r="E13" s="563">
        <v>0</v>
      </c>
      <c r="F13" s="563">
        <v>0</v>
      </c>
      <c r="G13" s="563">
        <v>0</v>
      </c>
      <c r="H13" s="563">
        <v>0</v>
      </c>
      <c r="I13" s="563">
        <v>0</v>
      </c>
    </row>
    <row r="14" spans="1:9" x14ac:dyDescent="0.25">
      <c r="A14" s="561" t="s">
        <v>529</v>
      </c>
      <c r="B14" s="562" t="s">
        <v>1214</v>
      </c>
      <c r="C14" s="563">
        <v>0</v>
      </c>
      <c r="D14" s="563">
        <v>0</v>
      </c>
      <c r="E14" s="563">
        <v>0</v>
      </c>
      <c r="F14" s="563">
        <v>0</v>
      </c>
      <c r="G14" s="563">
        <v>0</v>
      </c>
      <c r="H14" s="563">
        <v>0</v>
      </c>
      <c r="I14" s="563">
        <v>0</v>
      </c>
    </row>
    <row r="15" spans="1:9" ht="57" x14ac:dyDescent="0.25">
      <c r="A15" s="561" t="s">
        <v>530</v>
      </c>
      <c r="B15" s="562" t="s">
        <v>1215</v>
      </c>
      <c r="C15" s="563">
        <v>0</v>
      </c>
      <c r="D15" s="563">
        <v>0</v>
      </c>
      <c r="E15" s="563">
        <v>0</v>
      </c>
      <c r="F15" s="563">
        <v>0</v>
      </c>
      <c r="G15" s="563">
        <v>0</v>
      </c>
      <c r="H15" s="563">
        <v>0</v>
      </c>
      <c r="I15" s="563">
        <v>0</v>
      </c>
    </row>
    <row r="16" spans="1:9" x14ac:dyDescent="0.25">
      <c r="A16" s="561" t="s">
        <v>531</v>
      </c>
      <c r="B16" s="562" t="s">
        <v>1216</v>
      </c>
      <c r="C16" s="563">
        <v>0</v>
      </c>
      <c r="D16" s="563">
        <v>0</v>
      </c>
      <c r="E16" s="563">
        <v>0</v>
      </c>
      <c r="F16" s="563">
        <v>0</v>
      </c>
      <c r="G16" s="563">
        <v>23926</v>
      </c>
      <c r="H16" s="563">
        <v>0</v>
      </c>
      <c r="I16" s="563">
        <v>23926</v>
      </c>
    </row>
    <row r="17" spans="1:9" ht="24" x14ac:dyDescent="0.25">
      <c r="A17" s="558" t="s">
        <v>532</v>
      </c>
      <c r="B17" s="559" t="s">
        <v>1217</v>
      </c>
      <c r="C17" s="560">
        <v>0</v>
      </c>
      <c r="D17" s="560">
        <v>0</v>
      </c>
      <c r="E17" s="560">
        <v>0</v>
      </c>
      <c r="F17" s="560">
        <v>0</v>
      </c>
      <c r="G17" s="560">
        <v>23926</v>
      </c>
      <c r="H17" s="560">
        <v>0</v>
      </c>
      <c r="I17" s="560">
        <v>23926</v>
      </c>
    </row>
    <row r="18" spans="1:9" ht="24" x14ac:dyDescent="0.25">
      <c r="A18" s="558" t="s">
        <v>533</v>
      </c>
      <c r="B18" s="559" t="s">
        <v>1218</v>
      </c>
      <c r="C18" s="560">
        <v>4988</v>
      </c>
      <c r="D18" s="560">
        <v>438803</v>
      </c>
      <c r="E18" s="560">
        <v>10552</v>
      </c>
      <c r="F18" s="560">
        <v>0</v>
      </c>
      <c r="G18" s="560">
        <v>637</v>
      </c>
      <c r="H18" s="560">
        <v>0</v>
      </c>
      <c r="I18" s="560">
        <v>454980</v>
      </c>
    </row>
    <row r="19" spans="1:9" ht="24" x14ac:dyDescent="0.25">
      <c r="A19" s="558" t="s">
        <v>534</v>
      </c>
      <c r="B19" s="559" t="s">
        <v>1219</v>
      </c>
      <c r="C19" s="560">
        <v>4428</v>
      </c>
      <c r="D19" s="560">
        <v>105688</v>
      </c>
      <c r="E19" s="560">
        <v>5485</v>
      </c>
      <c r="F19" s="560">
        <v>0</v>
      </c>
      <c r="G19" s="560">
        <v>0</v>
      </c>
      <c r="H19" s="560">
        <v>0</v>
      </c>
      <c r="I19" s="560">
        <v>115601</v>
      </c>
    </row>
    <row r="20" spans="1:9" ht="22.8" x14ac:dyDescent="0.25">
      <c r="A20" s="561" t="s">
        <v>535</v>
      </c>
      <c r="B20" s="562" t="s">
        <v>1220</v>
      </c>
      <c r="C20" s="563">
        <v>63</v>
      </c>
      <c r="D20" s="563">
        <v>9594</v>
      </c>
      <c r="E20" s="563">
        <v>1579</v>
      </c>
      <c r="F20" s="563">
        <v>0</v>
      </c>
      <c r="G20" s="563">
        <v>0</v>
      </c>
      <c r="H20" s="563">
        <v>0</v>
      </c>
      <c r="I20" s="563">
        <v>11236</v>
      </c>
    </row>
    <row r="21" spans="1:9" ht="22.8" x14ac:dyDescent="0.25">
      <c r="A21" s="561" t="s">
        <v>536</v>
      </c>
      <c r="B21" s="562" t="s">
        <v>1221</v>
      </c>
      <c r="C21" s="563">
        <v>0</v>
      </c>
      <c r="D21" s="563">
        <v>0</v>
      </c>
      <c r="E21" s="563">
        <v>0</v>
      </c>
      <c r="F21" s="563">
        <v>0</v>
      </c>
      <c r="G21" s="563">
        <v>0</v>
      </c>
      <c r="H21" s="563">
        <v>0</v>
      </c>
      <c r="I21" s="563">
        <v>0</v>
      </c>
    </row>
    <row r="22" spans="1:9" ht="24" x14ac:dyDescent="0.25">
      <c r="A22" s="558" t="s">
        <v>537</v>
      </c>
      <c r="B22" s="559" t="s">
        <v>1222</v>
      </c>
      <c r="C22" s="560">
        <v>4491</v>
      </c>
      <c r="D22" s="560">
        <v>115282</v>
      </c>
      <c r="E22" s="560">
        <v>7064</v>
      </c>
      <c r="F22" s="560">
        <v>0</v>
      </c>
      <c r="G22" s="560">
        <v>0</v>
      </c>
      <c r="H22" s="560">
        <v>0</v>
      </c>
      <c r="I22" s="560">
        <v>126837</v>
      </c>
    </row>
    <row r="23" spans="1:9" ht="24" x14ac:dyDescent="0.25">
      <c r="A23" s="558" t="s">
        <v>538</v>
      </c>
      <c r="B23" s="559" t="s">
        <v>1223</v>
      </c>
      <c r="C23" s="560">
        <v>0</v>
      </c>
      <c r="D23" s="560">
        <v>0</v>
      </c>
      <c r="E23" s="560">
        <v>0</v>
      </c>
      <c r="F23" s="560">
        <v>0</v>
      </c>
      <c r="G23" s="560">
        <v>0</v>
      </c>
      <c r="H23" s="560">
        <v>0</v>
      </c>
      <c r="I23" s="560">
        <v>0</v>
      </c>
    </row>
    <row r="24" spans="1:9" ht="22.8" x14ac:dyDescent="0.25">
      <c r="A24" s="561" t="s">
        <v>539</v>
      </c>
      <c r="B24" s="562" t="s">
        <v>1224</v>
      </c>
      <c r="C24" s="563">
        <v>0</v>
      </c>
      <c r="D24" s="563">
        <v>0</v>
      </c>
      <c r="E24" s="563">
        <v>0</v>
      </c>
      <c r="F24" s="563">
        <v>0</v>
      </c>
      <c r="G24" s="563">
        <v>0</v>
      </c>
      <c r="H24" s="563">
        <v>0</v>
      </c>
      <c r="I24" s="563">
        <v>0</v>
      </c>
    </row>
    <row r="25" spans="1:9" ht="22.8" x14ac:dyDescent="0.25">
      <c r="A25" s="561" t="s">
        <v>540</v>
      </c>
      <c r="B25" s="562" t="s">
        <v>1225</v>
      </c>
      <c r="C25" s="563">
        <v>0</v>
      </c>
      <c r="D25" s="563">
        <v>0</v>
      </c>
      <c r="E25" s="563">
        <v>0</v>
      </c>
      <c r="F25" s="563">
        <v>0</v>
      </c>
      <c r="G25" s="563">
        <v>0</v>
      </c>
      <c r="H25" s="563">
        <v>0</v>
      </c>
      <c r="I25" s="563">
        <v>0</v>
      </c>
    </row>
    <row r="26" spans="1:9" ht="24" x14ac:dyDescent="0.25">
      <c r="A26" s="558" t="s">
        <v>541</v>
      </c>
      <c r="B26" s="559" t="s">
        <v>1226</v>
      </c>
      <c r="C26" s="560">
        <v>0</v>
      </c>
      <c r="D26" s="560">
        <v>0</v>
      </c>
      <c r="E26" s="560">
        <v>0</v>
      </c>
      <c r="F26" s="560">
        <v>0</v>
      </c>
      <c r="G26" s="560">
        <v>0</v>
      </c>
      <c r="H26" s="560">
        <v>0</v>
      </c>
      <c r="I26" s="560">
        <v>0</v>
      </c>
    </row>
    <row r="27" spans="1:9" ht="24" x14ac:dyDescent="0.25">
      <c r="A27" s="558" t="s">
        <v>542</v>
      </c>
      <c r="B27" s="559" t="s">
        <v>1227</v>
      </c>
      <c r="C27" s="560">
        <v>4491</v>
      </c>
      <c r="D27" s="560">
        <v>115282</v>
      </c>
      <c r="E27" s="560">
        <v>7064</v>
      </c>
      <c r="F27" s="560">
        <v>0</v>
      </c>
      <c r="G27" s="560">
        <v>0</v>
      </c>
      <c r="H27" s="560">
        <v>0</v>
      </c>
      <c r="I27" s="560">
        <v>126837</v>
      </c>
    </row>
    <row r="28" spans="1:9" x14ac:dyDescent="0.25">
      <c r="A28" s="558" t="s">
        <v>543</v>
      </c>
      <c r="B28" s="559" t="s">
        <v>1228</v>
      </c>
      <c r="C28" s="560">
        <v>497</v>
      </c>
      <c r="D28" s="560">
        <v>323521</v>
      </c>
      <c r="E28" s="560">
        <v>3488</v>
      </c>
      <c r="F28" s="560">
        <v>0</v>
      </c>
      <c r="G28" s="560">
        <v>637</v>
      </c>
      <c r="H28" s="560">
        <v>0</v>
      </c>
      <c r="I28" s="560">
        <v>328143</v>
      </c>
    </row>
    <row r="29" spans="1:9" ht="22.8" x14ac:dyDescent="0.25">
      <c r="A29" s="561" t="s">
        <v>544</v>
      </c>
      <c r="B29" s="562" t="s">
        <v>1229</v>
      </c>
      <c r="C29" s="563">
        <v>318</v>
      </c>
      <c r="D29" s="563">
        <v>0</v>
      </c>
      <c r="E29" s="563">
        <v>4150</v>
      </c>
      <c r="F29" s="563">
        <v>0</v>
      </c>
      <c r="G29" s="563">
        <v>0</v>
      </c>
      <c r="H29" s="563">
        <v>0</v>
      </c>
      <c r="I29" s="563">
        <v>4468</v>
      </c>
    </row>
  </sheetData>
  <mergeCells count="1">
    <mergeCell ref="A1:I1"/>
  </mergeCells>
  <pageMargins left="9.375E-2" right="7.2916666666666671E-2" top="1.03125" bottom="0.75" header="0.3" footer="0.3"/>
  <pageSetup paperSize="9" orientation="portrait" r:id="rId1"/>
  <headerFooter>
    <oddHeader>&amp;LVászoly Község Önkormányzata&amp;C&amp;"-,Félkövér"15/c melléklet
 a 3/2016. (V.30.) rendelethez&amp;R 15/c sz. melléklet
ezer forint
&amp;P.oldal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view="pageLayout" topLeftCell="A7" zoomScaleNormal="100" workbookViewId="0">
      <pane ySplit="1"/>
      <selection sqref="A1:C1"/>
      <selection pane="bottomLeft" activeCell="B6" sqref="B6"/>
    </sheetView>
  </sheetViews>
  <sheetFormatPr defaultRowHeight="15" x14ac:dyDescent="0.25"/>
  <cols>
    <col min="1" max="1" width="59" style="153" customWidth="1"/>
    <col min="2" max="2" width="42.88671875" style="153" customWidth="1"/>
    <col min="3" max="3" width="18.5546875" style="154" customWidth="1"/>
    <col min="4" max="256" width="9.109375" style="1"/>
    <col min="257" max="257" width="59" style="1" customWidth="1"/>
    <col min="258" max="258" width="42.88671875" style="1" customWidth="1"/>
    <col min="259" max="259" width="18.5546875" style="1" customWidth="1"/>
    <col min="260" max="512" width="9.109375" style="1"/>
    <col min="513" max="513" width="59" style="1" customWidth="1"/>
    <col min="514" max="514" width="42.88671875" style="1" customWidth="1"/>
    <col min="515" max="515" width="18.5546875" style="1" customWidth="1"/>
    <col min="516" max="768" width="9.109375" style="1"/>
    <col min="769" max="769" width="59" style="1" customWidth="1"/>
    <col min="770" max="770" width="42.88671875" style="1" customWidth="1"/>
    <col min="771" max="771" width="18.5546875" style="1" customWidth="1"/>
    <col min="772" max="1024" width="9.109375" style="1"/>
    <col min="1025" max="1025" width="59" style="1" customWidth="1"/>
    <col min="1026" max="1026" width="42.88671875" style="1" customWidth="1"/>
    <col min="1027" max="1027" width="18.5546875" style="1" customWidth="1"/>
    <col min="1028" max="1280" width="9.109375" style="1"/>
    <col min="1281" max="1281" width="59" style="1" customWidth="1"/>
    <col min="1282" max="1282" width="42.88671875" style="1" customWidth="1"/>
    <col min="1283" max="1283" width="18.5546875" style="1" customWidth="1"/>
    <col min="1284" max="1536" width="9.109375" style="1"/>
    <col min="1537" max="1537" width="59" style="1" customWidth="1"/>
    <col min="1538" max="1538" width="42.88671875" style="1" customWidth="1"/>
    <col min="1539" max="1539" width="18.5546875" style="1" customWidth="1"/>
    <col min="1540" max="1792" width="9.109375" style="1"/>
    <col min="1793" max="1793" width="59" style="1" customWidth="1"/>
    <col min="1794" max="1794" width="42.88671875" style="1" customWidth="1"/>
    <col min="1795" max="1795" width="18.5546875" style="1" customWidth="1"/>
    <col min="1796" max="2048" width="9.109375" style="1"/>
    <col min="2049" max="2049" width="59" style="1" customWidth="1"/>
    <col min="2050" max="2050" width="42.88671875" style="1" customWidth="1"/>
    <col min="2051" max="2051" width="18.5546875" style="1" customWidth="1"/>
    <col min="2052" max="2304" width="9.109375" style="1"/>
    <col min="2305" max="2305" width="59" style="1" customWidth="1"/>
    <col min="2306" max="2306" width="42.88671875" style="1" customWidth="1"/>
    <col min="2307" max="2307" width="18.5546875" style="1" customWidth="1"/>
    <col min="2308" max="2560" width="9.109375" style="1"/>
    <col min="2561" max="2561" width="59" style="1" customWidth="1"/>
    <col min="2562" max="2562" width="42.88671875" style="1" customWidth="1"/>
    <col min="2563" max="2563" width="18.5546875" style="1" customWidth="1"/>
    <col min="2564" max="2816" width="9.109375" style="1"/>
    <col min="2817" max="2817" width="59" style="1" customWidth="1"/>
    <col min="2818" max="2818" width="42.88671875" style="1" customWidth="1"/>
    <col min="2819" max="2819" width="18.5546875" style="1" customWidth="1"/>
    <col min="2820" max="3072" width="9.109375" style="1"/>
    <col min="3073" max="3073" width="59" style="1" customWidth="1"/>
    <col min="3074" max="3074" width="42.88671875" style="1" customWidth="1"/>
    <col min="3075" max="3075" width="18.5546875" style="1" customWidth="1"/>
    <col min="3076" max="3328" width="9.109375" style="1"/>
    <col min="3329" max="3329" width="59" style="1" customWidth="1"/>
    <col min="3330" max="3330" width="42.88671875" style="1" customWidth="1"/>
    <col min="3331" max="3331" width="18.5546875" style="1" customWidth="1"/>
    <col min="3332" max="3584" width="9.109375" style="1"/>
    <col min="3585" max="3585" width="59" style="1" customWidth="1"/>
    <col min="3586" max="3586" width="42.88671875" style="1" customWidth="1"/>
    <col min="3587" max="3587" width="18.5546875" style="1" customWidth="1"/>
    <col min="3588" max="3840" width="9.109375" style="1"/>
    <col min="3841" max="3841" width="59" style="1" customWidth="1"/>
    <col min="3842" max="3842" width="42.88671875" style="1" customWidth="1"/>
    <col min="3843" max="3843" width="18.5546875" style="1" customWidth="1"/>
    <col min="3844" max="4096" width="9.109375" style="1"/>
    <col min="4097" max="4097" width="59" style="1" customWidth="1"/>
    <col min="4098" max="4098" width="42.88671875" style="1" customWidth="1"/>
    <col min="4099" max="4099" width="18.5546875" style="1" customWidth="1"/>
    <col min="4100" max="4352" width="9.109375" style="1"/>
    <col min="4353" max="4353" width="59" style="1" customWidth="1"/>
    <col min="4354" max="4354" width="42.88671875" style="1" customWidth="1"/>
    <col min="4355" max="4355" width="18.5546875" style="1" customWidth="1"/>
    <col min="4356" max="4608" width="9.109375" style="1"/>
    <col min="4609" max="4609" width="59" style="1" customWidth="1"/>
    <col min="4610" max="4610" width="42.88671875" style="1" customWidth="1"/>
    <col min="4611" max="4611" width="18.5546875" style="1" customWidth="1"/>
    <col min="4612" max="4864" width="9.109375" style="1"/>
    <col min="4865" max="4865" width="59" style="1" customWidth="1"/>
    <col min="4866" max="4866" width="42.88671875" style="1" customWidth="1"/>
    <col min="4867" max="4867" width="18.5546875" style="1" customWidth="1"/>
    <col min="4868" max="5120" width="9.109375" style="1"/>
    <col min="5121" max="5121" width="59" style="1" customWidth="1"/>
    <col min="5122" max="5122" width="42.88671875" style="1" customWidth="1"/>
    <col min="5123" max="5123" width="18.5546875" style="1" customWidth="1"/>
    <col min="5124" max="5376" width="9.109375" style="1"/>
    <col min="5377" max="5377" width="59" style="1" customWidth="1"/>
    <col min="5378" max="5378" width="42.88671875" style="1" customWidth="1"/>
    <col min="5379" max="5379" width="18.5546875" style="1" customWidth="1"/>
    <col min="5380" max="5632" width="9.109375" style="1"/>
    <col min="5633" max="5633" width="59" style="1" customWidth="1"/>
    <col min="5634" max="5634" width="42.88671875" style="1" customWidth="1"/>
    <col min="5635" max="5635" width="18.5546875" style="1" customWidth="1"/>
    <col min="5636" max="5888" width="9.109375" style="1"/>
    <col min="5889" max="5889" width="59" style="1" customWidth="1"/>
    <col min="5890" max="5890" width="42.88671875" style="1" customWidth="1"/>
    <col min="5891" max="5891" width="18.5546875" style="1" customWidth="1"/>
    <col min="5892" max="6144" width="9.109375" style="1"/>
    <col min="6145" max="6145" width="59" style="1" customWidth="1"/>
    <col min="6146" max="6146" width="42.88671875" style="1" customWidth="1"/>
    <col min="6147" max="6147" width="18.5546875" style="1" customWidth="1"/>
    <col min="6148" max="6400" width="9.109375" style="1"/>
    <col min="6401" max="6401" width="59" style="1" customWidth="1"/>
    <col min="6402" max="6402" width="42.88671875" style="1" customWidth="1"/>
    <col min="6403" max="6403" width="18.5546875" style="1" customWidth="1"/>
    <col min="6404" max="6656" width="9.109375" style="1"/>
    <col min="6657" max="6657" width="59" style="1" customWidth="1"/>
    <col min="6658" max="6658" width="42.88671875" style="1" customWidth="1"/>
    <col min="6659" max="6659" width="18.5546875" style="1" customWidth="1"/>
    <col min="6660" max="6912" width="9.109375" style="1"/>
    <col min="6913" max="6913" width="59" style="1" customWidth="1"/>
    <col min="6914" max="6914" width="42.88671875" style="1" customWidth="1"/>
    <col min="6915" max="6915" width="18.5546875" style="1" customWidth="1"/>
    <col min="6916" max="7168" width="9.109375" style="1"/>
    <col min="7169" max="7169" width="59" style="1" customWidth="1"/>
    <col min="7170" max="7170" width="42.88671875" style="1" customWidth="1"/>
    <col min="7171" max="7171" width="18.5546875" style="1" customWidth="1"/>
    <col min="7172" max="7424" width="9.109375" style="1"/>
    <col min="7425" max="7425" width="59" style="1" customWidth="1"/>
    <col min="7426" max="7426" width="42.88671875" style="1" customWidth="1"/>
    <col min="7427" max="7427" width="18.5546875" style="1" customWidth="1"/>
    <col min="7428" max="7680" width="9.109375" style="1"/>
    <col min="7681" max="7681" width="59" style="1" customWidth="1"/>
    <col min="7682" max="7682" width="42.88671875" style="1" customWidth="1"/>
    <col min="7683" max="7683" width="18.5546875" style="1" customWidth="1"/>
    <col min="7684" max="7936" width="9.109375" style="1"/>
    <col min="7937" max="7937" width="59" style="1" customWidth="1"/>
    <col min="7938" max="7938" width="42.88671875" style="1" customWidth="1"/>
    <col min="7939" max="7939" width="18.5546875" style="1" customWidth="1"/>
    <col min="7940" max="8192" width="9.109375" style="1"/>
    <col min="8193" max="8193" width="59" style="1" customWidth="1"/>
    <col min="8194" max="8194" width="42.88671875" style="1" customWidth="1"/>
    <col min="8195" max="8195" width="18.5546875" style="1" customWidth="1"/>
    <col min="8196" max="8448" width="9.109375" style="1"/>
    <col min="8449" max="8449" width="59" style="1" customWidth="1"/>
    <col min="8450" max="8450" width="42.88671875" style="1" customWidth="1"/>
    <col min="8451" max="8451" width="18.5546875" style="1" customWidth="1"/>
    <col min="8452" max="8704" width="9.109375" style="1"/>
    <col min="8705" max="8705" width="59" style="1" customWidth="1"/>
    <col min="8706" max="8706" width="42.88671875" style="1" customWidth="1"/>
    <col min="8707" max="8707" width="18.5546875" style="1" customWidth="1"/>
    <col min="8708" max="8960" width="9.109375" style="1"/>
    <col min="8961" max="8961" width="59" style="1" customWidth="1"/>
    <col min="8962" max="8962" width="42.88671875" style="1" customWidth="1"/>
    <col min="8963" max="8963" width="18.5546875" style="1" customWidth="1"/>
    <col min="8964" max="9216" width="9.109375" style="1"/>
    <col min="9217" max="9217" width="59" style="1" customWidth="1"/>
    <col min="9218" max="9218" width="42.88671875" style="1" customWidth="1"/>
    <col min="9219" max="9219" width="18.5546875" style="1" customWidth="1"/>
    <col min="9220" max="9472" width="9.109375" style="1"/>
    <col min="9473" max="9473" width="59" style="1" customWidth="1"/>
    <col min="9474" max="9474" width="42.88671875" style="1" customWidth="1"/>
    <col min="9475" max="9475" width="18.5546875" style="1" customWidth="1"/>
    <col min="9476" max="9728" width="9.109375" style="1"/>
    <col min="9729" max="9729" width="59" style="1" customWidth="1"/>
    <col min="9730" max="9730" width="42.88671875" style="1" customWidth="1"/>
    <col min="9731" max="9731" width="18.5546875" style="1" customWidth="1"/>
    <col min="9732" max="9984" width="9.109375" style="1"/>
    <col min="9985" max="9985" width="59" style="1" customWidth="1"/>
    <col min="9986" max="9986" width="42.88671875" style="1" customWidth="1"/>
    <col min="9987" max="9987" width="18.5546875" style="1" customWidth="1"/>
    <col min="9988" max="10240" width="9.109375" style="1"/>
    <col min="10241" max="10241" width="59" style="1" customWidth="1"/>
    <col min="10242" max="10242" width="42.88671875" style="1" customWidth="1"/>
    <col min="10243" max="10243" width="18.5546875" style="1" customWidth="1"/>
    <col min="10244" max="10496" width="9.109375" style="1"/>
    <col min="10497" max="10497" width="59" style="1" customWidth="1"/>
    <col min="10498" max="10498" width="42.88671875" style="1" customWidth="1"/>
    <col min="10499" max="10499" width="18.5546875" style="1" customWidth="1"/>
    <col min="10500" max="10752" width="9.109375" style="1"/>
    <col min="10753" max="10753" width="59" style="1" customWidth="1"/>
    <col min="10754" max="10754" width="42.88671875" style="1" customWidth="1"/>
    <col min="10755" max="10755" width="18.5546875" style="1" customWidth="1"/>
    <col min="10756" max="11008" width="9.109375" style="1"/>
    <col min="11009" max="11009" width="59" style="1" customWidth="1"/>
    <col min="11010" max="11010" width="42.88671875" style="1" customWidth="1"/>
    <col min="11011" max="11011" width="18.5546875" style="1" customWidth="1"/>
    <col min="11012" max="11264" width="9.109375" style="1"/>
    <col min="11265" max="11265" width="59" style="1" customWidth="1"/>
    <col min="11266" max="11266" width="42.88671875" style="1" customWidth="1"/>
    <col min="11267" max="11267" width="18.5546875" style="1" customWidth="1"/>
    <col min="11268" max="11520" width="9.109375" style="1"/>
    <col min="11521" max="11521" width="59" style="1" customWidth="1"/>
    <col min="11522" max="11522" width="42.88671875" style="1" customWidth="1"/>
    <col min="11523" max="11523" width="18.5546875" style="1" customWidth="1"/>
    <col min="11524" max="11776" width="9.109375" style="1"/>
    <col min="11777" max="11777" width="59" style="1" customWidth="1"/>
    <col min="11778" max="11778" width="42.88671875" style="1" customWidth="1"/>
    <col min="11779" max="11779" width="18.5546875" style="1" customWidth="1"/>
    <col min="11780" max="12032" width="9.109375" style="1"/>
    <col min="12033" max="12033" width="59" style="1" customWidth="1"/>
    <col min="12034" max="12034" width="42.88671875" style="1" customWidth="1"/>
    <col min="12035" max="12035" width="18.5546875" style="1" customWidth="1"/>
    <col min="12036" max="12288" width="9.109375" style="1"/>
    <col min="12289" max="12289" width="59" style="1" customWidth="1"/>
    <col min="12290" max="12290" width="42.88671875" style="1" customWidth="1"/>
    <col min="12291" max="12291" width="18.5546875" style="1" customWidth="1"/>
    <col min="12292" max="12544" width="9.109375" style="1"/>
    <col min="12545" max="12545" width="59" style="1" customWidth="1"/>
    <col min="12546" max="12546" width="42.88671875" style="1" customWidth="1"/>
    <col min="12547" max="12547" width="18.5546875" style="1" customWidth="1"/>
    <col min="12548" max="12800" width="9.109375" style="1"/>
    <col min="12801" max="12801" width="59" style="1" customWidth="1"/>
    <col min="12802" max="12802" width="42.88671875" style="1" customWidth="1"/>
    <col min="12803" max="12803" width="18.5546875" style="1" customWidth="1"/>
    <col min="12804" max="13056" width="9.109375" style="1"/>
    <col min="13057" max="13057" width="59" style="1" customWidth="1"/>
    <col min="13058" max="13058" width="42.88671875" style="1" customWidth="1"/>
    <col min="13059" max="13059" width="18.5546875" style="1" customWidth="1"/>
    <col min="13060" max="13312" width="9.109375" style="1"/>
    <col min="13313" max="13313" width="59" style="1" customWidth="1"/>
    <col min="13314" max="13314" width="42.88671875" style="1" customWidth="1"/>
    <col min="13315" max="13315" width="18.5546875" style="1" customWidth="1"/>
    <col min="13316" max="13568" width="9.109375" style="1"/>
    <col min="13569" max="13569" width="59" style="1" customWidth="1"/>
    <col min="13570" max="13570" width="42.88671875" style="1" customWidth="1"/>
    <col min="13571" max="13571" width="18.5546875" style="1" customWidth="1"/>
    <col min="13572" max="13824" width="9.109375" style="1"/>
    <col min="13825" max="13825" width="59" style="1" customWidth="1"/>
    <col min="13826" max="13826" width="42.88671875" style="1" customWidth="1"/>
    <col min="13827" max="13827" width="18.5546875" style="1" customWidth="1"/>
    <col min="13828" max="14080" width="9.109375" style="1"/>
    <col min="14081" max="14081" width="59" style="1" customWidth="1"/>
    <col min="14082" max="14082" width="42.88671875" style="1" customWidth="1"/>
    <col min="14083" max="14083" width="18.5546875" style="1" customWidth="1"/>
    <col min="14084" max="14336" width="9.109375" style="1"/>
    <col min="14337" max="14337" width="59" style="1" customWidth="1"/>
    <col min="14338" max="14338" width="42.88671875" style="1" customWidth="1"/>
    <col min="14339" max="14339" width="18.5546875" style="1" customWidth="1"/>
    <col min="14340" max="14592" width="9.109375" style="1"/>
    <col min="14593" max="14593" width="59" style="1" customWidth="1"/>
    <col min="14594" max="14594" width="42.88671875" style="1" customWidth="1"/>
    <col min="14595" max="14595" width="18.5546875" style="1" customWidth="1"/>
    <col min="14596" max="14848" width="9.109375" style="1"/>
    <col min="14849" max="14849" width="59" style="1" customWidth="1"/>
    <col min="14850" max="14850" width="42.88671875" style="1" customWidth="1"/>
    <col min="14851" max="14851" width="18.5546875" style="1" customWidth="1"/>
    <col min="14852" max="15104" width="9.109375" style="1"/>
    <col min="15105" max="15105" width="59" style="1" customWidth="1"/>
    <col min="15106" max="15106" width="42.88671875" style="1" customWidth="1"/>
    <col min="15107" max="15107" width="18.5546875" style="1" customWidth="1"/>
    <col min="15108" max="15360" width="9.109375" style="1"/>
    <col min="15361" max="15361" width="59" style="1" customWidth="1"/>
    <col min="15362" max="15362" width="42.88671875" style="1" customWidth="1"/>
    <col min="15363" max="15363" width="18.5546875" style="1" customWidth="1"/>
    <col min="15364" max="15616" width="9.109375" style="1"/>
    <col min="15617" max="15617" width="59" style="1" customWidth="1"/>
    <col min="15618" max="15618" width="42.88671875" style="1" customWidth="1"/>
    <col min="15619" max="15619" width="18.5546875" style="1" customWidth="1"/>
    <col min="15620" max="15872" width="9.109375" style="1"/>
    <col min="15873" max="15873" width="59" style="1" customWidth="1"/>
    <col min="15874" max="15874" width="42.88671875" style="1" customWidth="1"/>
    <col min="15875" max="15875" width="18.5546875" style="1" customWidth="1"/>
    <col min="15876" max="16128" width="9.109375" style="1"/>
    <col min="16129" max="16129" width="59" style="1" customWidth="1"/>
    <col min="16130" max="16130" width="42.88671875" style="1" customWidth="1"/>
    <col min="16131" max="16131" width="18.5546875" style="1" customWidth="1"/>
    <col min="16132" max="16384" width="9.109375" style="1"/>
  </cols>
  <sheetData>
    <row r="1" spans="1:3" ht="15.6" x14ac:dyDescent="0.3">
      <c r="A1" s="750" t="s">
        <v>1199</v>
      </c>
      <c r="B1" s="750"/>
      <c r="C1" s="750"/>
    </row>
    <row r="3" spans="1:3" x14ac:dyDescent="0.25">
      <c r="A3" s="144" t="s">
        <v>281</v>
      </c>
      <c r="B3" s="144" t="s">
        <v>282</v>
      </c>
      <c r="C3" s="145" t="s">
        <v>283</v>
      </c>
    </row>
    <row r="4" spans="1:3" ht="15.6" x14ac:dyDescent="0.3">
      <c r="A4" s="146" t="s">
        <v>284</v>
      </c>
      <c r="B4" s="146"/>
      <c r="C4" s="145"/>
    </row>
    <row r="5" spans="1:3" x14ac:dyDescent="0.25">
      <c r="A5" s="147"/>
      <c r="B5" s="147"/>
      <c r="C5" s="148"/>
    </row>
    <row r="6" spans="1:3" x14ac:dyDescent="0.25">
      <c r="A6" s="147"/>
      <c r="B6" s="147"/>
      <c r="C6" s="148"/>
    </row>
    <row r="7" spans="1:3" x14ac:dyDescent="0.25">
      <c r="A7" s="147"/>
      <c r="B7" s="147"/>
      <c r="C7" s="148"/>
    </row>
    <row r="8" spans="1:3" x14ac:dyDescent="0.25">
      <c r="A8" s="147"/>
      <c r="B8" s="147"/>
      <c r="C8" s="148"/>
    </row>
    <row r="9" spans="1:3" s="141" customFormat="1" ht="15.6" x14ac:dyDescent="0.3">
      <c r="A9" s="149" t="s">
        <v>285</v>
      </c>
      <c r="B9" s="149"/>
      <c r="C9" s="150">
        <f>C5+C6+C7+C8</f>
        <v>0</v>
      </c>
    </row>
    <row r="10" spans="1:3" x14ac:dyDescent="0.25">
      <c r="A10" s="147"/>
      <c r="B10" s="147"/>
      <c r="C10" s="148"/>
    </row>
    <row r="11" spans="1:3" ht="15.6" x14ac:dyDescent="0.3">
      <c r="A11" s="146" t="s">
        <v>286</v>
      </c>
      <c r="B11" s="146"/>
      <c r="C11" s="145"/>
    </row>
    <row r="12" spans="1:3" x14ac:dyDescent="0.25">
      <c r="A12" s="147"/>
      <c r="B12" s="147"/>
      <c r="C12" s="148"/>
    </row>
    <row r="13" spans="1:3" s="141" customFormat="1" ht="15.6" x14ac:dyDescent="0.3">
      <c r="A13" s="149" t="s">
        <v>285</v>
      </c>
      <c r="B13" s="149"/>
      <c r="C13" s="150">
        <f>C12</f>
        <v>0</v>
      </c>
    </row>
    <row r="14" spans="1:3" s="141" customFormat="1" ht="15.6" x14ac:dyDescent="0.3">
      <c r="A14" s="149"/>
      <c r="B14" s="149"/>
      <c r="C14" s="150"/>
    </row>
    <row r="15" spans="1:3" s="141" customFormat="1" ht="15.6" x14ac:dyDescent="0.3">
      <c r="A15" s="146" t="s">
        <v>287</v>
      </c>
      <c r="B15" s="146"/>
      <c r="C15" s="150">
        <v>0</v>
      </c>
    </row>
    <row r="16" spans="1:3" s="141" customFormat="1" ht="15.6" x14ac:dyDescent="0.3">
      <c r="A16" s="146"/>
      <c r="B16" s="146"/>
      <c r="C16" s="150"/>
    </row>
    <row r="17" spans="1:4" s="141" customFormat="1" ht="15.6" x14ac:dyDescent="0.3">
      <c r="A17" s="149"/>
      <c r="B17" s="149"/>
      <c r="C17" s="150"/>
    </row>
    <row r="18" spans="1:4" s="141" customFormat="1" ht="15.6" x14ac:dyDescent="0.3">
      <c r="A18" s="146" t="s">
        <v>288</v>
      </c>
      <c r="B18" s="146"/>
      <c r="C18" s="150">
        <v>0</v>
      </c>
    </row>
    <row r="19" spans="1:4" s="141" customFormat="1" ht="15.6" x14ac:dyDescent="0.3">
      <c r="A19" s="149"/>
      <c r="B19" s="149"/>
      <c r="C19" s="150"/>
    </row>
    <row r="20" spans="1:4" s="141" customFormat="1" ht="15.6" x14ac:dyDescent="0.3">
      <c r="A20" s="149" t="s">
        <v>289</v>
      </c>
      <c r="B20" s="149"/>
      <c r="C20" s="150"/>
    </row>
    <row r="21" spans="1:4" x14ac:dyDescent="0.25">
      <c r="A21" s="147" t="s">
        <v>522</v>
      </c>
      <c r="B21" s="147" t="s">
        <v>523</v>
      </c>
      <c r="C21" s="148">
        <v>15017</v>
      </c>
    </row>
    <row r="22" spans="1:4" x14ac:dyDescent="0.25">
      <c r="A22" s="552" t="s">
        <v>520</v>
      </c>
      <c r="B22" s="147" t="s">
        <v>521</v>
      </c>
      <c r="C22" s="148">
        <v>30</v>
      </c>
    </row>
    <row r="23" spans="1:4" x14ac:dyDescent="0.25">
      <c r="A23" s="554" t="s">
        <v>1198</v>
      </c>
      <c r="C23" s="148">
        <v>12</v>
      </c>
    </row>
    <row r="24" spans="1:4" x14ac:dyDescent="0.25">
      <c r="A24" s="553"/>
      <c r="B24" s="147"/>
      <c r="C24" s="148"/>
    </row>
    <row r="25" spans="1:4" x14ac:dyDescent="0.25">
      <c r="A25" s="147"/>
      <c r="B25" s="147"/>
      <c r="C25" s="148"/>
    </row>
    <row r="26" spans="1:4" s="141" customFormat="1" ht="15.6" x14ac:dyDescent="0.3">
      <c r="A26" s="149" t="s">
        <v>285</v>
      </c>
      <c r="B26" s="149"/>
      <c r="C26" s="150">
        <f>C21+C22+C23+C24+C25</f>
        <v>15059</v>
      </c>
    </row>
    <row r="27" spans="1:4" s="141" customFormat="1" ht="15.6" x14ac:dyDescent="0.3">
      <c r="A27" s="149" t="s">
        <v>290</v>
      </c>
      <c r="B27" s="149"/>
      <c r="C27" s="150">
        <f>C26+C13+C9</f>
        <v>15059</v>
      </c>
    </row>
    <row r="28" spans="1:4" x14ac:dyDescent="0.25">
      <c r="A28" s="147"/>
      <c r="B28" s="147"/>
      <c r="C28" s="148"/>
    </row>
    <row r="29" spans="1:4" x14ac:dyDescent="0.25">
      <c r="A29" s="147" t="s">
        <v>291</v>
      </c>
      <c r="B29" s="147"/>
      <c r="C29" s="148"/>
      <c r="D29" s="143"/>
    </row>
    <row r="30" spans="1:4" s="141" customFormat="1" ht="15.6" x14ac:dyDescent="0.3">
      <c r="A30" s="149" t="s">
        <v>43</v>
      </c>
      <c r="B30" s="149"/>
      <c r="C30" s="150">
        <f>C27+C29</f>
        <v>15059</v>
      </c>
    </row>
    <row r="32" spans="1:4" ht="14.4" x14ac:dyDescent="0.3">
      <c r="A32" s="151" t="s">
        <v>292</v>
      </c>
      <c r="B32" s="151"/>
      <c r="C32" s="152"/>
    </row>
  </sheetData>
  <sheetProtection selectLockedCells="1" selectUnlockedCells="1"/>
  <mergeCells count="1">
    <mergeCell ref="A1:C1"/>
  </mergeCells>
  <pageMargins left="0.78749999999999998" right="0.78749999999999998" top="1.4575" bottom="0.77916666666666667" header="0.78749999999999998" footer="0.51180555555555551"/>
  <pageSetup paperSize="9" scale="88" firstPageNumber="0" orientation="landscape" horizontalDpi="300" verticalDpi="300" r:id="rId1"/>
  <headerFooter alignWithMargins="0">
    <oddHeader>&amp;LVászoly Község Önkormányzata&amp;C&amp;"Arial,Félkövér"&amp;12 16. sz. melléklet
 a 3/2016. (V.30.) rendelethez&amp;R&amp;"Times New Roman,Normál"&amp;12 16.sz. melléklet 
&amp;P.oldal
ezer forint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Layout" zoomScaleNormal="100" workbookViewId="0">
      <selection activeCell="B2" sqref="B2"/>
    </sheetView>
  </sheetViews>
  <sheetFormatPr defaultRowHeight="14.4" x14ac:dyDescent="0.3"/>
  <cols>
    <col min="1" max="1" width="5.44140625" customWidth="1"/>
    <col min="2" max="2" width="52.33203125" customWidth="1"/>
    <col min="3" max="3" width="11.88671875" customWidth="1"/>
    <col min="4" max="4" width="15" customWidth="1"/>
    <col min="5" max="5" width="14.44140625" customWidth="1"/>
    <col min="257" max="257" width="8.109375" customWidth="1"/>
    <col min="258" max="258" width="82" customWidth="1"/>
    <col min="259" max="261" width="19.109375" customWidth="1"/>
    <col min="513" max="513" width="8.109375" customWidth="1"/>
    <col min="514" max="514" width="82" customWidth="1"/>
    <col min="515" max="517" width="19.109375" customWidth="1"/>
    <col min="769" max="769" width="8.109375" customWidth="1"/>
    <col min="770" max="770" width="82" customWidth="1"/>
    <col min="771" max="773" width="19.109375" customWidth="1"/>
    <col min="1025" max="1025" width="8.109375" customWidth="1"/>
    <col min="1026" max="1026" width="82" customWidth="1"/>
    <col min="1027" max="1029" width="19.109375" customWidth="1"/>
    <col min="1281" max="1281" width="8.109375" customWidth="1"/>
    <col min="1282" max="1282" width="82" customWidth="1"/>
    <col min="1283" max="1285" width="19.109375" customWidth="1"/>
    <col min="1537" max="1537" width="8.109375" customWidth="1"/>
    <col min="1538" max="1538" width="82" customWidth="1"/>
    <col min="1539" max="1541" width="19.109375" customWidth="1"/>
    <col min="1793" max="1793" width="8.109375" customWidth="1"/>
    <col min="1794" max="1794" width="82" customWidth="1"/>
    <col min="1795" max="1797" width="19.109375" customWidth="1"/>
    <col min="2049" max="2049" width="8.109375" customWidth="1"/>
    <col min="2050" max="2050" width="82" customWidth="1"/>
    <col min="2051" max="2053" width="19.109375" customWidth="1"/>
    <col min="2305" max="2305" width="8.109375" customWidth="1"/>
    <col min="2306" max="2306" width="82" customWidth="1"/>
    <col min="2307" max="2309" width="19.109375" customWidth="1"/>
    <col min="2561" max="2561" width="8.109375" customWidth="1"/>
    <col min="2562" max="2562" width="82" customWidth="1"/>
    <col min="2563" max="2565" width="19.109375" customWidth="1"/>
    <col min="2817" max="2817" width="8.109375" customWidth="1"/>
    <col min="2818" max="2818" width="82" customWidth="1"/>
    <col min="2819" max="2821" width="19.109375" customWidth="1"/>
    <col min="3073" max="3073" width="8.109375" customWidth="1"/>
    <col min="3074" max="3074" width="82" customWidth="1"/>
    <col min="3075" max="3077" width="19.109375" customWidth="1"/>
    <col min="3329" max="3329" width="8.109375" customWidth="1"/>
    <col min="3330" max="3330" width="82" customWidth="1"/>
    <col min="3331" max="3333" width="19.109375" customWidth="1"/>
    <col min="3585" max="3585" width="8.109375" customWidth="1"/>
    <col min="3586" max="3586" width="82" customWidth="1"/>
    <col min="3587" max="3589" width="19.109375" customWidth="1"/>
    <col min="3841" max="3841" width="8.109375" customWidth="1"/>
    <col min="3842" max="3842" width="82" customWidth="1"/>
    <col min="3843" max="3845" width="19.109375" customWidth="1"/>
    <col min="4097" max="4097" width="8.109375" customWidth="1"/>
    <col min="4098" max="4098" width="82" customWidth="1"/>
    <col min="4099" max="4101" width="19.109375" customWidth="1"/>
    <col min="4353" max="4353" width="8.109375" customWidth="1"/>
    <col min="4354" max="4354" width="82" customWidth="1"/>
    <col min="4355" max="4357" width="19.109375" customWidth="1"/>
    <col min="4609" max="4609" width="8.109375" customWidth="1"/>
    <col min="4610" max="4610" width="82" customWidth="1"/>
    <col min="4611" max="4613" width="19.109375" customWidth="1"/>
    <col min="4865" max="4865" width="8.109375" customWidth="1"/>
    <col min="4866" max="4866" width="82" customWidth="1"/>
    <col min="4867" max="4869" width="19.109375" customWidth="1"/>
    <col min="5121" max="5121" width="8.109375" customWidth="1"/>
    <col min="5122" max="5122" width="82" customWidth="1"/>
    <col min="5123" max="5125" width="19.109375" customWidth="1"/>
    <col min="5377" max="5377" width="8.109375" customWidth="1"/>
    <col min="5378" max="5378" width="82" customWidth="1"/>
    <col min="5379" max="5381" width="19.109375" customWidth="1"/>
    <col min="5633" max="5633" width="8.109375" customWidth="1"/>
    <col min="5634" max="5634" width="82" customWidth="1"/>
    <col min="5635" max="5637" width="19.109375" customWidth="1"/>
    <col min="5889" max="5889" width="8.109375" customWidth="1"/>
    <col min="5890" max="5890" width="82" customWidth="1"/>
    <col min="5891" max="5893" width="19.109375" customWidth="1"/>
    <col min="6145" max="6145" width="8.109375" customWidth="1"/>
    <col min="6146" max="6146" width="82" customWidth="1"/>
    <col min="6147" max="6149" width="19.109375" customWidth="1"/>
    <col min="6401" max="6401" width="8.109375" customWidth="1"/>
    <col min="6402" max="6402" width="82" customWidth="1"/>
    <col min="6403" max="6405" width="19.109375" customWidth="1"/>
    <col min="6657" max="6657" width="8.109375" customWidth="1"/>
    <col min="6658" max="6658" width="82" customWidth="1"/>
    <col min="6659" max="6661" width="19.109375" customWidth="1"/>
    <col min="6913" max="6913" width="8.109375" customWidth="1"/>
    <col min="6914" max="6914" width="82" customWidth="1"/>
    <col min="6915" max="6917" width="19.109375" customWidth="1"/>
    <col min="7169" max="7169" width="8.109375" customWidth="1"/>
    <col min="7170" max="7170" width="82" customWidth="1"/>
    <col min="7171" max="7173" width="19.109375" customWidth="1"/>
    <col min="7425" max="7425" width="8.109375" customWidth="1"/>
    <col min="7426" max="7426" width="82" customWidth="1"/>
    <col min="7427" max="7429" width="19.109375" customWidth="1"/>
    <col min="7681" max="7681" width="8.109375" customWidth="1"/>
    <col min="7682" max="7682" width="82" customWidth="1"/>
    <col min="7683" max="7685" width="19.109375" customWidth="1"/>
    <col min="7937" max="7937" width="8.109375" customWidth="1"/>
    <col min="7938" max="7938" width="82" customWidth="1"/>
    <col min="7939" max="7941" width="19.109375" customWidth="1"/>
    <col min="8193" max="8193" width="8.109375" customWidth="1"/>
    <col min="8194" max="8194" width="82" customWidth="1"/>
    <col min="8195" max="8197" width="19.109375" customWidth="1"/>
    <col min="8449" max="8449" width="8.109375" customWidth="1"/>
    <col min="8450" max="8450" width="82" customWidth="1"/>
    <col min="8451" max="8453" width="19.109375" customWidth="1"/>
    <col min="8705" max="8705" width="8.109375" customWidth="1"/>
    <col min="8706" max="8706" width="82" customWidth="1"/>
    <col min="8707" max="8709" width="19.109375" customWidth="1"/>
    <col min="8961" max="8961" width="8.109375" customWidth="1"/>
    <col min="8962" max="8962" width="82" customWidth="1"/>
    <col min="8963" max="8965" width="19.109375" customWidth="1"/>
    <col min="9217" max="9217" width="8.109375" customWidth="1"/>
    <col min="9218" max="9218" width="82" customWidth="1"/>
    <col min="9219" max="9221" width="19.109375" customWidth="1"/>
    <col min="9473" max="9473" width="8.109375" customWidth="1"/>
    <col min="9474" max="9474" width="82" customWidth="1"/>
    <col min="9475" max="9477" width="19.109375" customWidth="1"/>
    <col min="9729" max="9729" width="8.109375" customWidth="1"/>
    <col min="9730" max="9730" width="82" customWidth="1"/>
    <col min="9731" max="9733" width="19.109375" customWidth="1"/>
    <col min="9985" max="9985" width="8.109375" customWidth="1"/>
    <col min="9986" max="9986" width="82" customWidth="1"/>
    <col min="9987" max="9989" width="19.109375" customWidth="1"/>
    <col min="10241" max="10241" width="8.109375" customWidth="1"/>
    <col min="10242" max="10242" width="82" customWidth="1"/>
    <col min="10243" max="10245" width="19.109375" customWidth="1"/>
    <col min="10497" max="10497" width="8.109375" customWidth="1"/>
    <col min="10498" max="10498" width="82" customWidth="1"/>
    <col min="10499" max="10501" width="19.109375" customWidth="1"/>
    <col min="10753" max="10753" width="8.109375" customWidth="1"/>
    <col min="10754" max="10754" width="82" customWidth="1"/>
    <col min="10755" max="10757" width="19.109375" customWidth="1"/>
    <col min="11009" max="11009" width="8.109375" customWidth="1"/>
    <col min="11010" max="11010" width="82" customWidth="1"/>
    <col min="11011" max="11013" width="19.109375" customWidth="1"/>
    <col min="11265" max="11265" width="8.109375" customWidth="1"/>
    <col min="11266" max="11266" width="82" customWidth="1"/>
    <col min="11267" max="11269" width="19.109375" customWidth="1"/>
    <col min="11521" max="11521" width="8.109375" customWidth="1"/>
    <col min="11522" max="11522" width="82" customWidth="1"/>
    <col min="11523" max="11525" width="19.109375" customWidth="1"/>
    <col min="11777" max="11777" width="8.109375" customWidth="1"/>
    <col min="11778" max="11778" width="82" customWidth="1"/>
    <col min="11779" max="11781" width="19.109375" customWidth="1"/>
    <col min="12033" max="12033" width="8.109375" customWidth="1"/>
    <col min="12034" max="12034" width="82" customWidth="1"/>
    <col min="12035" max="12037" width="19.109375" customWidth="1"/>
    <col min="12289" max="12289" width="8.109375" customWidth="1"/>
    <col min="12290" max="12290" width="82" customWidth="1"/>
    <col min="12291" max="12293" width="19.109375" customWidth="1"/>
    <col min="12545" max="12545" width="8.109375" customWidth="1"/>
    <col min="12546" max="12546" width="82" customWidth="1"/>
    <col min="12547" max="12549" width="19.109375" customWidth="1"/>
    <col min="12801" max="12801" width="8.109375" customWidth="1"/>
    <col min="12802" max="12802" width="82" customWidth="1"/>
    <col min="12803" max="12805" width="19.109375" customWidth="1"/>
    <col min="13057" max="13057" width="8.109375" customWidth="1"/>
    <col min="13058" max="13058" width="82" customWidth="1"/>
    <col min="13059" max="13061" width="19.109375" customWidth="1"/>
    <col min="13313" max="13313" width="8.109375" customWidth="1"/>
    <col min="13314" max="13314" width="82" customWidth="1"/>
    <col min="13315" max="13317" width="19.109375" customWidth="1"/>
    <col min="13569" max="13569" width="8.109375" customWidth="1"/>
    <col min="13570" max="13570" width="82" customWidth="1"/>
    <col min="13571" max="13573" width="19.109375" customWidth="1"/>
    <col min="13825" max="13825" width="8.109375" customWidth="1"/>
    <col min="13826" max="13826" width="82" customWidth="1"/>
    <col min="13827" max="13829" width="19.109375" customWidth="1"/>
    <col min="14081" max="14081" width="8.109375" customWidth="1"/>
    <col min="14082" max="14082" width="82" customWidth="1"/>
    <col min="14083" max="14085" width="19.109375" customWidth="1"/>
    <col min="14337" max="14337" width="8.109375" customWidth="1"/>
    <col min="14338" max="14338" width="82" customWidth="1"/>
    <col min="14339" max="14341" width="19.109375" customWidth="1"/>
    <col min="14593" max="14593" width="8.109375" customWidth="1"/>
    <col min="14594" max="14594" width="82" customWidth="1"/>
    <col min="14595" max="14597" width="19.109375" customWidth="1"/>
    <col min="14849" max="14849" width="8.109375" customWidth="1"/>
    <col min="14850" max="14850" width="82" customWidth="1"/>
    <col min="14851" max="14853" width="19.109375" customWidth="1"/>
    <col min="15105" max="15105" width="8.109375" customWidth="1"/>
    <col min="15106" max="15106" width="82" customWidth="1"/>
    <col min="15107" max="15109" width="19.109375" customWidth="1"/>
    <col min="15361" max="15361" width="8.109375" customWidth="1"/>
    <col min="15362" max="15362" width="82" customWidth="1"/>
    <col min="15363" max="15365" width="19.109375" customWidth="1"/>
    <col min="15617" max="15617" width="8.109375" customWidth="1"/>
    <col min="15618" max="15618" width="82" customWidth="1"/>
    <col min="15619" max="15621" width="19.109375" customWidth="1"/>
    <col min="15873" max="15873" width="8.109375" customWidth="1"/>
    <col min="15874" max="15874" width="82" customWidth="1"/>
    <col min="15875" max="15877" width="19.109375" customWidth="1"/>
    <col min="16129" max="16129" width="8.109375" customWidth="1"/>
    <col min="16130" max="16130" width="82" customWidth="1"/>
    <col min="16131" max="16133" width="19.109375" customWidth="1"/>
  </cols>
  <sheetData>
    <row r="1" spans="1:5" ht="32.25" customHeight="1" x14ac:dyDescent="0.3">
      <c r="A1" s="717" t="s">
        <v>1236</v>
      </c>
      <c r="B1" s="718"/>
      <c r="C1" s="718"/>
      <c r="D1" s="718"/>
      <c r="E1" s="718"/>
    </row>
    <row r="2" spans="1:5" s="422" customFormat="1" ht="31.2" x14ac:dyDescent="0.3">
      <c r="A2" s="329" t="s">
        <v>524</v>
      </c>
      <c r="B2" s="329" t="s">
        <v>281</v>
      </c>
      <c r="C2" s="329" t="s">
        <v>525</v>
      </c>
      <c r="D2" s="329" t="s">
        <v>774</v>
      </c>
      <c r="E2" s="329" t="s">
        <v>526</v>
      </c>
    </row>
    <row r="3" spans="1:5" x14ac:dyDescent="0.3">
      <c r="A3" s="300" t="s">
        <v>372</v>
      </c>
      <c r="B3" s="301" t="s">
        <v>673</v>
      </c>
      <c r="C3" s="302">
        <v>11625</v>
      </c>
      <c r="D3" s="302">
        <v>0</v>
      </c>
      <c r="E3" s="302">
        <v>11453</v>
      </c>
    </row>
    <row r="4" spans="1:5" ht="26.4" x14ac:dyDescent="0.3">
      <c r="A4" s="300" t="s">
        <v>373</v>
      </c>
      <c r="B4" s="301" t="s">
        <v>674</v>
      </c>
      <c r="C4" s="302">
        <v>339</v>
      </c>
      <c r="D4" s="302">
        <v>0</v>
      </c>
      <c r="E4" s="302">
        <v>545</v>
      </c>
    </row>
    <row r="5" spans="1:5" ht="26.4" x14ac:dyDescent="0.3">
      <c r="A5" s="300" t="s">
        <v>374</v>
      </c>
      <c r="B5" s="301" t="s">
        <v>675</v>
      </c>
      <c r="C5" s="302">
        <v>2787</v>
      </c>
      <c r="D5" s="302">
        <v>0</v>
      </c>
      <c r="E5" s="302">
        <v>1970</v>
      </c>
    </row>
    <row r="6" spans="1:5" ht="26.4" x14ac:dyDescent="0.3">
      <c r="A6" s="298" t="s">
        <v>375</v>
      </c>
      <c r="B6" s="299" t="s">
        <v>676</v>
      </c>
      <c r="C6" s="303">
        <v>14751</v>
      </c>
      <c r="D6" s="303">
        <v>0</v>
      </c>
      <c r="E6" s="303">
        <v>13968</v>
      </c>
    </row>
    <row r="7" spans="1:5" x14ac:dyDescent="0.3">
      <c r="A7" s="300" t="s">
        <v>376</v>
      </c>
      <c r="B7" s="301" t="s">
        <v>677</v>
      </c>
      <c r="C7" s="302">
        <v>0</v>
      </c>
      <c r="D7" s="302">
        <v>0</v>
      </c>
      <c r="E7" s="302">
        <v>0</v>
      </c>
    </row>
    <row r="8" spans="1:5" x14ac:dyDescent="0.3">
      <c r="A8" s="300" t="s">
        <v>377</v>
      </c>
      <c r="B8" s="301" t="s">
        <v>678</v>
      </c>
      <c r="C8" s="302">
        <v>0</v>
      </c>
      <c r="D8" s="302">
        <v>0</v>
      </c>
      <c r="E8" s="302">
        <v>0</v>
      </c>
    </row>
    <row r="9" spans="1:5" ht="26.4" x14ac:dyDescent="0.3">
      <c r="A9" s="298" t="s">
        <v>378</v>
      </c>
      <c r="B9" s="299" t="s">
        <v>679</v>
      </c>
      <c r="C9" s="303">
        <v>0</v>
      </c>
      <c r="D9" s="303">
        <v>0</v>
      </c>
      <c r="E9" s="303">
        <v>0</v>
      </c>
    </row>
    <row r="10" spans="1:5" ht="26.4" x14ac:dyDescent="0.3">
      <c r="A10" s="300" t="s">
        <v>379</v>
      </c>
      <c r="B10" s="301" t="s">
        <v>680</v>
      </c>
      <c r="C10" s="302">
        <v>14884</v>
      </c>
      <c r="D10" s="302">
        <v>0</v>
      </c>
      <c r="E10" s="302">
        <v>14328</v>
      </c>
    </row>
    <row r="11" spans="1:5" ht="26.4" x14ac:dyDescent="0.3">
      <c r="A11" s="300" t="s">
        <v>527</v>
      </c>
      <c r="B11" s="301" t="s">
        <v>681</v>
      </c>
      <c r="C11" s="302">
        <v>5747</v>
      </c>
      <c r="D11" s="302">
        <v>0</v>
      </c>
      <c r="E11" s="302">
        <v>4771</v>
      </c>
    </row>
    <row r="12" spans="1:5" x14ac:dyDescent="0.3">
      <c r="A12" s="300" t="s">
        <v>528</v>
      </c>
      <c r="B12" s="301" t="s">
        <v>682</v>
      </c>
      <c r="C12" s="302">
        <v>54</v>
      </c>
      <c r="D12" s="302">
        <v>0</v>
      </c>
      <c r="E12" s="302">
        <v>329</v>
      </c>
    </row>
    <row r="13" spans="1:5" ht="26.4" x14ac:dyDescent="0.3">
      <c r="A13" s="298" t="s">
        <v>529</v>
      </c>
      <c r="B13" s="299" t="s">
        <v>683</v>
      </c>
      <c r="C13" s="303">
        <v>20685</v>
      </c>
      <c r="D13" s="303">
        <v>0</v>
      </c>
      <c r="E13" s="303">
        <v>19428</v>
      </c>
    </row>
    <row r="14" spans="1:5" x14ac:dyDescent="0.3">
      <c r="A14" s="300" t="s">
        <v>530</v>
      </c>
      <c r="B14" s="301" t="s">
        <v>684</v>
      </c>
      <c r="C14" s="302">
        <v>1249</v>
      </c>
      <c r="D14" s="302">
        <v>0</v>
      </c>
      <c r="E14" s="302">
        <v>1249</v>
      </c>
    </row>
    <row r="15" spans="1:5" x14ac:dyDescent="0.3">
      <c r="A15" s="300" t="s">
        <v>531</v>
      </c>
      <c r="B15" s="301" t="s">
        <v>685</v>
      </c>
      <c r="C15" s="302">
        <v>4387</v>
      </c>
      <c r="D15" s="302">
        <v>0</v>
      </c>
      <c r="E15" s="302">
        <v>5310</v>
      </c>
    </row>
    <row r="16" spans="1:5" x14ac:dyDescent="0.3">
      <c r="A16" s="300" t="s">
        <v>532</v>
      </c>
      <c r="B16" s="301" t="s">
        <v>686</v>
      </c>
      <c r="C16" s="302">
        <v>0</v>
      </c>
      <c r="D16" s="302">
        <v>0</v>
      </c>
      <c r="E16" s="302">
        <v>0</v>
      </c>
    </row>
    <row r="17" spans="1:5" x14ac:dyDescent="0.3">
      <c r="A17" s="300" t="s">
        <v>533</v>
      </c>
      <c r="B17" s="301" t="s">
        <v>687</v>
      </c>
      <c r="C17" s="302">
        <v>0</v>
      </c>
      <c r="D17" s="302">
        <v>0</v>
      </c>
      <c r="E17" s="302">
        <v>0</v>
      </c>
    </row>
    <row r="18" spans="1:5" ht="26.4" x14ac:dyDescent="0.3">
      <c r="A18" s="298" t="s">
        <v>534</v>
      </c>
      <c r="B18" s="299" t="s">
        <v>688</v>
      </c>
      <c r="C18" s="303">
        <v>5636</v>
      </c>
      <c r="D18" s="303">
        <v>0</v>
      </c>
      <c r="E18" s="303">
        <v>6559</v>
      </c>
    </row>
    <row r="19" spans="1:5" x14ac:dyDescent="0.3">
      <c r="A19" s="300" t="s">
        <v>535</v>
      </c>
      <c r="B19" s="301" t="s">
        <v>689</v>
      </c>
      <c r="C19" s="302">
        <v>5556</v>
      </c>
      <c r="D19" s="302">
        <v>0</v>
      </c>
      <c r="E19" s="302">
        <v>5207</v>
      </c>
    </row>
    <row r="20" spans="1:5" x14ac:dyDescent="0.3">
      <c r="A20" s="300" t="s">
        <v>536</v>
      </c>
      <c r="B20" s="301" t="s">
        <v>690</v>
      </c>
      <c r="C20" s="302">
        <v>3470</v>
      </c>
      <c r="D20" s="302">
        <v>0</v>
      </c>
      <c r="E20" s="302">
        <v>1755</v>
      </c>
    </row>
    <row r="21" spans="1:5" x14ac:dyDescent="0.3">
      <c r="A21" s="300" t="s">
        <v>537</v>
      </c>
      <c r="B21" s="301" t="s">
        <v>691</v>
      </c>
      <c r="C21" s="302">
        <v>1554</v>
      </c>
      <c r="D21" s="302">
        <v>0</v>
      </c>
      <c r="E21" s="302">
        <v>1319</v>
      </c>
    </row>
    <row r="22" spans="1:5" ht="26.4" x14ac:dyDescent="0.3">
      <c r="A22" s="298" t="s">
        <v>538</v>
      </c>
      <c r="B22" s="299" t="s">
        <v>692</v>
      </c>
      <c r="C22" s="303">
        <v>10580</v>
      </c>
      <c r="D22" s="303">
        <v>0</v>
      </c>
      <c r="E22" s="303">
        <v>8281</v>
      </c>
    </row>
    <row r="23" spans="1:5" x14ac:dyDescent="0.3">
      <c r="A23" s="298" t="s">
        <v>539</v>
      </c>
      <c r="B23" s="299" t="s">
        <v>693</v>
      </c>
      <c r="C23" s="303">
        <v>9699</v>
      </c>
      <c r="D23" s="303">
        <v>0</v>
      </c>
      <c r="E23" s="303">
        <v>11236</v>
      </c>
    </row>
    <row r="24" spans="1:5" x14ac:dyDescent="0.3">
      <c r="A24" s="298" t="s">
        <v>540</v>
      </c>
      <c r="B24" s="299" t="s">
        <v>694</v>
      </c>
      <c r="C24" s="303">
        <v>10389</v>
      </c>
      <c r="D24" s="303">
        <v>0</v>
      </c>
      <c r="E24" s="303">
        <v>16969</v>
      </c>
    </row>
    <row r="25" spans="1:5" ht="26.4" x14ac:dyDescent="0.3">
      <c r="A25" s="298" t="s">
        <v>541</v>
      </c>
      <c r="B25" s="299" t="s">
        <v>695</v>
      </c>
      <c r="C25" s="303">
        <v>-868</v>
      </c>
      <c r="D25" s="303">
        <v>0</v>
      </c>
      <c r="E25" s="303">
        <v>-9649</v>
      </c>
    </row>
    <row r="26" spans="1:5" x14ac:dyDescent="0.3">
      <c r="A26" s="300" t="s">
        <v>542</v>
      </c>
      <c r="B26" s="301" t="s">
        <v>696</v>
      </c>
      <c r="C26" s="302">
        <v>0</v>
      </c>
      <c r="D26" s="302">
        <v>0</v>
      </c>
      <c r="E26" s="302">
        <v>0</v>
      </c>
    </row>
    <row r="27" spans="1:5" ht="26.4" x14ac:dyDescent="0.3">
      <c r="A27" s="300" t="s">
        <v>543</v>
      </c>
      <c r="B27" s="301" t="s">
        <v>697</v>
      </c>
      <c r="C27" s="302">
        <v>1</v>
      </c>
      <c r="D27" s="302">
        <v>0</v>
      </c>
      <c r="E27" s="302">
        <v>2</v>
      </c>
    </row>
    <row r="28" spans="1:5" ht="26.4" x14ac:dyDescent="0.3">
      <c r="A28" s="300" t="s">
        <v>544</v>
      </c>
      <c r="B28" s="301" t="s">
        <v>698</v>
      </c>
      <c r="C28" s="302">
        <v>0</v>
      </c>
      <c r="D28" s="302">
        <v>0</v>
      </c>
      <c r="E28" s="302">
        <v>0</v>
      </c>
    </row>
    <row r="29" spans="1:5" x14ac:dyDescent="0.3">
      <c r="A29" s="300" t="s">
        <v>545</v>
      </c>
      <c r="B29" s="301" t="s">
        <v>699</v>
      </c>
      <c r="C29" s="302">
        <v>0</v>
      </c>
      <c r="D29" s="302">
        <v>0</v>
      </c>
      <c r="E29" s="302">
        <v>0</v>
      </c>
    </row>
    <row r="30" spans="1:5" ht="26.4" x14ac:dyDescent="0.3">
      <c r="A30" s="298" t="s">
        <v>546</v>
      </c>
      <c r="B30" s="299" t="s">
        <v>700</v>
      </c>
      <c r="C30" s="303">
        <v>1</v>
      </c>
      <c r="D30" s="303">
        <v>0</v>
      </c>
      <c r="E30" s="303">
        <v>2</v>
      </c>
    </row>
    <row r="31" spans="1:5" x14ac:dyDescent="0.3">
      <c r="A31" s="300" t="s">
        <v>547</v>
      </c>
      <c r="B31" s="301" t="s">
        <v>701</v>
      </c>
      <c r="C31" s="302">
        <v>0</v>
      </c>
      <c r="D31" s="302">
        <v>0</v>
      </c>
      <c r="E31" s="302">
        <v>0</v>
      </c>
    </row>
    <row r="32" spans="1:5" ht="26.4" x14ac:dyDescent="0.3">
      <c r="A32" s="300" t="s">
        <v>548</v>
      </c>
      <c r="B32" s="301" t="s">
        <v>702</v>
      </c>
      <c r="C32" s="302">
        <v>0</v>
      </c>
      <c r="D32" s="302">
        <v>0</v>
      </c>
      <c r="E32" s="302">
        <v>0</v>
      </c>
    </row>
    <row r="33" spans="1:5" ht="26.4" x14ac:dyDescent="0.3">
      <c r="A33" s="300" t="s">
        <v>549</v>
      </c>
      <c r="B33" s="301" t="s">
        <v>703</v>
      </c>
      <c r="C33" s="302">
        <v>0</v>
      </c>
      <c r="D33" s="302">
        <v>0</v>
      </c>
      <c r="E33" s="302">
        <v>0</v>
      </c>
    </row>
    <row r="34" spans="1:5" x14ac:dyDescent="0.3">
      <c r="A34" s="300" t="s">
        <v>550</v>
      </c>
      <c r="B34" s="301" t="s">
        <v>704</v>
      </c>
      <c r="C34" s="302">
        <v>0</v>
      </c>
      <c r="D34" s="302">
        <v>0</v>
      </c>
      <c r="E34" s="302">
        <v>0</v>
      </c>
    </row>
    <row r="35" spans="1:5" ht="26.4" x14ac:dyDescent="0.3">
      <c r="A35" s="298" t="s">
        <v>551</v>
      </c>
      <c r="B35" s="299" t="s">
        <v>705</v>
      </c>
      <c r="C35" s="303">
        <v>0</v>
      </c>
      <c r="D35" s="303">
        <v>0</v>
      </c>
      <c r="E35" s="303">
        <v>0</v>
      </c>
    </row>
    <row r="36" spans="1:5" ht="26.4" x14ac:dyDescent="0.3">
      <c r="A36" s="298" t="s">
        <v>552</v>
      </c>
      <c r="B36" s="299" t="s">
        <v>706</v>
      </c>
      <c r="C36" s="303">
        <v>1</v>
      </c>
      <c r="D36" s="303">
        <v>0</v>
      </c>
      <c r="E36" s="303">
        <v>2</v>
      </c>
    </row>
    <row r="37" spans="1:5" x14ac:dyDescent="0.3">
      <c r="A37" s="298" t="s">
        <v>553</v>
      </c>
      <c r="B37" s="299" t="s">
        <v>707</v>
      </c>
      <c r="C37" s="303">
        <v>-867</v>
      </c>
      <c r="D37" s="303">
        <v>0</v>
      </c>
      <c r="E37" s="303">
        <v>-9647</v>
      </c>
    </row>
    <row r="38" spans="1:5" ht="26.4" x14ac:dyDescent="0.3">
      <c r="A38" s="300" t="s">
        <v>554</v>
      </c>
      <c r="B38" s="301" t="s">
        <v>708</v>
      </c>
      <c r="C38" s="302">
        <v>846</v>
      </c>
      <c r="D38" s="302">
        <v>0</v>
      </c>
      <c r="E38" s="302">
        <v>215</v>
      </c>
    </row>
    <row r="39" spans="1:5" x14ac:dyDescent="0.3">
      <c r="A39" s="300" t="s">
        <v>555</v>
      </c>
      <c r="B39" s="301" t="s">
        <v>709</v>
      </c>
      <c r="C39" s="302">
        <v>600</v>
      </c>
      <c r="D39" s="302">
        <v>0</v>
      </c>
      <c r="E39" s="302">
        <v>2917</v>
      </c>
    </row>
    <row r="40" spans="1:5" ht="26.4" x14ac:dyDescent="0.3">
      <c r="A40" s="298" t="s">
        <v>556</v>
      </c>
      <c r="B40" s="299" t="s">
        <v>710</v>
      </c>
      <c r="C40" s="303">
        <v>1446</v>
      </c>
      <c r="D40" s="303">
        <v>0</v>
      </c>
      <c r="E40" s="303">
        <v>3132</v>
      </c>
    </row>
    <row r="41" spans="1:5" x14ac:dyDescent="0.3">
      <c r="A41" s="298" t="s">
        <v>557</v>
      </c>
      <c r="B41" s="299" t="s">
        <v>711</v>
      </c>
      <c r="C41" s="303">
        <v>0</v>
      </c>
      <c r="D41" s="303">
        <v>0</v>
      </c>
      <c r="E41" s="303">
        <v>129</v>
      </c>
    </row>
    <row r="42" spans="1:5" x14ac:dyDescent="0.3">
      <c r="A42" s="298" t="s">
        <v>558</v>
      </c>
      <c r="B42" s="299" t="s">
        <v>712</v>
      </c>
      <c r="C42" s="303">
        <v>1446</v>
      </c>
      <c r="D42" s="303">
        <v>0</v>
      </c>
      <c r="E42" s="303">
        <v>3003</v>
      </c>
    </row>
    <row r="43" spans="1:5" ht="26.4" x14ac:dyDescent="0.3">
      <c r="A43" s="298" t="s">
        <v>559</v>
      </c>
      <c r="B43" s="299" t="s">
        <v>713</v>
      </c>
      <c r="C43" s="303">
        <v>579</v>
      </c>
      <c r="D43" s="303">
        <v>0</v>
      </c>
      <c r="E43" s="303">
        <v>-6644</v>
      </c>
    </row>
  </sheetData>
  <mergeCells count="1">
    <mergeCell ref="A1:E1"/>
  </mergeCells>
  <pageMargins left="0.11811023622047245" right="0.11811023622047245" top="1.1770833333333333" bottom="0.74803149606299213" header="0.31496062992125984" footer="0.31496062992125984"/>
  <pageSetup paperSize="9" orientation="portrait" r:id="rId1"/>
  <headerFooter>
    <oddHeader>&amp;L&amp;10Vászoly Község Önkormányzata
&amp;C&amp;"-,Félkövér"AZ ÖNKORMÁNYZAT EREDMÉNYKIMUTATÁSA 2015. ÉV
A 3/2016. (V.30.) RENDELETHEZ&amp;R&amp;10 2. sz. melléklet
&amp;P. oldal
ezer forint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Layout" zoomScaleNormal="100" workbookViewId="0">
      <selection activeCell="D3" sqref="C3:D3"/>
    </sheetView>
  </sheetViews>
  <sheetFormatPr defaultRowHeight="14.4" x14ac:dyDescent="0.3"/>
  <cols>
    <col min="1" max="1" width="28.33203125" bestFit="1" customWidth="1"/>
    <col min="2" max="2" width="13.44140625" customWidth="1"/>
    <col min="3" max="3" width="11.5546875" customWidth="1"/>
    <col min="4" max="4" width="24.109375" customWidth="1"/>
  </cols>
  <sheetData>
    <row r="1" spans="1:7" x14ac:dyDescent="0.3">
      <c r="A1" s="421" t="s">
        <v>306</v>
      </c>
    </row>
    <row r="5" spans="1:7" x14ac:dyDescent="0.3">
      <c r="A5" s="155" t="s">
        <v>293</v>
      </c>
      <c r="B5" s="155"/>
      <c r="C5" s="156"/>
      <c r="D5" s="156"/>
      <c r="E5" s="157"/>
      <c r="F5" s="157"/>
      <c r="G5" s="157"/>
    </row>
    <row r="6" spans="1:7" x14ac:dyDescent="0.3">
      <c r="A6" s="158"/>
      <c r="B6" s="158"/>
      <c r="C6" s="159"/>
      <c r="D6" s="160"/>
      <c r="E6" s="157"/>
      <c r="F6" s="157"/>
      <c r="G6" s="157"/>
    </row>
    <row r="7" spans="1:7" ht="88.5" customHeight="1" x14ac:dyDescent="0.3">
      <c r="A7" s="161" t="s">
        <v>294</v>
      </c>
      <c r="B7" s="211" t="s">
        <v>1196</v>
      </c>
      <c r="C7" s="162" t="s">
        <v>1189</v>
      </c>
      <c r="D7" s="162" t="s">
        <v>1197</v>
      </c>
      <c r="E7" s="157"/>
      <c r="F7" s="157"/>
      <c r="G7" s="157"/>
    </row>
    <row r="8" spans="1:7" x14ac:dyDescent="0.3">
      <c r="A8" s="163" t="s">
        <v>295</v>
      </c>
      <c r="B8" s="163"/>
      <c r="C8" s="164"/>
      <c r="D8" s="164"/>
      <c r="E8" s="157"/>
      <c r="F8" s="157"/>
      <c r="G8" s="157"/>
    </row>
    <row r="9" spans="1:7" x14ac:dyDescent="0.3">
      <c r="A9" s="163" t="s">
        <v>296</v>
      </c>
      <c r="B9" s="163"/>
      <c r="C9" s="164"/>
      <c r="D9" s="164"/>
      <c r="E9" s="157"/>
      <c r="F9" s="157"/>
      <c r="G9" s="157"/>
    </row>
    <row r="10" spans="1:7" x14ac:dyDescent="0.3">
      <c r="A10" s="163" t="s">
        <v>297</v>
      </c>
      <c r="B10" s="163"/>
      <c r="C10" s="164"/>
      <c r="D10" s="164"/>
      <c r="E10" s="157"/>
      <c r="F10" s="157"/>
      <c r="G10" s="157"/>
    </row>
    <row r="11" spans="1:7" x14ac:dyDescent="0.3">
      <c r="A11" s="165" t="s">
        <v>298</v>
      </c>
      <c r="B11" s="166">
        <f>SUM(B8:B10)</f>
        <v>0</v>
      </c>
      <c r="C11" s="166">
        <f>SUM(C8:C10)</f>
        <v>0</v>
      </c>
      <c r="D11" s="166">
        <f>SUM(D8:D10)</f>
        <v>0</v>
      </c>
      <c r="E11" s="157"/>
      <c r="F11" s="157"/>
      <c r="G11" s="157"/>
    </row>
    <row r="12" spans="1:7" x14ac:dyDescent="0.3">
      <c r="A12" s="751"/>
      <c r="B12" s="751"/>
      <c r="C12" s="751"/>
      <c r="D12" s="751"/>
      <c r="E12" s="157"/>
      <c r="F12" s="157"/>
      <c r="G12" s="157"/>
    </row>
    <row r="13" spans="1:7" ht="75.75" customHeight="1" x14ac:dyDescent="0.3">
      <c r="A13" s="161" t="s">
        <v>299</v>
      </c>
      <c r="B13" s="211" t="s">
        <v>1196</v>
      </c>
      <c r="C13" s="162" t="s">
        <v>1189</v>
      </c>
      <c r="D13" s="162" t="s">
        <v>1197</v>
      </c>
      <c r="E13" s="157"/>
      <c r="F13" s="157"/>
      <c r="G13" s="157"/>
    </row>
    <row r="14" spans="1:7" x14ac:dyDescent="0.3">
      <c r="A14" s="163" t="s">
        <v>300</v>
      </c>
      <c r="B14" s="163"/>
      <c r="C14" s="164"/>
      <c r="D14" s="164"/>
      <c r="E14" s="157"/>
      <c r="F14" s="157"/>
      <c r="G14" s="157"/>
    </row>
    <row r="15" spans="1:7" x14ac:dyDescent="0.3">
      <c r="A15" s="163" t="s">
        <v>301</v>
      </c>
      <c r="B15" s="163"/>
      <c r="C15" s="164"/>
      <c r="D15" s="164"/>
      <c r="E15" s="157"/>
      <c r="F15" s="157"/>
      <c r="G15" s="157"/>
    </row>
    <row r="16" spans="1:7" x14ac:dyDescent="0.3">
      <c r="A16" s="163" t="s">
        <v>302</v>
      </c>
      <c r="B16" s="163"/>
      <c r="C16" s="164"/>
      <c r="D16" s="164"/>
      <c r="E16" s="157"/>
      <c r="F16" s="157"/>
      <c r="G16" s="157"/>
    </row>
    <row r="17" spans="1:7" x14ac:dyDescent="0.3">
      <c r="A17" s="163" t="s">
        <v>303</v>
      </c>
      <c r="B17" s="163"/>
      <c r="C17" s="164"/>
      <c r="D17" s="164"/>
      <c r="E17" s="157"/>
      <c r="F17" s="157"/>
      <c r="G17" s="157"/>
    </row>
    <row r="18" spans="1:7" x14ac:dyDescent="0.3">
      <c r="A18" s="163" t="s">
        <v>304</v>
      </c>
      <c r="B18" s="163"/>
      <c r="C18" s="164"/>
      <c r="D18" s="164"/>
      <c r="E18" s="157"/>
      <c r="F18" s="157"/>
      <c r="G18" s="157"/>
    </row>
    <row r="19" spans="1:7" x14ac:dyDescent="0.3">
      <c r="A19" s="163" t="s">
        <v>305</v>
      </c>
      <c r="B19" s="163"/>
      <c r="C19" s="164"/>
      <c r="D19" s="164"/>
      <c r="E19" s="157"/>
      <c r="F19" s="157"/>
      <c r="G19" s="157"/>
    </row>
    <row r="20" spans="1:7" x14ac:dyDescent="0.3">
      <c r="A20" s="165" t="s">
        <v>298</v>
      </c>
      <c r="B20" s="166">
        <f>SUM(B14:B19)</f>
        <v>0</v>
      </c>
      <c r="C20" s="166">
        <f>SUM(C14:C19)</f>
        <v>0</v>
      </c>
      <c r="D20" s="166">
        <f>SUM(D14:D19)</f>
        <v>0</v>
      </c>
      <c r="E20" s="157"/>
      <c r="F20" s="157"/>
      <c r="G20" s="157"/>
    </row>
    <row r="21" spans="1:7" x14ac:dyDescent="0.3">
      <c r="A21" s="167"/>
      <c r="B21" s="167"/>
      <c r="C21" s="168"/>
      <c r="D21" s="168"/>
      <c r="E21" s="157"/>
      <c r="F21" s="157"/>
      <c r="G21" s="157"/>
    </row>
    <row r="22" spans="1:7" x14ac:dyDescent="0.3">
      <c r="A22" s="296"/>
    </row>
  </sheetData>
  <mergeCells count="1">
    <mergeCell ref="A12:D12"/>
  </mergeCells>
  <pageMargins left="0.7" right="0.7" top="0.97916666666666663" bottom="0.75" header="0.3" footer="0.3"/>
  <pageSetup paperSize="9" orientation="portrait" r:id="rId1"/>
  <headerFooter>
    <oddHeader>&amp;LVászoly Község Önkormányzata&amp;C&amp;"-,Félkövér" 17. MELLÉKLET
A 3/2016. (V.30.) RENDELETHEZ&amp;R17.sz. melléklet
ezer forint
&amp;P oldal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view="pageLayout" zoomScaleNormal="100" workbookViewId="0">
      <selection activeCell="B10" sqref="B10"/>
    </sheetView>
  </sheetViews>
  <sheetFormatPr defaultRowHeight="13.2" x14ac:dyDescent="0.25"/>
  <cols>
    <col min="1" max="1" width="8.109375" style="203" customWidth="1"/>
    <col min="2" max="2" width="78.44140625" style="203" customWidth="1"/>
    <col min="3" max="3" width="14.88671875" style="203" customWidth="1"/>
    <col min="4" max="4" width="11.5546875" style="203" customWidth="1"/>
    <col min="5" max="256" width="9.109375" style="203"/>
    <col min="257" max="257" width="8.109375" style="203" customWidth="1"/>
    <col min="258" max="258" width="78.44140625" style="203" customWidth="1"/>
    <col min="259" max="259" width="14.88671875" style="203" customWidth="1"/>
    <col min="260" max="260" width="11.5546875" style="203" customWidth="1"/>
    <col min="261" max="512" width="9.109375" style="203"/>
    <col min="513" max="513" width="8.109375" style="203" customWidth="1"/>
    <col min="514" max="514" width="78.44140625" style="203" customWidth="1"/>
    <col min="515" max="515" width="14.88671875" style="203" customWidth="1"/>
    <col min="516" max="516" width="11.5546875" style="203" customWidth="1"/>
    <col min="517" max="768" width="9.109375" style="203"/>
    <col min="769" max="769" width="8.109375" style="203" customWidth="1"/>
    <col min="770" max="770" width="78.44140625" style="203" customWidth="1"/>
    <col min="771" max="771" width="14.88671875" style="203" customWidth="1"/>
    <col min="772" max="772" width="11.5546875" style="203" customWidth="1"/>
    <col min="773" max="1024" width="9.109375" style="203"/>
    <col min="1025" max="1025" width="8.109375" style="203" customWidth="1"/>
    <col min="1026" max="1026" width="78.44140625" style="203" customWidth="1"/>
    <col min="1027" max="1027" width="14.88671875" style="203" customWidth="1"/>
    <col min="1028" max="1028" width="11.5546875" style="203" customWidth="1"/>
    <col min="1029" max="1280" width="9.109375" style="203"/>
    <col min="1281" max="1281" width="8.109375" style="203" customWidth="1"/>
    <col min="1282" max="1282" width="78.44140625" style="203" customWidth="1"/>
    <col min="1283" max="1283" width="14.88671875" style="203" customWidth="1"/>
    <col min="1284" max="1284" width="11.5546875" style="203" customWidth="1"/>
    <col min="1285" max="1536" width="9.109375" style="203"/>
    <col min="1537" max="1537" width="8.109375" style="203" customWidth="1"/>
    <col min="1538" max="1538" width="78.44140625" style="203" customWidth="1"/>
    <col min="1539" max="1539" width="14.88671875" style="203" customWidth="1"/>
    <col min="1540" max="1540" width="11.5546875" style="203" customWidth="1"/>
    <col min="1541" max="1792" width="9.109375" style="203"/>
    <col min="1793" max="1793" width="8.109375" style="203" customWidth="1"/>
    <col min="1794" max="1794" width="78.44140625" style="203" customWidth="1"/>
    <col min="1795" max="1795" width="14.88671875" style="203" customWidth="1"/>
    <col min="1796" max="1796" width="11.5546875" style="203" customWidth="1"/>
    <col min="1797" max="2048" width="9.109375" style="203"/>
    <col min="2049" max="2049" width="8.109375" style="203" customWidth="1"/>
    <col min="2050" max="2050" width="78.44140625" style="203" customWidth="1"/>
    <col min="2051" max="2051" width="14.88671875" style="203" customWidth="1"/>
    <col min="2052" max="2052" width="11.5546875" style="203" customWidth="1"/>
    <col min="2053" max="2304" width="9.109375" style="203"/>
    <col min="2305" max="2305" width="8.109375" style="203" customWidth="1"/>
    <col min="2306" max="2306" width="78.44140625" style="203" customWidth="1"/>
    <col min="2307" max="2307" width="14.88671875" style="203" customWidth="1"/>
    <col min="2308" max="2308" width="11.5546875" style="203" customWidth="1"/>
    <col min="2309" max="2560" width="9.109375" style="203"/>
    <col min="2561" max="2561" width="8.109375" style="203" customWidth="1"/>
    <col min="2562" max="2562" width="78.44140625" style="203" customWidth="1"/>
    <col min="2563" max="2563" width="14.88671875" style="203" customWidth="1"/>
    <col min="2564" max="2564" width="11.5546875" style="203" customWidth="1"/>
    <col min="2565" max="2816" width="9.109375" style="203"/>
    <col min="2817" max="2817" width="8.109375" style="203" customWidth="1"/>
    <col min="2818" max="2818" width="78.44140625" style="203" customWidth="1"/>
    <col min="2819" max="2819" width="14.88671875" style="203" customWidth="1"/>
    <col min="2820" max="2820" width="11.5546875" style="203" customWidth="1"/>
    <col min="2821" max="3072" width="9.109375" style="203"/>
    <col min="3073" max="3073" width="8.109375" style="203" customWidth="1"/>
    <col min="3074" max="3074" width="78.44140625" style="203" customWidth="1"/>
    <col min="3075" max="3075" width="14.88671875" style="203" customWidth="1"/>
    <col min="3076" max="3076" width="11.5546875" style="203" customWidth="1"/>
    <col min="3077" max="3328" width="9.109375" style="203"/>
    <col min="3329" max="3329" width="8.109375" style="203" customWidth="1"/>
    <col min="3330" max="3330" width="78.44140625" style="203" customWidth="1"/>
    <col min="3331" max="3331" width="14.88671875" style="203" customWidth="1"/>
    <col min="3332" max="3332" width="11.5546875" style="203" customWidth="1"/>
    <col min="3333" max="3584" width="9.109375" style="203"/>
    <col min="3585" max="3585" width="8.109375" style="203" customWidth="1"/>
    <col min="3586" max="3586" width="78.44140625" style="203" customWidth="1"/>
    <col min="3587" max="3587" width="14.88671875" style="203" customWidth="1"/>
    <col min="3588" max="3588" width="11.5546875" style="203" customWidth="1"/>
    <col min="3589" max="3840" width="9.109375" style="203"/>
    <col min="3841" max="3841" width="8.109375" style="203" customWidth="1"/>
    <col min="3842" max="3842" width="78.44140625" style="203" customWidth="1"/>
    <col min="3843" max="3843" width="14.88671875" style="203" customWidth="1"/>
    <col min="3844" max="3844" width="11.5546875" style="203" customWidth="1"/>
    <col min="3845" max="4096" width="9.109375" style="203"/>
    <col min="4097" max="4097" width="8.109375" style="203" customWidth="1"/>
    <col min="4098" max="4098" width="78.44140625" style="203" customWidth="1"/>
    <col min="4099" max="4099" width="14.88671875" style="203" customWidth="1"/>
    <col min="4100" max="4100" width="11.5546875" style="203" customWidth="1"/>
    <col min="4101" max="4352" width="9.109375" style="203"/>
    <col min="4353" max="4353" width="8.109375" style="203" customWidth="1"/>
    <col min="4354" max="4354" width="78.44140625" style="203" customWidth="1"/>
    <col min="4355" max="4355" width="14.88671875" style="203" customWidth="1"/>
    <col min="4356" max="4356" width="11.5546875" style="203" customWidth="1"/>
    <col min="4357" max="4608" width="9.109375" style="203"/>
    <col min="4609" max="4609" width="8.109375" style="203" customWidth="1"/>
    <col min="4610" max="4610" width="78.44140625" style="203" customWidth="1"/>
    <col min="4611" max="4611" width="14.88671875" style="203" customWidth="1"/>
    <col min="4612" max="4612" width="11.5546875" style="203" customWidth="1"/>
    <col min="4613" max="4864" width="9.109375" style="203"/>
    <col min="4865" max="4865" width="8.109375" style="203" customWidth="1"/>
    <col min="4866" max="4866" width="78.44140625" style="203" customWidth="1"/>
    <col min="4867" max="4867" width="14.88671875" style="203" customWidth="1"/>
    <col min="4868" max="4868" width="11.5546875" style="203" customWidth="1"/>
    <col min="4869" max="5120" width="9.109375" style="203"/>
    <col min="5121" max="5121" width="8.109375" style="203" customWidth="1"/>
    <col min="5122" max="5122" width="78.44140625" style="203" customWidth="1"/>
    <col min="5123" max="5123" width="14.88671875" style="203" customWidth="1"/>
    <col min="5124" max="5124" width="11.5546875" style="203" customWidth="1"/>
    <col min="5125" max="5376" width="9.109375" style="203"/>
    <col min="5377" max="5377" width="8.109375" style="203" customWidth="1"/>
    <col min="5378" max="5378" width="78.44140625" style="203" customWidth="1"/>
    <col min="5379" max="5379" width="14.88671875" style="203" customWidth="1"/>
    <col min="5380" max="5380" width="11.5546875" style="203" customWidth="1"/>
    <col min="5381" max="5632" width="9.109375" style="203"/>
    <col min="5633" max="5633" width="8.109375" style="203" customWidth="1"/>
    <col min="5634" max="5634" width="78.44140625" style="203" customWidth="1"/>
    <col min="5635" max="5635" width="14.88671875" style="203" customWidth="1"/>
    <col min="5636" max="5636" width="11.5546875" style="203" customWidth="1"/>
    <col min="5637" max="5888" width="9.109375" style="203"/>
    <col min="5889" max="5889" width="8.109375" style="203" customWidth="1"/>
    <col min="5890" max="5890" width="78.44140625" style="203" customWidth="1"/>
    <col min="5891" max="5891" width="14.88671875" style="203" customWidth="1"/>
    <col min="5892" max="5892" width="11.5546875" style="203" customWidth="1"/>
    <col min="5893" max="6144" width="9.109375" style="203"/>
    <col min="6145" max="6145" width="8.109375" style="203" customWidth="1"/>
    <col min="6146" max="6146" width="78.44140625" style="203" customWidth="1"/>
    <col min="6147" max="6147" width="14.88671875" style="203" customWidth="1"/>
    <col min="6148" max="6148" width="11.5546875" style="203" customWidth="1"/>
    <col min="6149" max="6400" width="9.109375" style="203"/>
    <col min="6401" max="6401" width="8.109375" style="203" customWidth="1"/>
    <col min="6402" max="6402" width="78.44140625" style="203" customWidth="1"/>
    <col min="6403" max="6403" width="14.88671875" style="203" customWidth="1"/>
    <col min="6404" max="6404" width="11.5546875" style="203" customWidth="1"/>
    <col min="6405" max="6656" width="9.109375" style="203"/>
    <col min="6657" max="6657" width="8.109375" style="203" customWidth="1"/>
    <col min="6658" max="6658" width="78.44140625" style="203" customWidth="1"/>
    <col min="6659" max="6659" width="14.88671875" style="203" customWidth="1"/>
    <col min="6660" max="6660" width="11.5546875" style="203" customWidth="1"/>
    <col min="6661" max="6912" width="9.109375" style="203"/>
    <col min="6913" max="6913" width="8.109375" style="203" customWidth="1"/>
    <col min="6914" max="6914" width="78.44140625" style="203" customWidth="1"/>
    <col min="6915" max="6915" width="14.88671875" style="203" customWidth="1"/>
    <col min="6916" max="6916" width="11.5546875" style="203" customWidth="1"/>
    <col min="6917" max="7168" width="9.109375" style="203"/>
    <col min="7169" max="7169" width="8.109375" style="203" customWidth="1"/>
    <col min="7170" max="7170" width="78.44140625" style="203" customWidth="1"/>
    <col min="7171" max="7171" width="14.88671875" style="203" customWidth="1"/>
    <col min="7172" max="7172" width="11.5546875" style="203" customWidth="1"/>
    <col min="7173" max="7424" width="9.109375" style="203"/>
    <col min="7425" max="7425" width="8.109375" style="203" customWidth="1"/>
    <col min="7426" max="7426" width="78.44140625" style="203" customWidth="1"/>
    <col min="7427" max="7427" width="14.88671875" style="203" customWidth="1"/>
    <col min="7428" max="7428" width="11.5546875" style="203" customWidth="1"/>
    <col min="7429" max="7680" width="9.109375" style="203"/>
    <col min="7681" max="7681" width="8.109375" style="203" customWidth="1"/>
    <col min="7682" max="7682" width="78.44140625" style="203" customWidth="1"/>
    <col min="7683" max="7683" width="14.88671875" style="203" customWidth="1"/>
    <col min="7684" max="7684" width="11.5546875" style="203" customWidth="1"/>
    <col min="7685" max="7936" width="9.109375" style="203"/>
    <col min="7937" max="7937" width="8.109375" style="203" customWidth="1"/>
    <col min="7938" max="7938" width="78.44140625" style="203" customWidth="1"/>
    <col min="7939" max="7939" width="14.88671875" style="203" customWidth="1"/>
    <col min="7940" max="7940" width="11.5546875" style="203" customWidth="1"/>
    <col min="7941" max="8192" width="9.109375" style="203"/>
    <col min="8193" max="8193" width="8.109375" style="203" customWidth="1"/>
    <col min="8194" max="8194" width="78.44140625" style="203" customWidth="1"/>
    <col min="8195" max="8195" width="14.88671875" style="203" customWidth="1"/>
    <col min="8196" max="8196" width="11.5546875" style="203" customWidth="1"/>
    <col min="8197" max="8448" width="9.109375" style="203"/>
    <col min="8449" max="8449" width="8.109375" style="203" customWidth="1"/>
    <col min="8450" max="8450" width="78.44140625" style="203" customWidth="1"/>
    <col min="8451" max="8451" width="14.88671875" style="203" customWidth="1"/>
    <col min="8452" max="8452" width="11.5546875" style="203" customWidth="1"/>
    <col min="8453" max="8704" width="9.109375" style="203"/>
    <col min="8705" max="8705" width="8.109375" style="203" customWidth="1"/>
    <col min="8706" max="8706" width="78.44140625" style="203" customWidth="1"/>
    <col min="8707" max="8707" width="14.88671875" style="203" customWidth="1"/>
    <col min="8708" max="8708" width="11.5546875" style="203" customWidth="1"/>
    <col min="8709" max="8960" width="9.109375" style="203"/>
    <col min="8961" max="8961" width="8.109375" style="203" customWidth="1"/>
    <col min="8962" max="8962" width="78.44140625" style="203" customWidth="1"/>
    <col min="8963" max="8963" width="14.88671875" style="203" customWidth="1"/>
    <col min="8964" max="8964" width="11.5546875" style="203" customWidth="1"/>
    <col min="8965" max="9216" width="9.109375" style="203"/>
    <col min="9217" max="9217" width="8.109375" style="203" customWidth="1"/>
    <col min="9218" max="9218" width="78.44140625" style="203" customWidth="1"/>
    <col min="9219" max="9219" width="14.88671875" style="203" customWidth="1"/>
    <col min="9220" max="9220" width="11.5546875" style="203" customWidth="1"/>
    <col min="9221" max="9472" width="9.109375" style="203"/>
    <col min="9473" max="9473" width="8.109375" style="203" customWidth="1"/>
    <col min="9474" max="9474" width="78.44140625" style="203" customWidth="1"/>
    <col min="9475" max="9475" width="14.88671875" style="203" customWidth="1"/>
    <col min="9476" max="9476" width="11.5546875" style="203" customWidth="1"/>
    <col min="9477" max="9728" width="9.109375" style="203"/>
    <col min="9729" max="9729" width="8.109375" style="203" customWidth="1"/>
    <col min="9730" max="9730" width="78.44140625" style="203" customWidth="1"/>
    <col min="9731" max="9731" width="14.88671875" style="203" customWidth="1"/>
    <col min="9732" max="9732" width="11.5546875" style="203" customWidth="1"/>
    <col min="9733" max="9984" width="9.109375" style="203"/>
    <col min="9985" max="9985" width="8.109375" style="203" customWidth="1"/>
    <col min="9986" max="9986" width="78.44140625" style="203" customWidth="1"/>
    <col min="9987" max="9987" width="14.88671875" style="203" customWidth="1"/>
    <col min="9988" max="9988" width="11.5546875" style="203" customWidth="1"/>
    <col min="9989" max="10240" width="9.109375" style="203"/>
    <col min="10241" max="10241" width="8.109375" style="203" customWidth="1"/>
    <col min="10242" max="10242" width="78.44140625" style="203" customWidth="1"/>
    <col min="10243" max="10243" width="14.88671875" style="203" customWidth="1"/>
    <col min="10244" max="10244" width="11.5546875" style="203" customWidth="1"/>
    <col min="10245" max="10496" width="9.109375" style="203"/>
    <col min="10497" max="10497" width="8.109375" style="203" customWidth="1"/>
    <col min="10498" max="10498" width="78.44140625" style="203" customWidth="1"/>
    <col min="10499" max="10499" width="14.88671875" style="203" customWidth="1"/>
    <col min="10500" max="10500" width="11.5546875" style="203" customWidth="1"/>
    <col min="10501" max="10752" width="9.109375" style="203"/>
    <col min="10753" max="10753" width="8.109375" style="203" customWidth="1"/>
    <col min="10754" max="10754" width="78.44140625" style="203" customWidth="1"/>
    <col min="10755" max="10755" width="14.88671875" style="203" customWidth="1"/>
    <col min="10756" max="10756" width="11.5546875" style="203" customWidth="1"/>
    <col min="10757" max="11008" width="9.109375" style="203"/>
    <col min="11009" max="11009" width="8.109375" style="203" customWidth="1"/>
    <col min="11010" max="11010" width="78.44140625" style="203" customWidth="1"/>
    <col min="11011" max="11011" width="14.88671875" style="203" customWidth="1"/>
    <col min="11012" max="11012" width="11.5546875" style="203" customWidth="1"/>
    <col min="11013" max="11264" width="9.109375" style="203"/>
    <col min="11265" max="11265" width="8.109375" style="203" customWidth="1"/>
    <col min="11266" max="11266" width="78.44140625" style="203" customWidth="1"/>
    <col min="11267" max="11267" width="14.88671875" style="203" customWidth="1"/>
    <col min="11268" max="11268" width="11.5546875" style="203" customWidth="1"/>
    <col min="11269" max="11520" width="9.109375" style="203"/>
    <col min="11521" max="11521" width="8.109375" style="203" customWidth="1"/>
    <col min="11522" max="11522" width="78.44140625" style="203" customWidth="1"/>
    <col min="11523" max="11523" width="14.88671875" style="203" customWidth="1"/>
    <col min="11524" max="11524" width="11.5546875" style="203" customWidth="1"/>
    <col min="11525" max="11776" width="9.109375" style="203"/>
    <col min="11777" max="11777" width="8.109375" style="203" customWidth="1"/>
    <col min="11778" max="11778" width="78.44140625" style="203" customWidth="1"/>
    <col min="11779" max="11779" width="14.88671875" style="203" customWidth="1"/>
    <col min="11780" max="11780" width="11.5546875" style="203" customWidth="1"/>
    <col min="11781" max="12032" width="9.109375" style="203"/>
    <col min="12033" max="12033" width="8.109375" style="203" customWidth="1"/>
    <col min="12034" max="12034" width="78.44140625" style="203" customWidth="1"/>
    <col min="12035" max="12035" width="14.88671875" style="203" customWidth="1"/>
    <col min="12036" max="12036" width="11.5546875" style="203" customWidth="1"/>
    <col min="12037" max="12288" width="9.109375" style="203"/>
    <col min="12289" max="12289" width="8.109375" style="203" customWidth="1"/>
    <col min="12290" max="12290" width="78.44140625" style="203" customWidth="1"/>
    <col min="12291" max="12291" width="14.88671875" style="203" customWidth="1"/>
    <col min="12292" max="12292" width="11.5546875" style="203" customWidth="1"/>
    <col min="12293" max="12544" width="9.109375" style="203"/>
    <col min="12545" max="12545" width="8.109375" style="203" customWidth="1"/>
    <col min="12546" max="12546" width="78.44140625" style="203" customWidth="1"/>
    <col min="12547" max="12547" width="14.88671875" style="203" customWidth="1"/>
    <col min="12548" max="12548" width="11.5546875" style="203" customWidth="1"/>
    <col min="12549" max="12800" width="9.109375" style="203"/>
    <col min="12801" max="12801" width="8.109375" style="203" customWidth="1"/>
    <col min="12802" max="12802" width="78.44140625" style="203" customWidth="1"/>
    <col min="12803" max="12803" width="14.88671875" style="203" customWidth="1"/>
    <col min="12804" max="12804" width="11.5546875" style="203" customWidth="1"/>
    <col min="12805" max="13056" width="9.109375" style="203"/>
    <col min="13057" max="13057" width="8.109375" style="203" customWidth="1"/>
    <col min="13058" max="13058" width="78.44140625" style="203" customWidth="1"/>
    <col min="13059" max="13059" width="14.88671875" style="203" customWidth="1"/>
    <col min="13060" max="13060" width="11.5546875" style="203" customWidth="1"/>
    <col min="13061" max="13312" width="9.109375" style="203"/>
    <col min="13313" max="13313" width="8.109375" style="203" customWidth="1"/>
    <col min="13314" max="13314" width="78.44140625" style="203" customWidth="1"/>
    <col min="13315" max="13315" width="14.88671875" style="203" customWidth="1"/>
    <col min="13316" max="13316" width="11.5546875" style="203" customWidth="1"/>
    <col min="13317" max="13568" width="9.109375" style="203"/>
    <col min="13569" max="13569" width="8.109375" style="203" customWidth="1"/>
    <col min="13570" max="13570" width="78.44140625" style="203" customWidth="1"/>
    <col min="13571" max="13571" width="14.88671875" style="203" customWidth="1"/>
    <col min="13572" max="13572" width="11.5546875" style="203" customWidth="1"/>
    <col min="13573" max="13824" width="9.109375" style="203"/>
    <col min="13825" max="13825" width="8.109375" style="203" customWidth="1"/>
    <col min="13826" max="13826" width="78.44140625" style="203" customWidth="1"/>
    <col min="13827" max="13827" width="14.88671875" style="203" customWidth="1"/>
    <col min="13828" max="13828" width="11.5546875" style="203" customWidth="1"/>
    <col min="13829" max="14080" width="9.109375" style="203"/>
    <col min="14081" max="14081" width="8.109375" style="203" customWidth="1"/>
    <col min="14082" max="14082" width="78.44140625" style="203" customWidth="1"/>
    <col min="14083" max="14083" width="14.88671875" style="203" customWidth="1"/>
    <col min="14084" max="14084" width="11.5546875" style="203" customWidth="1"/>
    <col min="14085" max="14336" width="9.109375" style="203"/>
    <col min="14337" max="14337" width="8.109375" style="203" customWidth="1"/>
    <col min="14338" max="14338" width="78.44140625" style="203" customWidth="1"/>
    <col min="14339" max="14339" width="14.88671875" style="203" customWidth="1"/>
    <col min="14340" max="14340" width="11.5546875" style="203" customWidth="1"/>
    <col min="14341" max="14592" width="9.109375" style="203"/>
    <col min="14593" max="14593" width="8.109375" style="203" customWidth="1"/>
    <col min="14594" max="14594" width="78.44140625" style="203" customWidth="1"/>
    <col min="14595" max="14595" width="14.88671875" style="203" customWidth="1"/>
    <col min="14596" max="14596" width="11.5546875" style="203" customWidth="1"/>
    <col min="14597" max="14848" width="9.109375" style="203"/>
    <col min="14849" max="14849" width="8.109375" style="203" customWidth="1"/>
    <col min="14850" max="14850" width="78.44140625" style="203" customWidth="1"/>
    <col min="14851" max="14851" width="14.88671875" style="203" customWidth="1"/>
    <col min="14852" max="14852" width="11.5546875" style="203" customWidth="1"/>
    <col min="14853" max="15104" width="9.109375" style="203"/>
    <col min="15105" max="15105" width="8.109375" style="203" customWidth="1"/>
    <col min="15106" max="15106" width="78.44140625" style="203" customWidth="1"/>
    <col min="15107" max="15107" width="14.88671875" style="203" customWidth="1"/>
    <col min="15108" max="15108" width="11.5546875" style="203" customWidth="1"/>
    <col min="15109" max="15360" width="9.109375" style="203"/>
    <col min="15361" max="15361" width="8.109375" style="203" customWidth="1"/>
    <col min="15362" max="15362" width="78.44140625" style="203" customWidth="1"/>
    <col min="15363" max="15363" width="14.88671875" style="203" customWidth="1"/>
    <col min="15364" max="15364" width="11.5546875" style="203" customWidth="1"/>
    <col min="15365" max="15616" width="9.109375" style="203"/>
    <col min="15617" max="15617" width="8.109375" style="203" customWidth="1"/>
    <col min="15618" max="15618" width="78.44140625" style="203" customWidth="1"/>
    <col min="15619" max="15619" width="14.88671875" style="203" customWidth="1"/>
    <col min="15620" max="15620" width="11.5546875" style="203" customWidth="1"/>
    <col min="15621" max="15872" width="9.109375" style="203"/>
    <col min="15873" max="15873" width="8.109375" style="203" customWidth="1"/>
    <col min="15874" max="15874" width="78.44140625" style="203" customWidth="1"/>
    <col min="15875" max="15875" width="14.88671875" style="203" customWidth="1"/>
    <col min="15876" max="15876" width="11.5546875" style="203" customWidth="1"/>
    <col min="15877" max="16128" width="9.109375" style="203"/>
    <col min="16129" max="16129" width="8.109375" style="203" customWidth="1"/>
    <col min="16130" max="16130" width="78.44140625" style="203" customWidth="1"/>
    <col min="16131" max="16131" width="14.88671875" style="203" customWidth="1"/>
    <col min="16132" max="16132" width="11.5546875" style="203" customWidth="1"/>
    <col min="16133" max="16384" width="9.109375" style="203"/>
  </cols>
  <sheetData>
    <row r="1" spans="1:5" s="201" customFormat="1" ht="20.25" customHeight="1" x14ac:dyDescent="0.25">
      <c r="A1" s="752" t="s">
        <v>1140</v>
      </c>
      <c r="B1" s="752"/>
      <c r="C1" s="752"/>
    </row>
    <row r="2" spans="1:5" s="201" customFormat="1" ht="15" x14ac:dyDescent="0.25">
      <c r="A2" s="202"/>
      <c r="B2" s="202" t="s">
        <v>281</v>
      </c>
      <c r="C2" s="202" t="s">
        <v>371</v>
      </c>
    </row>
    <row r="3" spans="1:5" s="201" customFormat="1" ht="15" x14ac:dyDescent="0.25">
      <c r="A3" s="202">
        <v>1</v>
      </c>
      <c r="B3" s="202">
        <v>2</v>
      </c>
      <c r="C3" s="202">
        <v>3</v>
      </c>
    </row>
    <row r="4" spans="1:5" s="207" customFormat="1" ht="15.9" customHeight="1" x14ac:dyDescent="0.25">
      <c r="A4" s="204" t="s">
        <v>372</v>
      </c>
      <c r="B4" s="205" t="s">
        <v>380</v>
      </c>
      <c r="C4" s="206">
        <v>11162</v>
      </c>
    </row>
    <row r="5" spans="1:5" s="207" customFormat="1" ht="15.9" customHeight="1" x14ac:dyDescent="0.25">
      <c r="A5" s="204" t="s">
        <v>373</v>
      </c>
      <c r="B5" s="205" t="s">
        <v>381</v>
      </c>
      <c r="C5" s="208">
        <v>64752</v>
      </c>
    </row>
    <row r="6" spans="1:5" s="207" customFormat="1" ht="15.9" customHeight="1" x14ac:dyDescent="0.25">
      <c r="A6" s="204" t="s">
        <v>374</v>
      </c>
      <c r="B6" s="205" t="s">
        <v>382</v>
      </c>
      <c r="C6" s="208">
        <v>1406</v>
      </c>
    </row>
    <row r="7" spans="1:5" s="207" customFormat="1" ht="15.9" customHeight="1" x14ac:dyDescent="0.25">
      <c r="A7" s="204" t="s">
        <v>375</v>
      </c>
      <c r="B7" s="205" t="s">
        <v>383</v>
      </c>
      <c r="C7" s="208">
        <v>53246</v>
      </c>
    </row>
    <row r="8" spans="1:5" s="207" customFormat="1" ht="15.9" customHeight="1" x14ac:dyDescent="0.25">
      <c r="A8" s="204" t="s">
        <v>376</v>
      </c>
      <c r="B8" s="205" t="s">
        <v>384</v>
      </c>
      <c r="C8" s="208">
        <v>1353</v>
      </c>
    </row>
    <row r="9" spans="1:5" s="207" customFormat="1" ht="15.9" customHeight="1" x14ac:dyDescent="0.25">
      <c r="A9" s="204" t="s">
        <v>377</v>
      </c>
      <c r="B9" s="205" t="s">
        <v>385</v>
      </c>
      <c r="C9" s="208">
        <v>8</v>
      </c>
    </row>
    <row r="10" spans="1:5" s="207" customFormat="1" ht="15.9" customHeight="1" x14ac:dyDescent="0.25">
      <c r="A10" s="204" t="s">
        <v>378</v>
      </c>
      <c r="B10" s="205" t="s">
        <v>386</v>
      </c>
      <c r="C10" s="208">
        <v>508</v>
      </c>
    </row>
    <row r="11" spans="1:5" s="207" customFormat="1" ht="15.9" customHeight="1" x14ac:dyDescent="0.25">
      <c r="A11" s="204" t="s">
        <v>379</v>
      </c>
      <c r="B11" s="205" t="s">
        <v>387</v>
      </c>
      <c r="C11" s="209">
        <f>C4+C5+C6-C7-C8+C9+C10</f>
        <v>23237</v>
      </c>
      <c r="D11" s="210"/>
      <c r="E11" s="295"/>
    </row>
  </sheetData>
  <sheetProtection selectLockedCells="1" selectUnlockedCells="1"/>
  <mergeCells count="1">
    <mergeCell ref="A1:C1"/>
  </mergeCells>
  <pageMargins left="0.43895833333333334" right="0.74791666666666667" top="1.2452083333333333" bottom="0.98402777777777772" header="0.51180555555555551" footer="0.51180555555555551"/>
  <pageSetup paperSize="9" scale="86" firstPageNumber="0" orientation="portrait" horizontalDpi="300" verticalDpi="300" r:id="rId1"/>
  <headerFooter alignWithMargins="0">
    <oddHeader>&amp;LVászoly Község Önkormányzat&amp;C&amp;"-,Félkövér" 18. MELLÉKLET
A 3/2016. (V.30.) RENDELETHEZ&amp;R18. sz. melléklet
ezer forint
&amp;P. oldal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view="pageLayout" zoomScaleNormal="100" workbookViewId="0">
      <selection sqref="A1:F1"/>
    </sheetView>
  </sheetViews>
  <sheetFormatPr defaultRowHeight="14.4" x14ac:dyDescent="0.3"/>
  <cols>
    <col min="1" max="1" width="3" bestFit="1" customWidth="1"/>
    <col min="2" max="2" width="60.6640625" customWidth="1"/>
    <col min="3" max="3" width="27.33203125" customWidth="1"/>
    <col min="4" max="4" width="25.33203125" customWidth="1"/>
    <col min="5" max="5" width="26.5546875" customWidth="1"/>
    <col min="6" max="6" width="18.88671875" customWidth="1"/>
  </cols>
  <sheetData>
    <row r="1" spans="1:6" x14ac:dyDescent="0.3">
      <c r="A1" s="753" t="s">
        <v>1334</v>
      </c>
      <c r="B1" s="754"/>
      <c r="C1" s="754"/>
      <c r="D1" s="754"/>
      <c r="E1" s="754"/>
      <c r="F1" s="754"/>
    </row>
    <row r="2" spans="1:6" ht="75" x14ac:dyDescent="0.3">
      <c r="A2" s="413" t="s">
        <v>524</v>
      </c>
      <c r="B2" s="413" t="s">
        <v>281</v>
      </c>
      <c r="C2" s="413" t="s">
        <v>1238</v>
      </c>
      <c r="D2" s="413" t="s">
        <v>1239</v>
      </c>
      <c r="E2" s="413" t="s">
        <v>1240</v>
      </c>
      <c r="F2" s="413" t="s">
        <v>1241</v>
      </c>
    </row>
    <row r="3" spans="1:6" x14ac:dyDescent="0.3">
      <c r="A3" s="300" t="s">
        <v>372</v>
      </c>
      <c r="B3" s="301" t="s">
        <v>1242</v>
      </c>
      <c r="C3" s="302">
        <v>0</v>
      </c>
      <c r="D3" s="302">
        <v>0</v>
      </c>
      <c r="E3" s="302">
        <v>0</v>
      </c>
      <c r="F3" s="302">
        <v>0</v>
      </c>
    </row>
    <row r="4" spans="1:6" ht="26.4" x14ac:dyDescent="0.3">
      <c r="A4" s="300" t="s">
        <v>373</v>
      </c>
      <c r="B4" s="301" t="s">
        <v>1243</v>
      </c>
      <c r="C4" s="302">
        <v>0</v>
      </c>
      <c r="D4" s="302">
        <v>0</v>
      </c>
      <c r="E4" s="302">
        <v>0</v>
      </c>
      <c r="F4" s="302">
        <v>0</v>
      </c>
    </row>
    <row r="5" spans="1:6" ht="26.4" x14ac:dyDescent="0.3">
      <c r="A5" s="300" t="s">
        <v>374</v>
      </c>
      <c r="B5" s="301" t="s">
        <v>1244</v>
      </c>
      <c r="C5" s="302">
        <v>0</v>
      </c>
      <c r="D5" s="302">
        <v>0</v>
      </c>
      <c r="E5" s="302">
        <v>0</v>
      </c>
      <c r="F5" s="302">
        <v>0</v>
      </c>
    </row>
    <row r="6" spans="1:6" x14ac:dyDescent="0.3">
      <c r="A6" s="300" t="s">
        <v>375</v>
      </c>
      <c r="B6" s="301" t="s">
        <v>1245</v>
      </c>
      <c r="C6" s="302">
        <v>0</v>
      </c>
      <c r="D6" s="302">
        <v>0</v>
      </c>
      <c r="E6" s="302">
        <v>0</v>
      </c>
      <c r="F6" s="302">
        <v>0</v>
      </c>
    </row>
    <row r="7" spans="1:6" ht="26.4" x14ac:dyDescent="0.3">
      <c r="A7" s="300" t="s">
        <v>376</v>
      </c>
      <c r="B7" s="301" t="s">
        <v>1246</v>
      </c>
      <c r="C7" s="302">
        <v>0</v>
      </c>
      <c r="D7" s="302">
        <v>0</v>
      </c>
      <c r="E7" s="302">
        <v>0</v>
      </c>
      <c r="F7" s="302">
        <v>0</v>
      </c>
    </row>
    <row r="8" spans="1:6" x14ac:dyDescent="0.3">
      <c r="A8" s="300" t="s">
        <v>377</v>
      </c>
      <c r="B8" s="301" t="s">
        <v>1247</v>
      </c>
      <c r="C8" s="302">
        <v>0</v>
      </c>
      <c r="D8" s="302">
        <v>0</v>
      </c>
      <c r="E8" s="302">
        <v>0</v>
      </c>
      <c r="F8" s="302">
        <v>0</v>
      </c>
    </row>
    <row r="9" spans="1:6" x14ac:dyDescent="0.3">
      <c r="A9" s="300" t="s">
        <v>378</v>
      </c>
      <c r="B9" s="301" t="s">
        <v>1248</v>
      </c>
      <c r="C9" s="302">
        <v>0</v>
      </c>
      <c r="D9" s="302">
        <v>0</v>
      </c>
      <c r="E9" s="302">
        <v>0</v>
      </c>
      <c r="F9" s="302">
        <v>0</v>
      </c>
    </row>
    <row r="10" spans="1:6" ht="26.4" x14ac:dyDescent="0.3">
      <c r="A10" s="300" t="s">
        <v>379</v>
      </c>
      <c r="B10" s="301" t="s">
        <v>1249</v>
      </c>
      <c r="C10" s="302">
        <v>0</v>
      </c>
      <c r="D10" s="302">
        <v>0</v>
      </c>
      <c r="E10" s="302">
        <v>0</v>
      </c>
      <c r="F10" s="302">
        <v>0</v>
      </c>
    </row>
    <row r="11" spans="1:6" ht="26.4" x14ac:dyDescent="0.3">
      <c r="A11" s="300" t="s">
        <v>527</v>
      </c>
      <c r="B11" s="301" t="s">
        <v>1250</v>
      </c>
      <c r="C11" s="302">
        <v>0</v>
      </c>
      <c r="D11" s="302">
        <v>0</v>
      </c>
      <c r="E11" s="302">
        <v>0</v>
      </c>
      <c r="F11" s="302">
        <v>0</v>
      </c>
    </row>
    <row r="12" spans="1:6" ht="26.4" x14ac:dyDescent="0.3">
      <c r="A12" s="298" t="s">
        <v>528</v>
      </c>
      <c r="B12" s="299" t="s">
        <v>1251</v>
      </c>
      <c r="C12" s="303">
        <v>0</v>
      </c>
      <c r="D12" s="303">
        <v>0</v>
      </c>
      <c r="E12" s="303">
        <v>0</v>
      </c>
      <c r="F12" s="303">
        <v>0</v>
      </c>
    </row>
    <row r="13" spans="1:6" x14ac:dyDescent="0.3">
      <c r="A13" s="300" t="s">
        <v>529</v>
      </c>
      <c r="B13" s="301" t="s">
        <v>1252</v>
      </c>
      <c r="C13" s="302">
        <v>0</v>
      </c>
      <c r="D13" s="302">
        <v>0</v>
      </c>
      <c r="E13" s="302">
        <v>0</v>
      </c>
      <c r="F13" s="302">
        <v>0</v>
      </c>
    </row>
    <row r="14" spans="1:6" x14ac:dyDescent="0.3">
      <c r="A14" s="300" t="s">
        <v>530</v>
      </c>
      <c r="B14" s="301" t="s">
        <v>1253</v>
      </c>
      <c r="C14" s="302">
        <v>0</v>
      </c>
      <c r="D14" s="302">
        <v>0</v>
      </c>
      <c r="E14" s="302">
        <v>0</v>
      </c>
      <c r="F14" s="302">
        <v>0</v>
      </c>
    </row>
    <row r="15" spans="1:6" ht="26.4" x14ac:dyDescent="0.3">
      <c r="A15" s="300" t="s">
        <v>531</v>
      </c>
      <c r="B15" s="301" t="s">
        <v>1254</v>
      </c>
      <c r="C15" s="302">
        <v>0</v>
      </c>
      <c r="D15" s="302">
        <v>0</v>
      </c>
      <c r="E15" s="302">
        <v>0</v>
      </c>
      <c r="F15" s="302">
        <v>0</v>
      </c>
    </row>
    <row r="16" spans="1:6" ht="26.4" x14ac:dyDescent="0.3">
      <c r="A16" s="300" t="s">
        <v>532</v>
      </c>
      <c r="B16" s="301" t="s">
        <v>1255</v>
      </c>
      <c r="C16" s="302">
        <v>11972803</v>
      </c>
      <c r="D16" s="302">
        <v>1145000</v>
      </c>
      <c r="E16" s="302">
        <v>10827803</v>
      </c>
      <c r="F16" s="302">
        <v>0</v>
      </c>
    </row>
    <row r="17" spans="1:6" ht="26.4" x14ac:dyDescent="0.3">
      <c r="A17" s="300" t="s">
        <v>533</v>
      </c>
      <c r="B17" s="301" t="s">
        <v>1256</v>
      </c>
      <c r="C17" s="302">
        <v>0</v>
      </c>
      <c r="D17" s="302">
        <v>0</v>
      </c>
      <c r="E17" s="302">
        <v>0</v>
      </c>
      <c r="F17" s="302">
        <v>0</v>
      </c>
    </row>
    <row r="18" spans="1:6" x14ac:dyDescent="0.3">
      <c r="A18" s="300" t="s">
        <v>534</v>
      </c>
      <c r="B18" s="301" t="s">
        <v>1257</v>
      </c>
      <c r="C18" s="302">
        <v>0</v>
      </c>
      <c r="D18" s="302">
        <v>0</v>
      </c>
      <c r="E18" s="302">
        <v>0</v>
      </c>
      <c r="F18" s="302">
        <v>0</v>
      </c>
    </row>
    <row r="19" spans="1:6" x14ac:dyDescent="0.3">
      <c r="A19" s="300" t="s">
        <v>535</v>
      </c>
      <c r="B19" s="301" t="s">
        <v>1258</v>
      </c>
      <c r="C19" s="302">
        <v>0</v>
      </c>
      <c r="D19" s="302">
        <v>0</v>
      </c>
      <c r="E19" s="302">
        <v>0</v>
      </c>
      <c r="F19" s="302">
        <v>0</v>
      </c>
    </row>
    <row r="20" spans="1:6" ht="26.4" x14ac:dyDescent="0.3">
      <c r="A20" s="298" t="s">
        <v>536</v>
      </c>
      <c r="B20" s="299" t="s">
        <v>1259</v>
      </c>
      <c r="C20" s="303">
        <v>11972803</v>
      </c>
      <c r="D20" s="303">
        <v>1145000</v>
      </c>
      <c r="E20" s="303">
        <v>10827803</v>
      </c>
      <c r="F20" s="303">
        <v>0</v>
      </c>
    </row>
    <row r="21" spans="1:6" x14ac:dyDescent="0.3">
      <c r="A21" s="300" t="s">
        <v>537</v>
      </c>
      <c r="B21" s="301" t="s">
        <v>1260</v>
      </c>
      <c r="C21" s="302">
        <v>0</v>
      </c>
      <c r="D21" s="302">
        <v>0</v>
      </c>
      <c r="E21" s="302">
        <v>0</v>
      </c>
      <c r="F21" s="302">
        <v>0</v>
      </c>
    </row>
    <row r="22" spans="1:6" x14ac:dyDescent="0.3">
      <c r="A22" s="298" t="s">
        <v>538</v>
      </c>
      <c r="B22" s="299" t="s">
        <v>1261</v>
      </c>
      <c r="C22" s="303">
        <v>11972803</v>
      </c>
      <c r="D22" s="303">
        <v>1145000</v>
      </c>
      <c r="E22" s="303">
        <v>10827803</v>
      </c>
      <c r="F22" s="303">
        <v>0</v>
      </c>
    </row>
    <row r="23" spans="1:6" x14ac:dyDescent="0.3">
      <c r="A23" s="300" t="s">
        <v>539</v>
      </c>
      <c r="B23" s="301" t="s">
        <v>1262</v>
      </c>
      <c r="C23" s="302">
        <v>0</v>
      </c>
      <c r="D23" s="302">
        <v>0</v>
      </c>
      <c r="E23" s="302">
        <v>0</v>
      </c>
      <c r="F23" s="302">
        <v>0</v>
      </c>
    </row>
    <row r="24" spans="1:6" ht="15.75" customHeight="1" x14ac:dyDescent="0.3">
      <c r="A24" s="300" t="s">
        <v>540</v>
      </c>
      <c r="B24" s="301" t="s">
        <v>1263</v>
      </c>
      <c r="C24" s="302">
        <v>0</v>
      </c>
      <c r="D24" s="302">
        <v>0</v>
      </c>
      <c r="E24" s="302">
        <v>0</v>
      </c>
      <c r="F24" s="302">
        <v>0</v>
      </c>
    </row>
    <row r="25" spans="1:6" x14ac:dyDescent="0.3">
      <c r="A25" s="300" t="s">
        <v>541</v>
      </c>
      <c r="B25" s="301" t="s">
        <v>1264</v>
      </c>
      <c r="C25" s="302">
        <v>0</v>
      </c>
      <c r="D25" s="302">
        <v>0</v>
      </c>
      <c r="E25" s="302">
        <v>0</v>
      </c>
      <c r="F25" s="302">
        <v>0</v>
      </c>
    </row>
    <row r="26" spans="1:6" x14ac:dyDescent="0.3">
      <c r="A26" s="300" t="s">
        <v>542</v>
      </c>
      <c r="B26" s="301" t="s">
        <v>1265</v>
      </c>
      <c r="C26" s="302">
        <v>0</v>
      </c>
      <c r="D26" s="302">
        <v>0</v>
      </c>
      <c r="E26" s="302">
        <v>0</v>
      </c>
      <c r="F26" s="302">
        <v>0</v>
      </c>
    </row>
    <row r="27" spans="1:6" x14ac:dyDescent="0.3">
      <c r="A27" s="300" t="s">
        <v>543</v>
      </c>
      <c r="B27" s="301" t="s">
        <v>1266</v>
      </c>
      <c r="C27" s="302">
        <v>0</v>
      </c>
      <c r="D27" s="302">
        <v>0</v>
      </c>
      <c r="E27" s="302">
        <v>0</v>
      </c>
      <c r="F27" s="302">
        <v>0</v>
      </c>
    </row>
    <row r="28" spans="1:6" ht="26.4" x14ac:dyDescent="0.3">
      <c r="A28" s="300" t="s">
        <v>544</v>
      </c>
      <c r="B28" s="301" t="s">
        <v>1267</v>
      </c>
      <c r="C28" s="302">
        <v>0</v>
      </c>
      <c r="D28" s="302">
        <v>0</v>
      </c>
      <c r="E28" s="302">
        <v>0</v>
      </c>
      <c r="F28" s="302">
        <v>0</v>
      </c>
    </row>
    <row r="29" spans="1:6" ht="26.4" x14ac:dyDescent="0.3">
      <c r="A29" s="300" t="s">
        <v>545</v>
      </c>
      <c r="B29" s="301" t="s">
        <v>1268</v>
      </c>
      <c r="C29" s="302">
        <v>0</v>
      </c>
      <c r="D29" s="302">
        <v>0</v>
      </c>
      <c r="E29" s="302">
        <v>0</v>
      </c>
      <c r="F29" s="302">
        <v>0</v>
      </c>
    </row>
    <row r="30" spans="1:6" x14ac:dyDescent="0.3">
      <c r="A30" s="300" t="s">
        <v>546</v>
      </c>
      <c r="B30" s="301" t="s">
        <v>1269</v>
      </c>
      <c r="C30" s="302">
        <v>0</v>
      </c>
      <c r="D30" s="302">
        <v>0</v>
      </c>
      <c r="E30" s="302">
        <v>0</v>
      </c>
      <c r="F30" s="302">
        <v>0</v>
      </c>
    </row>
    <row r="31" spans="1:6" ht="26.4" x14ac:dyDescent="0.3">
      <c r="A31" s="300" t="s">
        <v>547</v>
      </c>
      <c r="B31" s="301" t="s">
        <v>1270</v>
      </c>
      <c r="C31" s="302">
        <v>0</v>
      </c>
      <c r="D31" s="302">
        <v>0</v>
      </c>
      <c r="E31" s="302">
        <v>0</v>
      </c>
      <c r="F31" s="302">
        <v>0</v>
      </c>
    </row>
    <row r="32" spans="1:6" ht="26.4" x14ac:dyDescent="0.3">
      <c r="A32" s="298" t="s">
        <v>548</v>
      </c>
      <c r="B32" s="299" t="s">
        <v>1271</v>
      </c>
      <c r="C32" s="303">
        <v>11972803</v>
      </c>
      <c r="D32" s="303">
        <v>1145000</v>
      </c>
      <c r="E32" s="303">
        <v>10827803</v>
      </c>
      <c r="F32" s="303">
        <v>0</v>
      </c>
    </row>
    <row r="33" spans="1:6" ht="26.4" x14ac:dyDescent="0.3">
      <c r="A33" s="300" t="s">
        <v>549</v>
      </c>
      <c r="B33" s="301" t="s">
        <v>1272</v>
      </c>
      <c r="C33" s="302">
        <v>0</v>
      </c>
      <c r="D33" s="302">
        <v>0</v>
      </c>
      <c r="E33" s="302">
        <v>0</v>
      </c>
      <c r="F33" s="302">
        <v>0</v>
      </c>
    </row>
    <row r="34" spans="1:6" x14ac:dyDescent="0.3">
      <c r="A34" s="300" t="s">
        <v>550</v>
      </c>
      <c r="B34" s="301" t="s">
        <v>1273</v>
      </c>
      <c r="C34" s="302">
        <v>0</v>
      </c>
      <c r="D34" s="302">
        <v>0</v>
      </c>
      <c r="E34" s="302">
        <v>0</v>
      </c>
      <c r="F34" s="302">
        <v>0</v>
      </c>
    </row>
    <row r="35" spans="1:6" x14ac:dyDescent="0.3">
      <c r="A35" s="300" t="s">
        <v>551</v>
      </c>
      <c r="B35" s="301" t="s">
        <v>1274</v>
      </c>
      <c r="C35" s="302">
        <v>0</v>
      </c>
      <c r="D35" s="302">
        <v>0</v>
      </c>
      <c r="E35" s="302">
        <v>0</v>
      </c>
      <c r="F35" s="302">
        <v>0</v>
      </c>
    </row>
    <row r="36" spans="1:6" x14ac:dyDescent="0.3">
      <c r="A36" s="300" t="s">
        <v>552</v>
      </c>
      <c r="B36" s="301" t="s">
        <v>1275</v>
      </c>
      <c r="C36" s="302">
        <v>0</v>
      </c>
      <c r="D36" s="302">
        <v>0</v>
      </c>
      <c r="E36" s="302">
        <v>0</v>
      </c>
      <c r="F36" s="302">
        <v>0</v>
      </c>
    </row>
    <row r="37" spans="1:6" ht="16.5" customHeight="1" x14ac:dyDescent="0.3">
      <c r="A37" s="300" t="s">
        <v>553</v>
      </c>
      <c r="B37" s="301" t="s">
        <v>1276</v>
      </c>
      <c r="C37" s="302">
        <v>0</v>
      </c>
      <c r="D37" s="302">
        <v>0</v>
      </c>
      <c r="E37" s="302">
        <v>0</v>
      </c>
      <c r="F37" s="302">
        <v>0</v>
      </c>
    </row>
    <row r="38" spans="1:6" x14ac:dyDescent="0.3">
      <c r="A38" s="300" t="s">
        <v>554</v>
      </c>
      <c r="B38" s="301" t="s">
        <v>1277</v>
      </c>
      <c r="C38" s="302">
        <v>0</v>
      </c>
      <c r="D38" s="302">
        <v>0</v>
      </c>
      <c r="E38" s="302">
        <v>0</v>
      </c>
      <c r="F38" s="302">
        <v>0</v>
      </c>
    </row>
    <row r="39" spans="1:6" ht="26.4" x14ac:dyDescent="0.3">
      <c r="A39" s="300" t="s">
        <v>555</v>
      </c>
      <c r="B39" s="301" t="s">
        <v>1278</v>
      </c>
      <c r="C39" s="302">
        <v>0</v>
      </c>
      <c r="D39" s="302">
        <v>0</v>
      </c>
      <c r="E39" s="302">
        <v>0</v>
      </c>
      <c r="F39" s="302">
        <v>0</v>
      </c>
    </row>
    <row r="40" spans="1:6" x14ac:dyDescent="0.3">
      <c r="A40" s="300" t="s">
        <v>556</v>
      </c>
      <c r="B40" s="301" t="s">
        <v>1279</v>
      </c>
      <c r="C40" s="302">
        <v>0</v>
      </c>
      <c r="D40" s="302">
        <v>0</v>
      </c>
      <c r="E40" s="302">
        <v>0</v>
      </c>
      <c r="F40" s="302">
        <v>0</v>
      </c>
    </row>
    <row r="41" spans="1:6" ht="28.5" customHeight="1" x14ac:dyDescent="0.3">
      <c r="A41" s="300" t="s">
        <v>557</v>
      </c>
      <c r="B41" s="301" t="s">
        <v>1280</v>
      </c>
      <c r="C41" s="302">
        <v>0</v>
      </c>
      <c r="D41" s="302">
        <v>0</v>
      </c>
      <c r="E41" s="302">
        <v>0</v>
      </c>
      <c r="F41" s="302">
        <v>0</v>
      </c>
    </row>
    <row r="42" spans="1:6" x14ac:dyDescent="0.3">
      <c r="A42" s="300" t="s">
        <v>558</v>
      </c>
      <c r="B42" s="301" t="s">
        <v>1281</v>
      </c>
      <c r="C42" s="302">
        <v>0</v>
      </c>
      <c r="D42" s="302">
        <v>0</v>
      </c>
      <c r="E42" s="302">
        <v>0</v>
      </c>
      <c r="F42" s="302">
        <v>0</v>
      </c>
    </row>
    <row r="43" spans="1:6" ht="39.6" x14ac:dyDescent="0.3">
      <c r="A43" s="300" t="s">
        <v>559</v>
      </c>
      <c r="B43" s="301" t="s">
        <v>1282</v>
      </c>
      <c r="C43" s="302">
        <v>0</v>
      </c>
      <c r="D43" s="302">
        <v>0</v>
      </c>
      <c r="E43" s="302">
        <v>0</v>
      </c>
      <c r="F43" s="302">
        <v>0</v>
      </c>
    </row>
    <row r="44" spans="1:6" ht="26.4" x14ac:dyDescent="0.3">
      <c r="A44" s="298" t="s">
        <v>560</v>
      </c>
      <c r="B44" s="299" t="s">
        <v>1283</v>
      </c>
      <c r="C44" s="303">
        <v>11972803</v>
      </c>
      <c r="D44" s="303">
        <v>1145000</v>
      </c>
      <c r="E44" s="303">
        <v>10827803</v>
      </c>
      <c r="F44" s="303">
        <v>0</v>
      </c>
    </row>
    <row r="45" spans="1:6" x14ac:dyDescent="0.3">
      <c r="A45" s="300" t="s">
        <v>561</v>
      </c>
      <c r="B45" s="301" t="s">
        <v>1284</v>
      </c>
      <c r="C45" s="302">
        <v>0</v>
      </c>
      <c r="D45" s="302">
        <v>0</v>
      </c>
      <c r="E45" s="302">
        <v>0</v>
      </c>
      <c r="F45" s="302">
        <v>0</v>
      </c>
    </row>
    <row r="46" spans="1:6" x14ac:dyDescent="0.3">
      <c r="A46" s="300" t="s">
        <v>562</v>
      </c>
      <c r="B46" s="301" t="s">
        <v>1285</v>
      </c>
      <c r="C46" s="302">
        <v>0</v>
      </c>
      <c r="D46" s="302">
        <v>0</v>
      </c>
      <c r="E46" s="302">
        <v>0</v>
      </c>
      <c r="F46" s="302">
        <v>0</v>
      </c>
    </row>
    <row r="47" spans="1:6" x14ac:dyDescent="0.3">
      <c r="A47" s="300" t="s">
        <v>563</v>
      </c>
      <c r="B47" s="301" t="s">
        <v>1150</v>
      </c>
      <c r="C47" s="302">
        <v>46824</v>
      </c>
      <c r="D47" s="302">
        <v>46824</v>
      </c>
      <c r="E47" s="302">
        <v>0</v>
      </c>
      <c r="F47" s="302">
        <v>0</v>
      </c>
    </row>
    <row r="48" spans="1:6" ht="17.25" customHeight="1" x14ac:dyDescent="0.3">
      <c r="A48" s="300" t="s">
        <v>564</v>
      </c>
      <c r="B48" s="301" t="s">
        <v>1286</v>
      </c>
      <c r="C48" s="302">
        <v>1032770</v>
      </c>
      <c r="D48" s="302">
        <v>1032770</v>
      </c>
      <c r="E48" s="302">
        <v>0</v>
      </c>
      <c r="F48" s="302">
        <v>0</v>
      </c>
    </row>
    <row r="49" spans="1:6" x14ac:dyDescent="0.3">
      <c r="A49" s="300" t="s">
        <v>565</v>
      </c>
      <c r="B49" s="301" t="s">
        <v>722</v>
      </c>
      <c r="C49" s="302">
        <v>0</v>
      </c>
      <c r="D49" s="302">
        <v>0</v>
      </c>
      <c r="E49" s="302">
        <v>0</v>
      </c>
      <c r="F49" s="302">
        <v>0</v>
      </c>
    </row>
    <row r="50" spans="1:6" x14ac:dyDescent="0.3">
      <c r="A50" s="300" t="s">
        <v>566</v>
      </c>
      <c r="B50" s="301" t="s">
        <v>1287</v>
      </c>
      <c r="C50" s="302">
        <v>0</v>
      </c>
      <c r="D50" s="302">
        <v>0</v>
      </c>
      <c r="E50" s="302">
        <v>0</v>
      </c>
      <c r="F50" s="302">
        <v>0</v>
      </c>
    </row>
    <row r="51" spans="1:6" x14ac:dyDescent="0.3">
      <c r="A51" s="300" t="s">
        <v>567</v>
      </c>
      <c r="B51" s="301" t="s">
        <v>1288</v>
      </c>
      <c r="C51" s="302">
        <v>0</v>
      </c>
      <c r="D51" s="302">
        <v>0</v>
      </c>
      <c r="E51" s="302">
        <v>0</v>
      </c>
      <c r="F51" s="302">
        <v>0</v>
      </c>
    </row>
    <row r="52" spans="1:6" ht="26.4" x14ac:dyDescent="0.3">
      <c r="A52" s="300" t="s">
        <v>568</v>
      </c>
      <c r="B52" s="301" t="s">
        <v>1289</v>
      </c>
      <c r="C52" s="302">
        <v>0</v>
      </c>
      <c r="D52" s="302">
        <v>0</v>
      </c>
      <c r="E52" s="302">
        <v>0</v>
      </c>
      <c r="F52" s="302">
        <v>0</v>
      </c>
    </row>
    <row r="53" spans="1:6" ht="26.4" x14ac:dyDescent="0.3">
      <c r="A53" s="300" t="s">
        <v>569</v>
      </c>
      <c r="B53" s="301" t="s">
        <v>1290</v>
      </c>
      <c r="C53" s="302">
        <v>1200000</v>
      </c>
      <c r="D53" s="302">
        <v>1200000</v>
      </c>
      <c r="E53" s="302">
        <v>0</v>
      </c>
      <c r="F53" s="302">
        <v>0</v>
      </c>
    </row>
    <row r="54" spans="1:6" ht="26.4" x14ac:dyDescent="0.3">
      <c r="A54" s="300" t="s">
        <v>570</v>
      </c>
      <c r="B54" s="301" t="s">
        <v>1291</v>
      </c>
      <c r="C54" s="302">
        <v>0</v>
      </c>
      <c r="D54" s="302">
        <v>0</v>
      </c>
      <c r="E54" s="302">
        <v>0</v>
      </c>
      <c r="F54" s="302">
        <v>0</v>
      </c>
    </row>
    <row r="55" spans="1:6" ht="26.4" x14ac:dyDescent="0.3">
      <c r="A55" s="300" t="s">
        <v>571</v>
      </c>
      <c r="B55" s="301" t="s">
        <v>1292</v>
      </c>
      <c r="C55" s="302">
        <v>0</v>
      </c>
      <c r="D55" s="302">
        <v>0</v>
      </c>
      <c r="E55" s="302">
        <v>0</v>
      </c>
      <c r="F55" s="302">
        <v>0</v>
      </c>
    </row>
    <row r="56" spans="1:6" ht="26.4" x14ac:dyDescent="0.3">
      <c r="A56" s="300" t="s">
        <v>572</v>
      </c>
      <c r="B56" s="301" t="s">
        <v>1293</v>
      </c>
      <c r="C56" s="302">
        <v>0</v>
      </c>
      <c r="D56" s="302">
        <v>0</v>
      </c>
      <c r="E56" s="302">
        <v>0</v>
      </c>
      <c r="F56" s="302">
        <v>0</v>
      </c>
    </row>
    <row r="57" spans="1:6" x14ac:dyDescent="0.3">
      <c r="A57" s="300" t="s">
        <v>573</v>
      </c>
      <c r="B57" s="301" t="s">
        <v>1294</v>
      </c>
      <c r="C57" s="302">
        <v>0</v>
      </c>
      <c r="D57" s="302">
        <v>0</v>
      </c>
      <c r="E57" s="302">
        <v>0</v>
      </c>
      <c r="F57" s="302">
        <v>0</v>
      </c>
    </row>
    <row r="58" spans="1:6" ht="26.4" x14ac:dyDescent="0.3">
      <c r="A58" s="300" t="s">
        <v>574</v>
      </c>
      <c r="B58" s="301" t="s">
        <v>1295</v>
      </c>
      <c r="C58" s="302">
        <v>0</v>
      </c>
      <c r="D58" s="302">
        <v>0</v>
      </c>
      <c r="E58" s="302">
        <v>0</v>
      </c>
      <c r="F58" s="302">
        <v>0</v>
      </c>
    </row>
    <row r="59" spans="1:6" ht="26.4" x14ac:dyDescent="0.3">
      <c r="A59" s="298" t="s">
        <v>575</v>
      </c>
      <c r="B59" s="299" t="s">
        <v>1296</v>
      </c>
      <c r="C59" s="303">
        <v>1200000</v>
      </c>
      <c r="D59" s="303">
        <v>1200000</v>
      </c>
      <c r="E59" s="303">
        <v>0</v>
      </c>
      <c r="F59" s="303">
        <v>0</v>
      </c>
    </row>
    <row r="60" spans="1:6" ht="26.4" x14ac:dyDescent="0.3">
      <c r="A60" s="300" t="s">
        <v>576</v>
      </c>
      <c r="B60" s="301" t="s">
        <v>1297</v>
      </c>
      <c r="C60" s="302">
        <v>0</v>
      </c>
      <c r="D60" s="302">
        <v>0</v>
      </c>
      <c r="E60" s="302">
        <v>0</v>
      </c>
      <c r="F60" s="302">
        <v>0</v>
      </c>
    </row>
    <row r="61" spans="1:6" ht="26.4" x14ac:dyDescent="0.3">
      <c r="A61" s="300" t="s">
        <v>577</v>
      </c>
      <c r="B61" s="301" t="s">
        <v>1298</v>
      </c>
      <c r="C61" s="302">
        <v>0</v>
      </c>
      <c r="D61" s="302">
        <v>0</v>
      </c>
      <c r="E61" s="302">
        <v>0</v>
      </c>
      <c r="F61" s="302">
        <v>0</v>
      </c>
    </row>
    <row r="62" spans="1:6" ht="26.4" x14ac:dyDescent="0.3">
      <c r="A62" s="300" t="s">
        <v>578</v>
      </c>
      <c r="B62" s="301" t="s">
        <v>1299</v>
      </c>
      <c r="C62" s="302">
        <v>0</v>
      </c>
      <c r="D62" s="302">
        <v>0</v>
      </c>
      <c r="E62" s="302">
        <v>0</v>
      </c>
      <c r="F62" s="302">
        <v>0</v>
      </c>
    </row>
    <row r="63" spans="1:6" ht="26.4" x14ac:dyDescent="0.3">
      <c r="A63" s="300" t="s">
        <v>579</v>
      </c>
      <c r="B63" s="301" t="s">
        <v>1300</v>
      </c>
      <c r="C63" s="302">
        <v>0</v>
      </c>
      <c r="D63" s="302">
        <v>0</v>
      </c>
      <c r="E63" s="302">
        <v>0</v>
      </c>
      <c r="F63" s="302">
        <v>0</v>
      </c>
    </row>
    <row r="64" spans="1:6" x14ac:dyDescent="0.3">
      <c r="A64" s="300" t="s">
        <v>580</v>
      </c>
      <c r="B64" s="301" t="s">
        <v>1301</v>
      </c>
      <c r="C64" s="302">
        <v>0</v>
      </c>
      <c r="D64" s="302">
        <v>0</v>
      </c>
      <c r="E64" s="302">
        <v>0</v>
      </c>
      <c r="F64" s="302">
        <v>0</v>
      </c>
    </row>
    <row r="65" spans="1:6" x14ac:dyDescent="0.3">
      <c r="A65" s="300" t="s">
        <v>581</v>
      </c>
      <c r="B65" s="301" t="s">
        <v>1302</v>
      </c>
      <c r="C65" s="302">
        <v>0</v>
      </c>
      <c r="D65" s="302">
        <v>0</v>
      </c>
      <c r="E65" s="302">
        <v>0</v>
      </c>
      <c r="F65" s="302">
        <v>0</v>
      </c>
    </row>
    <row r="66" spans="1:6" x14ac:dyDescent="0.3">
      <c r="A66" s="300" t="s">
        <v>582</v>
      </c>
      <c r="B66" s="301" t="s">
        <v>1303</v>
      </c>
      <c r="C66" s="302">
        <v>0</v>
      </c>
      <c r="D66" s="302">
        <v>0</v>
      </c>
      <c r="E66" s="302">
        <v>0</v>
      </c>
      <c r="F66" s="302">
        <v>0</v>
      </c>
    </row>
    <row r="67" spans="1:6" x14ac:dyDescent="0.3">
      <c r="A67" s="300" t="s">
        <v>583</v>
      </c>
      <c r="B67" s="301" t="s">
        <v>1304</v>
      </c>
      <c r="C67" s="302">
        <v>0</v>
      </c>
      <c r="D67" s="302">
        <v>0</v>
      </c>
      <c r="E67" s="302">
        <v>0</v>
      </c>
      <c r="F67" s="302">
        <v>0</v>
      </c>
    </row>
    <row r="68" spans="1:6" ht="26.4" x14ac:dyDescent="0.3">
      <c r="A68" s="298" t="s">
        <v>584</v>
      </c>
      <c r="B68" s="299" t="s">
        <v>1305</v>
      </c>
      <c r="C68" s="303">
        <v>0</v>
      </c>
      <c r="D68" s="303">
        <v>0</v>
      </c>
      <c r="E68" s="303">
        <v>0</v>
      </c>
      <c r="F68" s="303">
        <v>0</v>
      </c>
    </row>
    <row r="69" spans="1:6" ht="39.6" x14ac:dyDescent="0.3">
      <c r="A69" s="300" t="s">
        <v>585</v>
      </c>
      <c r="B69" s="301" t="s">
        <v>1306</v>
      </c>
      <c r="C69" s="302">
        <v>0</v>
      </c>
      <c r="D69" s="302">
        <v>0</v>
      </c>
      <c r="E69" s="302">
        <v>0</v>
      </c>
      <c r="F69" s="302">
        <v>0</v>
      </c>
    </row>
    <row r="70" spans="1:6" ht="26.4" x14ac:dyDescent="0.3">
      <c r="A70" s="300" t="s">
        <v>586</v>
      </c>
      <c r="B70" s="301" t="s">
        <v>1307</v>
      </c>
      <c r="C70" s="302">
        <v>0</v>
      </c>
      <c r="D70" s="302">
        <v>0</v>
      </c>
      <c r="E70" s="302">
        <v>0</v>
      </c>
      <c r="F70" s="302">
        <v>0</v>
      </c>
    </row>
    <row r="71" spans="1:6" x14ac:dyDescent="0.3">
      <c r="A71" s="300" t="s">
        <v>587</v>
      </c>
      <c r="B71" s="301" t="s">
        <v>1308</v>
      </c>
      <c r="C71" s="302">
        <v>0</v>
      </c>
      <c r="D71" s="302">
        <v>0</v>
      </c>
      <c r="E71" s="302">
        <v>0</v>
      </c>
      <c r="F71" s="302">
        <v>0</v>
      </c>
    </row>
    <row r="72" spans="1:6" ht="39.6" x14ac:dyDescent="0.3">
      <c r="A72" s="300" t="s">
        <v>588</v>
      </c>
      <c r="B72" s="301" t="s">
        <v>1309</v>
      </c>
      <c r="C72" s="302">
        <v>0</v>
      </c>
      <c r="D72" s="302">
        <v>0</v>
      </c>
      <c r="E72" s="302">
        <v>0</v>
      </c>
      <c r="F72" s="302">
        <v>0</v>
      </c>
    </row>
    <row r="73" spans="1:6" ht="39.6" x14ac:dyDescent="0.3">
      <c r="A73" s="300" t="s">
        <v>589</v>
      </c>
      <c r="B73" s="301" t="s">
        <v>1310</v>
      </c>
      <c r="C73" s="302">
        <v>0</v>
      </c>
      <c r="D73" s="302">
        <v>0</v>
      </c>
      <c r="E73" s="302">
        <v>0</v>
      </c>
      <c r="F73" s="302">
        <v>0</v>
      </c>
    </row>
    <row r="74" spans="1:6" ht="26.4" x14ac:dyDescent="0.3">
      <c r="A74" s="300" t="s">
        <v>590</v>
      </c>
      <c r="B74" s="301" t="s">
        <v>1311</v>
      </c>
      <c r="C74" s="302">
        <v>0</v>
      </c>
      <c r="D74" s="302">
        <v>0</v>
      </c>
      <c r="E74" s="302">
        <v>0</v>
      </c>
      <c r="F74" s="302">
        <v>0</v>
      </c>
    </row>
    <row r="75" spans="1:6" ht="26.4" x14ac:dyDescent="0.3">
      <c r="A75" s="300" t="s">
        <v>591</v>
      </c>
      <c r="B75" s="301" t="s">
        <v>1312</v>
      </c>
      <c r="C75" s="302">
        <v>0</v>
      </c>
      <c r="D75" s="302">
        <v>0</v>
      </c>
      <c r="E75" s="302">
        <v>0</v>
      </c>
      <c r="F75" s="302">
        <v>0</v>
      </c>
    </row>
    <row r="76" spans="1:6" ht="39.6" x14ac:dyDescent="0.3">
      <c r="A76" s="300" t="s">
        <v>592</v>
      </c>
      <c r="B76" s="301" t="s">
        <v>1313</v>
      </c>
      <c r="C76" s="302">
        <v>0</v>
      </c>
      <c r="D76" s="302">
        <v>0</v>
      </c>
      <c r="E76" s="302">
        <v>0</v>
      </c>
      <c r="F76" s="302">
        <v>0</v>
      </c>
    </row>
    <row r="77" spans="1:6" ht="26.4" x14ac:dyDescent="0.3">
      <c r="A77" s="300" t="s">
        <v>593</v>
      </c>
      <c r="B77" s="301" t="s">
        <v>1314</v>
      </c>
      <c r="C77" s="302">
        <v>0</v>
      </c>
      <c r="D77" s="302">
        <v>0</v>
      </c>
      <c r="E77" s="302">
        <v>0</v>
      </c>
      <c r="F77" s="302">
        <v>0</v>
      </c>
    </row>
    <row r="78" spans="1:6" ht="26.4" x14ac:dyDescent="0.3">
      <c r="A78" s="300" t="s">
        <v>594</v>
      </c>
      <c r="B78" s="301" t="s">
        <v>1315</v>
      </c>
      <c r="C78" s="302">
        <v>0</v>
      </c>
      <c r="D78" s="302">
        <v>0</v>
      </c>
      <c r="E78" s="302">
        <v>0</v>
      </c>
      <c r="F78" s="302">
        <v>0</v>
      </c>
    </row>
    <row r="79" spans="1:6" ht="39.6" x14ac:dyDescent="0.3">
      <c r="A79" s="300" t="s">
        <v>595</v>
      </c>
      <c r="B79" s="301" t="s">
        <v>1316</v>
      </c>
      <c r="C79" s="302">
        <v>0</v>
      </c>
      <c r="D79" s="302">
        <v>0</v>
      </c>
      <c r="E79" s="302">
        <v>0</v>
      </c>
      <c r="F79" s="302">
        <v>0</v>
      </c>
    </row>
    <row r="80" spans="1:6" ht="26.4" x14ac:dyDescent="0.3">
      <c r="A80" s="300" t="s">
        <v>596</v>
      </c>
      <c r="B80" s="301" t="s">
        <v>1317</v>
      </c>
      <c r="C80" s="302">
        <v>0</v>
      </c>
      <c r="D80" s="302">
        <v>0</v>
      </c>
      <c r="E80" s="302">
        <v>0</v>
      </c>
      <c r="F80" s="302">
        <v>0</v>
      </c>
    </row>
    <row r="81" spans="1:6" ht="26.4" x14ac:dyDescent="0.3">
      <c r="A81" s="300" t="s">
        <v>597</v>
      </c>
      <c r="B81" s="301" t="s">
        <v>1318</v>
      </c>
      <c r="C81" s="302">
        <v>0</v>
      </c>
      <c r="D81" s="302">
        <v>0</v>
      </c>
      <c r="E81" s="302">
        <v>0</v>
      </c>
      <c r="F81" s="302">
        <v>0</v>
      </c>
    </row>
    <row r="82" spans="1:6" ht="26.4" x14ac:dyDescent="0.3">
      <c r="A82" s="300" t="s">
        <v>598</v>
      </c>
      <c r="B82" s="301" t="s">
        <v>1319</v>
      </c>
      <c r="C82" s="302">
        <v>0</v>
      </c>
      <c r="D82" s="302">
        <v>0</v>
      </c>
      <c r="E82" s="302">
        <v>0</v>
      </c>
      <c r="F82" s="302">
        <v>0</v>
      </c>
    </row>
    <row r="83" spans="1:6" ht="26.4" x14ac:dyDescent="0.3">
      <c r="A83" s="300" t="s">
        <v>599</v>
      </c>
      <c r="B83" s="301" t="s">
        <v>1320</v>
      </c>
      <c r="C83" s="302">
        <v>0</v>
      </c>
      <c r="D83" s="302">
        <v>0</v>
      </c>
      <c r="E83" s="302">
        <v>0</v>
      </c>
      <c r="F83" s="302">
        <v>0</v>
      </c>
    </row>
    <row r="84" spans="1:6" ht="26.4" x14ac:dyDescent="0.3">
      <c r="A84" s="300" t="s">
        <v>600</v>
      </c>
      <c r="B84" s="301" t="s">
        <v>1321</v>
      </c>
      <c r="C84" s="302">
        <v>0</v>
      </c>
      <c r="D84" s="302">
        <v>0</v>
      </c>
      <c r="E84" s="302">
        <v>0</v>
      </c>
      <c r="F84" s="302">
        <v>0</v>
      </c>
    </row>
    <row r="85" spans="1:6" ht="39.6" x14ac:dyDescent="0.3">
      <c r="A85" s="300" t="s">
        <v>601</v>
      </c>
      <c r="B85" s="301" t="s">
        <v>1322</v>
      </c>
      <c r="C85" s="302">
        <v>0</v>
      </c>
      <c r="D85" s="302">
        <v>0</v>
      </c>
      <c r="E85" s="302">
        <v>0</v>
      </c>
      <c r="F85" s="302">
        <v>0</v>
      </c>
    </row>
    <row r="86" spans="1:6" ht="39.6" x14ac:dyDescent="0.3">
      <c r="A86" s="300" t="s">
        <v>602</v>
      </c>
      <c r="B86" s="301" t="s">
        <v>1323</v>
      </c>
      <c r="C86" s="302">
        <v>0</v>
      </c>
      <c r="D86" s="302">
        <v>0</v>
      </c>
      <c r="E86" s="302">
        <v>0</v>
      </c>
      <c r="F86" s="302">
        <v>0</v>
      </c>
    </row>
    <row r="87" spans="1:6" ht="26.4" x14ac:dyDescent="0.3">
      <c r="A87" s="300" t="s">
        <v>603</v>
      </c>
      <c r="B87" s="301" t="s">
        <v>1324</v>
      </c>
      <c r="C87" s="302">
        <v>0</v>
      </c>
      <c r="D87" s="302">
        <v>0</v>
      </c>
      <c r="E87" s="302">
        <v>0</v>
      </c>
      <c r="F87" s="302">
        <v>0</v>
      </c>
    </row>
    <row r="88" spans="1:6" x14ac:dyDescent="0.3">
      <c r="A88" s="300" t="s">
        <v>604</v>
      </c>
      <c r="B88" s="301" t="s">
        <v>1325</v>
      </c>
      <c r="C88" s="302">
        <v>0</v>
      </c>
      <c r="D88" s="302">
        <v>0</v>
      </c>
      <c r="E88" s="302">
        <v>0</v>
      </c>
      <c r="F88" s="302">
        <v>0</v>
      </c>
    </row>
    <row r="89" spans="1:6" x14ac:dyDescent="0.3">
      <c r="A89" s="300" t="s">
        <v>605</v>
      </c>
      <c r="B89" s="301" t="s">
        <v>1326</v>
      </c>
      <c r="C89" s="302">
        <v>0</v>
      </c>
      <c r="D89" s="302">
        <v>0</v>
      </c>
      <c r="E89" s="302">
        <v>0</v>
      </c>
      <c r="F89" s="302">
        <v>0</v>
      </c>
    </row>
    <row r="90" spans="1:6" x14ac:dyDescent="0.3">
      <c r="A90" s="300" t="s">
        <v>606</v>
      </c>
      <c r="B90" s="301" t="s">
        <v>1327</v>
      </c>
      <c r="C90" s="302">
        <v>0</v>
      </c>
      <c r="D90" s="302">
        <v>0</v>
      </c>
      <c r="E90" s="302">
        <v>0</v>
      </c>
      <c r="F90" s="302">
        <v>0</v>
      </c>
    </row>
    <row r="91" spans="1:6" ht="26.4" x14ac:dyDescent="0.3">
      <c r="A91" s="300" t="s">
        <v>607</v>
      </c>
      <c r="B91" s="301" t="s">
        <v>1328</v>
      </c>
      <c r="C91" s="302">
        <v>0</v>
      </c>
      <c r="D91" s="302">
        <v>0</v>
      </c>
      <c r="E91" s="302">
        <v>0</v>
      </c>
      <c r="F91" s="302">
        <v>0</v>
      </c>
    </row>
    <row r="92" spans="1:6" ht="26.4" x14ac:dyDescent="0.3">
      <c r="A92" s="300" t="s">
        <v>608</v>
      </c>
      <c r="B92" s="301" t="s">
        <v>1329</v>
      </c>
      <c r="C92" s="302">
        <v>0</v>
      </c>
      <c r="D92" s="302">
        <v>0</v>
      </c>
      <c r="E92" s="302">
        <v>0</v>
      </c>
      <c r="F92" s="302">
        <v>0</v>
      </c>
    </row>
    <row r="93" spans="1:6" ht="26.4" x14ac:dyDescent="0.3">
      <c r="A93" s="300" t="s">
        <v>609</v>
      </c>
      <c r="B93" s="301" t="s">
        <v>1330</v>
      </c>
      <c r="C93" s="302">
        <v>0</v>
      </c>
      <c r="D93" s="302">
        <v>0</v>
      </c>
      <c r="E93" s="302">
        <v>0</v>
      </c>
      <c r="F93" s="302">
        <v>0</v>
      </c>
    </row>
    <row r="94" spans="1:6" ht="26.4" x14ac:dyDescent="0.3">
      <c r="A94" s="300" t="s">
        <v>610</v>
      </c>
      <c r="B94" s="301" t="s">
        <v>1331</v>
      </c>
      <c r="C94" s="302">
        <v>0</v>
      </c>
      <c r="D94" s="302">
        <v>0</v>
      </c>
      <c r="E94" s="302">
        <v>0</v>
      </c>
      <c r="F94" s="302">
        <v>0</v>
      </c>
    </row>
    <row r="95" spans="1:6" ht="26.4" x14ac:dyDescent="0.3">
      <c r="A95" s="300" t="s">
        <v>611</v>
      </c>
      <c r="B95" s="301" t="s">
        <v>1332</v>
      </c>
      <c r="C95" s="302">
        <v>0</v>
      </c>
      <c r="D95" s="302">
        <v>0</v>
      </c>
      <c r="E95" s="302">
        <v>0</v>
      </c>
      <c r="F95" s="302">
        <v>0</v>
      </c>
    </row>
    <row r="96" spans="1:6" ht="26.4" x14ac:dyDescent="0.3">
      <c r="A96" s="300" t="s">
        <v>612</v>
      </c>
      <c r="B96" s="301" t="s">
        <v>1333</v>
      </c>
      <c r="C96" s="302">
        <v>0</v>
      </c>
      <c r="D96" s="302">
        <v>0</v>
      </c>
      <c r="E96" s="302">
        <v>0</v>
      </c>
      <c r="F96" s="302">
        <v>0</v>
      </c>
    </row>
  </sheetData>
  <mergeCells count="1">
    <mergeCell ref="A1:F1"/>
  </mergeCells>
  <pageMargins left="0.70866141732283472" right="0.70866141732283472" top="0.93333333333333335" bottom="0.74803149606299213" header="0.31496062992125984" footer="0.31496062992125984"/>
  <pageSetup paperSize="9" scale="80" orientation="landscape" r:id="rId1"/>
  <headerFooter>
    <oddHeader>&amp;LVászoly Község Önkormányzata&amp;C&amp;"-,Félkövér"19. MELLÉKLET
A 3/2016. (V.30.) RENDELETHEZ&amp;R19. sz. melléklet
&amp;P.oldal
Forint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view="pageLayout" zoomScaleNormal="100" workbookViewId="0">
      <selection activeCell="C10" sqref="C10"/>
    </sheetView>
  </sheetViews>
  <sheetFormatPr defaultRowHeight="14.4" x14ac:dyDescent="0.3"/>
  <cols>
    <col min="1" max="1" width="3" bestFit="1" customWidth="1"/>
    <col min="2" max="2" width="47.109375" customWidth="1"/>
    <col min="3" max="3" width="19.6640625" customWidth="1"/>
    <col min="4" max="4" width="13.88671875" customWidth="1"/>
    <col min="5" max="5" width="14.88671875" customWidth="1"/>
    <col min="6" max="6" width="14.44140625" customWidth="1"/>
    <col min="7" max="7" width="14.6640625" customWidth="1"/>
    <col min="8" max="8" width="21.88671875" customWidth="1"/>
    <col min="9" max="9" width="19" customWidth="1"/>
    <col min="10" max="10" width="19.44140625" customWidth="1"/>
  </cols>
  <sheetData>
    <row r="1" spans="1:10" s="412" customFormat="1" x14ac:dyDescent="0.3">
      <c r="A1" s="753" t="s">
        <v>1354</v>
      </c>
      <c r="B1" s="754"/>
      <c r="C1" s="754"/>
      <c r="D1" s="754"/>
      <c r="E1" s="754"/>
      <c r="F1" s="754"/>
      <c r="G1" s="754"/>
      <c r="H1" s="754"/>
      <c r="I1" s="754"/>
      <c r="J1" s="754"/>
    </row>
    <row r="2" spans="1:10" s="412" customFormat="1" ht="105" x14ac:dyDescent="0.3">
      <c r="A2" s="413" t="s">
        <v>524</v>
      </c>
      <c r="B2" s="413" t="s">
        <v>281</v>
      </c>
      <c r="C2" s="413" t="s">
        <v>1335</v>
      </c>
      <c r="D2" s="413" t="s">
        <v>1336</v>
      </c>
      <c r="E2" s="413" t="s">
        <v>1337</v>
      </c>
      <c r="F2" s="413" t="s">
        <v>1338</v>
      </c>
      <c r="G2" s="413" t="s">
        <v>1339</v>
      </c>
      <c r="H2" s="413" t="s">
        <v>1340</v>
      </c>
      <c r="I2" s="413" t="s">
        <v>1341</v>
      </c>
      <c r="J2" s="413" t="s">
        <v>1342</v>
      </c>
    </row>
    <row r="3" spans="1:10" ht="26.4" x14ac:dyDescent="0.3">
      <c r="A3" s="300" t="s">
        <v>372</v>
      </c>
      <c r="B3" s="301" t="s">
        <v>1343</v>
      </c>
      <c r="C3" s="302">
        <v>12048904</v>
      </c>
      <c r="D3" s="302">
        <v>0</v>
      </c>
      <c r="E3" s="302">
        <v>0</v>
      </c>
      <c r="F3" s="302">
        <v>12048904</v>
      </c>
      <c r="G3" s="302">
        <v>0</v>
      </c>
      <c r="H3" s="302">
        <v>31356045</v>
      </c>
      <c r="I3" s="302">
        <v>12048904</v>
      </c>
      <c r="J3" s="302">
        <v>0</v>
      </c>
    </row>
    <row r="4" spans="1:10" ht="26.4" x14ac:dyDescent="0.3">
      <c r="A4" s="300" t="s">
        <v>373</v>
      </c>
      <c r="B4" s="301" t="s">
        <v>1344</v>
      </c>
      <c r="C4" s="302">
        <v>0</v>
      </c>
      <c r="D4" s="302">
        <v>0</v>
      </c>
      <c r="E4" s="302">
        <v>0</v>
      </c>
      <c r="F4" s="302">
        <v>0</v>
      </c>
      <c r="G4" s="302">
        <v>0</v>
      </c>
      <c r="H4" s="302">
        <v>0</v>
      </c>
      <c r="I4" s="302">
        <v>0</v>
      </c>
      <c r="J4" s="302">
        <v>0</v>
      </c>
    </row>
    <row r="5" spans="1:10" ht="26.4" x14ac:dyDescent="0.3">
      <c r="A5" s="300" t="s">
        <v>374</v>
      </c>
      <c r="B5" s="301" t="s">
        <v>1345</v>
      </c>
      <c r="C5" s="302">
        <v>0</v>
      </c>
      <c r="D5" s="302">
        <v>0</v>
      </c>
      <c r="E5" s="302">
        <v>0</v>
      </c>
      <c r="F5" s="302">
        <v>0</v>
      </c>
      <c r="G5" s="302">
        <v>0</v>
      </c>
      <c r="H5" s="302">
        <v>25923141</v>
      </c>
      <c r="I5" s="302">
        <v>0</v>
      </c>
      <c r="J5" s="302">
        <v>0</v>
      </c>
    </row>
    <row r="6" spans="1:10" ht="26.4" x14ac:dyDescent="0.3">
      <c r="A6" s="300" t="s">
        <v>375</v>
      </c>
      <c r="B6" s="301" t="s">
        <v>1346</v>
      </c>
      <c r="C6" s="302">
        <v>0</v>
      </c>
      <c r="D6" s="302">
        <v>0</v>
      </c>
      <c r="E6" s="302">
        <v>0</v>
      </c>
      <c r="F6" s="302">
        <v>0</v>
      </c>
      <c r="G6" s="302">
        <v>0</v>
      </c>
      <c r="H6" s="302">
        <v>6093000</v>
      </c>
      <c r="I6" s="302">
        <v>0</v>
      </c>
      <c r="J6" s="302">
        <v>0</v>
      </c>
    </row>
    <row r="7" spans="1:10" ht="26.4" x14ac:dyDescent="0.3">
      <c r="A7" s="300" t="s">
        <v>376</v>
      </c>
      <c r="B7" s="301" t="s">
        <v>1347</v>
      </c>
      <c r="C7" s="302">
        <v>0</v>
      </c>
      <c r="D7" s="302">
        <v>0</v>
      </c>
      <c r="E7" s="302">
        <v>0</v>
      </c>
      <c r="F7" s="302">
        <v>0</v>
      </c>
      <c r="G7" s="302">
        <v>0</v>
      </c>
      <c r="H7" s="302">
        <v>0</v>
      </c>
      <c r="I7" s="302">
        <v>0</v>
      </c>
      <c r="J7" s="302">
        <v>0</v>
      </c>
    </row>
    <row r="8" spans="1:10" ht="39.6" x14ac:dyDescent="0.3">
      <c r="A8" s="300" t="s">
        <v>377</v>
      </c>
      <c r="B8" s="301" t="s">
        <v>1348</v>
      </c>
      <c r="C8" s="302">
        <v>0</v>
      </c>
      <c r="D8" s="302">
        <v>0</v>
      </c>
      <c r="E8" s="302">
        <v>0</v>
      </c>
      <c r="F8" s="302">
        <v>0</v>
      </c>
      <c r="G8" s="302">
        <v>0</v>
      </c>
      <c r="H8" s="302">
        <v>96000</v>
      </c>
      <c r="I8" s="302">
        <v>0</v>
      </c>
      <c r="J8" s="302">
        <v>0</v>
      </c>
    </row>
    <row r="9" spans="1:10" ht="39.6" x14ac:dyDescent="0.3">
      <c r="A9" s="300" t="s">
        <v>378</v>
      </c>
      <c r="B9" s="301" t="s">
        <v>1349</v>
      </c>
      <c r="C9" s="302">
        <v>0</v>
      </c>
      <c r="D9" s="302">
        <v>0</v>
      </c>
      <c r="E9" s="302">
        <v>0</v>
      </c>
      <c r="F9" s="302">
        <v>0</v>
      </c>
      <c r="G9" s="302">
        <v>0</v>
      </c>
      <c r="H9" s="302">
        <v>96000</v>
      </c>
      <c r="I9" s="302">
        <v>0</v>
      </c>
      <c r="J9" s="302">
        <v>0</v>
      </c>
    </row>
    <row r="10" spans="1:10" ht="26.4" x14ac:dyDescent="0.3">
      <c r="A10" s="300" t="s">
        <v>379</v>
      </c>
      <c r="B10" s="301" t="s">
        <v>1350</v>
      </c>
      <c r="C10" s="302">
        <v>0</v>
      </c>
      <c r="D10" s="302">
        <v>0</v>
      </c>
      <c r="E10" s="302">
        <v>0</v>
      </c>
      <c r="F10" s="302">
        <v>0</v>
      </c>
      <c r="G10" s="302">
        <v>0</v>
      </c>
      <c r="H10" s="302">
        <v>331000</v>
      </c>
      <c r="I10" s="302">
        <v>0</v>
      </c>
      <c r="J10" s="302">
        <v>0</v>
      </c>
    </row>
    <row r="11" spans="1:10" ht="52.8" x14ac:dyDescent="0.3">
      <c r="A11" s="300" t="s">
        <v>527</v>
      </c>
      <c r="B11" s="301" t="s">
        <v>1351</v>
      </c>
      <c r="C11" s="302">
        <v>0</v>
      </c>
      <c r="D11" s="302">
        <v>0</v>
      </c>
      <c r="E11" s="302">
        <v>0</v>
      </c>
      <c r="F11" s="302">
        <v>0</v>
      </c>
      <c r="G11" s="302">
        <v>0</v>
      </c>
      <c r="H11" s="302">
        <v>0</v>
      </c>
      <c r="I11" s="302">
        <v>0</v>
      </c>
      <c r="J11" s="302">
        <v>0</v>
      </c>
    </row>
    <row r="12" spans="1:10" x14ac:dyDescent="0.3">
      <c r="A12" s="300" t="s">
        <v>528</v>
      </c>
      <c r="B12" s="301" t="s">
        <v>1352</v>
      </c>
      <c r="C12" s="302">
        <v>0</v>
      </c>
      <c r="D12" s="302">
        <v>0</v>
      </c>
      <c r="E12" s="302">
        <v>0</v>
      </c>
      <c r="F12" s="302">
        <v>0</v>
      </c>
      <c r="G12" s="302">
        <v>0</v>
      </c>
      <c r="H12" s="302">
        <v>0</v>
      </c>
      <c r="I12" s="302">
        <v>0</v>
      </c>
      <c r="J12" s="302">
        <v>0</v>
      </c>
    </row>
    <row r="13" spans="1:10" x14ac:dyDescent="0.3">
      <c r="A13" s="300" t="s">
        <v>529</v>
      </c>
      <c r="B13" s="301" t="s">
        <v>1353</v>
      </c>
      <c r="C13" s="302">
        <v>12048904</v>
      </c>
      <c r="D13" s="302">
        <v>0</v>
      </c>
      <c r="E13" s="302">
        <v>0</v>
      </c>
      <c r="F13" s="302">
        <v>12048904</v>
      </c>
      <c r="G13" s="302">
        <v>0</v>
      </c>
      <c r="H13" s="302">
        <v>63895186</v>
      </c>
      <c r="I13" s="302">
        <v>12048904</v>
      </c>
      <c r="J13" s="302">
        <v>0</v>
      </c>
    </row>
  </sheetData>
  <mergeCells count="1">
    <mergeCell ref="A1:J1"/>
  </mergeCells>
  <pageMargins left="9.375E-2" right="0.1640625" top="0.98425196850393704" bottom="0.74803149606299213" header="0.31496062992125984" footer="0.31496062992125984"/>
  <pageSetup paperSize="9" scale="75" orientation="landscape" r:id="rId1"/>
  <headerFooter>
    <oddHeader>&amp;LVászoly Község Önkormányzata&amp;C&amp;"-,Félkövér"19/A. MELLÉKLET
A 3/2016. (V.30.) RENDELETHEZ&amp;R19/a. sz. melléklet
&amp;P.oldal
Forint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view="pageLayout" zoomScaleNormal="100" workbookViewId="0">
      <selection activeCell="E2" sqref="E2"/>
    </sheetView>
  </sheetViews>
  <sheetFormatPr defaultRowHeight="14.4" x14ac:dyDescent="0.3"/>
  <cols>
    <col min="1" max="1" width="3" bestFit="1" customWidth="1"/>
    <col min="2" max="2" width="25.44140625" customWidth="1"/>
    <col min="3" max="3" width="20.109375" customWidth="1"/>
    <col min="4" max="4" width="18.33203125" customWidth="1"/>
    <col min="5" max="5" width="20.5546875" customWidth="1"/>
    <col min="6" max="6" width="20.109375" customWidth="1"/>
  </cols>
  <sheetData>
    <row r="1" spans="1:6" s="412" customFormat="1" x14ac:dyDescent="0.3">
      <c r="A1" s="753" t="s">
        <v>1361</v>
      </c>
      <c r="B1" s="754"/>
      <c r="C1" s="754"/>
      <c r="D1" s="754"/>
      <c r="E1" s="754"/>
      <c r="F1" s="754"/>
    </row>
    <row r="2" spans="1:6" s="412" customFormat="1" ht="120" x14ac:dyDescent="0.3">
      <c r="A2" s="413" t="s">
        <v>524</v>
      </c>
      <c r="B2" s="413" t="s">
        <v>281</v>
      </c>
      <c r="C2" s="413" t="s">
        <v>1355</v>
      </c>
      <c r="D2" s="413" t="s">
        <v>1356</v>
      </c>
      <c r="E2" s="413" t="s">
        <v>1357</v>
      </c>
      <c r="F2" s="413" t="s">
        <v>1358</v>
      </c>
    </row>
    <row r="3" spans="1:6" ht="66" x14ac:dyDescent="0.3">
      <c r="A3" s="300" t="s">
        <v>372</v>
      </c>
      <c r="B3" s="301" t="s">
        <v>1359</v>
      </c>
      <c r="C3" s="302">
        <v>0</v>
      </c>
      <c r="D3" s="302">
        <v>0</v>
      </c>
      <c r="E3" s="302">
        <v>0</v>
      </c>
      <c r="F3" s="302">
        <v>0</v>
      </c>
    </row>
    <row r="4" spans="1:6" ht="39.6" x14ac:dyDescent="0.3">
      <c r="A4" s="300" t="s">
        <v>373</v>
      </c>
      <c r="B4" s="301" t="s">
        <v>1360</v>
      </c>
      <c r="C4" s="302">
        <v>18465361</v>
      </c>
      <c r="D4" s="302">
        <v>0</v>
      </c>
      <c r="E4" s="302">
        <v>18465361</v>
      </c>
      <c r="F4" s="302">
        <v>0</v>
      </c>
    </row>
  </sheetData>
  <mergeCells count="1">
    <mergeCell ref="A1:F1"/>
  </mergeCells>
  <pageMargins left="0.7" right="0.7" top="1" bottom="0.75" header="0.3" footer="0.3"/>
  <pageSetup paperSize="9" orientation="landscape" r:id="rId1"/>
  <headerFooter>
    <oddHeader>&amp;LVászoly Község Önkormányzata&amp;C&amp;"-,Félkövér"19/B. MELLÉKLET
A 3/2016. (V.30.) RENDELETHEZ&amp;R19/b. sz. melléklet
&amp;P.oldal
Forint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Layout" zoomScaleNormal="100" workbookViewId="0">
      <selection activeCell="B5" sqref="B5"/>
    </sheetView>
  </sheetViews>
  <sheetFormatPr defaultRowHeight="14.4" x14ac:dyDescent="0.3"/>
  <cols>
    <col min="1" max="1" width="3.33203125" bestFit="1" customWidth="1"/>
    <col min="2" max="2" width="55" bestFit="1" customWidth="1"/>
    <col min="3" max="3" width="11" customWidth="1"/>
    <col min="4" max="4" width="12.6640625" customWidth="1"/>
  </cols>
  <sheetData>
    <row r="1" spans="1:4" x14ac:dyDescent="0.3">
      <c r="A1" s="719" t="s">
        <v>1235</v>
      </c>
      <c r="B1" s="719"/>
      <c r="C1" s="719"/>
      <c r="D1" s="719"/>
    </row>
    <row r="2" spans="1:4" x14ac:dyDescent="0.3">
      <c r="A2" s="294"/>
      <c r="B2" s="294"/>
      <c r="C2" s="294"/>
      <c r="D2" s="294"/>
    </row>
    <row r="3" spans="1:4" s="412" customFormat="1" ht="15.6" x14ac:dyDescent="0.3">
      <c r="A3" s="413" t="s">
        <v>524</v>
      </c>
      <c r="B3" s="650" t="s">
        <v>281</v>
      </c>
      <c r="C3" s="650" t="s">
        <v>123</v>
      </c>
      <c r="D3" s="650" t="s">
        <v>124</v>
      </c>
    </row>
    <row r="4" spans="1:4" x14ac:dyDescent="0.3">
      <c r="A4" s="300" t="s">
        <v>372</v>
      </c>
      <c r="B4" s="301" t="s">
        <v>1115</v>
      </c>
      <c r="C4" s="302">
        <v>35820</v>
      </c>
      <c r="D4" s="302">
        <v>64751</v>
      </c>
    </row>
    <row r="5" spans="1:4" x14ac:dyDescent="0.3">
      <c r="A5" s="300" t="s">
        <v>373</v>
      </c>
      <c r="B5" s="301" t="s">
        <v>1116</v>
      </c>
      <c r="C5" s="302">
        <v>34413</v>
      </c>
      <c r="D5" s="302">
        <v>53246</v>
      </c>
    </row>
    <row r="6" spans="1:4" x14ac:dyDescent="0.3">
      <c r="A6" s="298" t="s">
        <v>374</v>
      </c>
      <c r="B6" s="299" t="s">
        <v>1117</v>
      </c>
      <c r="C6" s="303">
        <v>1407</v>
      </c>
      <c r="D6" s="303">
        <v>11505</v>
      </c>
    </row>
    <row r="7" spans="1:4" x14ac:dyDescent="0.3">
      <c r="A7" s="300" t="s">
        <v>375</v>
      </c>
      <c r="B7" s="301" t="s">
        <v>1118</v>
      </c>
      <c r="C7" s="302">
        <v>9211</v>
      </c>
      <c r="D7" s="302">
        <v>12024</v>
      </c>
    </row>
    <row r="8" spans="1:4" x14ac:dyDescent="0.3">
      <c r="A8" s="300" t="s">
        <v>376</v>
      </c>
      <c r="B8" s="301" t="s">
        <v>1119</v>
      </c>
      <c r="C8" s="302">
        <v>0</v>
      </c>
      <c r="D8" s="302">
        <v>1353</v>
      </c>
    </row>
    <row r="9" spans="1:4" x14ac:dyDescent="0.3">
      <c r="A9" s="298" t="s">
        <v>377</v>
      </c>
      <c r="B9" s="299" t="s">
        <v>1120</v>
      </c>
      <c r="C9" s="303">
        <v>9211</v>
      </c>
      <c r="D9" s="303">
        <v>10671</v>
      </c>
    </row>
    <row r="10" spans="1:4" x14ac:dyDescent="0.3">
      <c r="A10" s="298" t="s">
        <v>378</v>
      </c>
      <c r="B10" s="299" t="s">
        <v>1121</v>
      </c>
      <c r="C10" s="303">
        <v>10618</v>
      </c>
      <c r="D10" s="303">
        <v>22176</v>
      </c>
    </row>
    <row r="11" spans="1:4" x14ac:dyDescent="0.3">
      <c r="A11" s="300" t="s">
        <v>379</v>
      </c>
      <c r="B11" s="301" t="s">
        <v>1122</v>
      </c>
      <c r="C11" s="302">
        <v>0</v>
      </c>
      <c r="D11" s="302">
        <v>0</v>
      </c>
    </row>
    <row r="12" spans="1:4" x14ac:dyDescent="0.3">
      <c r="A12" s="300" t="s">
        <v>527</v>
      </c>
      <c r="B12" s="301" t="s">
        <v>1123</v>
      </c>
      <c r="C12" s="302">
        <v>0</v>
      </c>
      <c r="D12" s="302">
        <v>0</v>
      </c>
    </row>
    <row r="13" spans="1:4" ht="26.4" x14ac:dyDescent="0.3">
      <c r="A13" s="298" t="s">
        <v>528</v>
      </c>
      <c r="B13" s="299" t="s">
        <v>1124</v>
      </c>
      <c r="C13" s="303">
        <v>0</v>
      </c>
      <c r="D13" s="303">
        <v>0</v>
      </c>
    </row>
    <row r="14" spans="1:4" x14ac:dyDescent="0.3">
      <c r="A14" s="300" t="s">
        <v>529</v>
      </c>
      <c r="B14" s="301" t="s">
        <v>1125</v>
      </c>
      <c r="C14" s="302">
        <v>0</v>
      </c>
      <c r="D14" s="302">
        <v>0</v>
      </c>
    </row>
    <row r="15" spans="1:4" x14ac:dyDescent="0.3">
      <c r="A15" s="300" t="s">
        <v>530</v>
      </c>
      <c r="B15" s="301" t="s">
        <v>1126</v>
      </c>
      <c r="C15" s="302">
        <v>0</v>
      </c>
      <c r="D15" s="302">
        <v>0</v>
      </c>
    </row>
    <row r="16" spans="1:4" ht="26.4" x14ac:dyDescent="0.3">
      <c r="A16" s="298" t="s">
        <v>531</v>
      </c>
      <c r="B16" s="299" t="s">
        <v>1127</v>
      </c>
      <c r="C16" s="303">
        <v>0</v>
      </c>
      <c r="D16" s="303">
        <v>0</v>
      </c>
    </row>
    <row r="17" spans="1:4" x14ac:dyDescent="0.3">
      <c r="A17" s="298" t="s">
        <v>532</v>
      </c>
      <c r="B17" s="299" t="s">
        <v>1128</v>
      </c>
      <c r="C17" s="303">
        <v>0</v>
      </c>
      <c r="D17" s="303">
        <v>0</v>
      </c>
    </row>
    <row r="18" spans="1:4" x14ac:dyDescent="0.3">
      <c r="A18" s="298" t="s">
        <v>533</v>
      </c>
      <c r="B18" s="299" t="s">
        <v>1129</v>
      </c>
      <c r="C18" s="303">
        <v>10618</v>
      </c>
      <c r="D18" s="303">
        <v>22176</v>
      </c>
    </row>
    <row r="19" spans="1:4" ht="26.4" x14ac:dyDescent="0.3">
      <c r="A19" s="298" t="s">
        <v>534</v>
      </c>
      <c r="B19" s="299" t="s">
        <v>1130</v>
      </c>
      <c r="C19" s="303">
        <v>0</v>
      </c>
      <c r="D19" s="303">
        <v>0</v>
      </c>
    </row>
    <row r="20" spans="1:4" x14ac:dyDescent="0.3">
      <c r="A20" s="298" t="s">
        <v>535</v>
      </c>
      <c r="B20" s="299" t="s">
        <v>1131</v>
      </c>
      <c r="C20" s="303">
        <v>10618</v>
      </c>
      <c r="D20" s="303">
        <v>22176</v>
      </c>
    </row>
    <row r="21" spans="1:4" ht="26.4" x14ac:dyDescent="0.3">
      <c r="A21" s="298" t="s">
        <v>536</v>
      </c>
      <c r="B21" s="299" t="s">
        <v>1132</v>
      </c>
      <c r="C21" s="303">
        <v>0</v>
      </c>
      <c r="D21" s="303">
        <v>0</v>
      </c>
    </row>
    <row r="22" spans="1:4" ht="26.4" x14ac:dyDescent="0.3">
      <c r="A22" s="298" t="s">
        <v>537</v>
      </c>
      <c r="B22" s="299" t="s">
        <v>1133</v>
      </c>
      <c r="C22" s="303">
        <v>0</v>
      </c>
      <c r="D22" s="303">
        <v>0</v>
      </c>
    </row>
  </sheetData>
  <mergeCells count="1">
    <mergeCell ref="A1:D1"/>
  </mergeCells>
  <pageMargins left="0.7" right="0.7" top="1.0625" bottom="0.75" header="0.3" footer="0.3"/>
  <pageSetup paperSize="9" orientation="portrait" r:id="rId1"/>
  <headerFooter>
    <oddHeader>&amp;L&amp;9Vászoly Község Önkormányzata
&amp;C&amp;"-,Félkövér"AZ ÖNKORMÁNYZAT 
MARADVÁNY-KIMUTATÁSA 2015. ÉV
A 3/2016. (V.30.) RENDELETHEZ&amp;R 3. sz. melléklet
&amp;P. oldal
ezer forint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Layout" topLeftCell="A3" zoomScaleNormal="100" workbookViewId="0">
      <selection activeCell="C3" sqref="C3"/>
    </sheetView>
  </sheetViews>
  <sheetFormatPr defaultRowHeight="13.2" x14ac:dyDescent="0.25"/>
  <cols>
    <col min="1" max="1" width="40.44140625" style="305" customWidth="1"/>
    <col min="2" max="2" width="11.44140625" style="305" customWidth="1"/>
    <col min="3" max="3" width="12.33203125" style="305" customWidth="1"/>
    <col min="4" max="4" width="11.88671875" style="305" customWidth="1"/>
    <col min="5" max="5" width="13" style="305" customWidth="1"/>
    <col min="6" max="6" width="13.6640625" style="681" bestFit="1" customWidth="1"/>
    <col min="7" max="7" width="10.88671875" style="305" bestFit="1" customWidth="1"/>
    <col min="8" max="256" width="9.109375" style="305"/>
    <col min="257" max="257" width="40.44140625" style="305" customWidth="1"/>
    <col min="258" max="258" width="12.33203125" style="305" customWidth="1"/>
    <col min="259" max="260" width="11.88671875" style="305" customWidth="1"/>
    <col min="261" max="261" width="13" style="305" customWidth="1"/>
    <col min="262" max="262" width="9.109375" style="305"/>
    <col min="263" max="263" width="10.88671875" style="305" bestFit="1" customWidth="1"/>
    <col min="264" max="512" width="9.109375" style="305"/>
    <col min="513" max="513" width="40.44140625" style="305" customWidth="1"/>
    <col min="514" max="514" width="12.33203125" style="305" customWidth="1"/>
    <col min="515" max="516" width="11.88671875" style="305" customWidth="1"/>
    <col min="517" max="517" width="13" style="305" customWidth="1"/>
    <col min="518" max="518" width="9.109375" style="305"/>
    <col min="519" max="519" width="10.88671875" style="305" bestFit="1" customWidth="1"/>
    <col min="520" max="768" width="9.109375" style="305"/>
    <col min="769" max="769" width="40.44140625" style="305" customWidth="1"/>
    <col min="770" max="770" width="12.33203125" style="305" customWidth="1"/>
    <col min="771" max="772" width="11.88671875" style="305" customWidth="1"/>
    <col min="773" max="773" width="13" style="305" customWidth="1"/>
    <col min="774" max="774" width="9.109375" style="305"/>
    <col min="775" max="775" width="10.88671875" style="305" bestFit="1" customWidth="1"/>
    <col min="776" max="1024" width="9.109375" style="305"/>
    <col min="1025" max="1025" width="40.44140625" style="305" customWidth="1"/>
    <col min="1026" max="1026" width="12.33203125" style="305" customWidth="1"/>
    <col min="1027" max="1028" width="11.88671875" style="305" customWidth="1"/>
    <col min="1029" max="1029" width="13" style="305" customWidth="1"/>
    <col min="1030" max="1030" width="9.109375" style="305"/>
    <col min="1031" max="1031" width="10.88671875" style="305" bestFit="1" customWidth="1"/>
    <col min="1032" max="1280" width="9.109375" style="305"/>
    <col min="1281" max="1281" width="40.44140625" style="305" customWidth="1"/>
    <col min="1282" max="1282" width="12.33203125" style="305" customWidth="1"/>
    <col min="1283" max="1284" width="11.88671875" style="305" customWidth="1"/>
    <col min="1285" max="1285" width="13" style="305" customWidth="1"/>
    <col min="1286" max="1286" width="9.109375" style="305"/>
    <col min="1287" max="1287" width="10.88671875" style="305" bestFit="1" customWidth="1"/>
    <col min="1288" max="1536" width="9.109375" style="305"/>
    <col min="1537" max="1537" width="40.44140625" style="305" customWidth="1"/>
    <col min="1538" max="1538" width="12.33203125" style="305" customWidth="1"/>
    <col min="1539" max="1540" width="11.88671875" style="305" customWidth="1"/>
    <col min="1541" max="1541" width="13" style="305" customWidth="1"/>
    <col min="1542" max="1542" width="9.109375" style="305"/>
    <col min="1543" max="1543" width="10.88671875" style="305" bestFit="1" customWidth="1"/>
    <col min="1544" max="1792" width="9.109375" style="305"/>
    <col min="1793" max="1793" width="40.44140625" style="305" customWidth="1"/>
    <col min="1794" max="1794" width="12.33203125" style="305" customWidth="1"/>
    <col min="1795" max="1796" width="11.88671875" style="305" customWidth="1"/>
    <col min="1797" max="1797" width="13" style="305" customWidth="1"/>
    <col min="1798" max="1798" width="9.109375" style="305"/>
    <col min="1799" max="1799" width="10.88671875" style="305" bestFit="1" customWidth="1"/>
    <col min="1800" max="2048" width="9.109375" style="305"/>
    <col min="2049" max="2049" width="40.44140625" style="305" customWidth="1"/>
    <col min="2050" max="2050" width="12.33203125" style="305" customWidth="1"/>
    <col min="2051" max="2052" width="11.88671875" style="305" customWidth="1"/>
    <col min="2053" max="2053" width="13" style="305" customWidth="1"/>
    <col min="2054" max="2054" width="9.109375" style="305"/>
    <col min="2055" max="2055" width="10.88671875" style="305" bestFit="1" customWidth="1"/>
    <col min="2056" max="2304" width="9.109375" style="305"/>
    <col min="2305" max="2305" width="40.44140625" style="305" customWidth="1"/>
    <col min="2306" max="2306" width="12.33203125" style="305" customWidth="1"/>
    <col min="2307" max="2308" width="11.88671875" style="305" customWidth="1"/>
    <col min="2309" max="2309" width="13" style="305" customWidth="1"/>
    <col min="2310" max="2310" width="9.109375" style="305"/>
    <col min="2311" max="2311" width="10.88671875" style="305" bestFit="1" customWidth="1"/>
    <col min="2312" max="2560" width="9.109375" style="305"/>
    <col min="2561" max="2561" width="40.44140625" style="305" customWidth="1"/>
    <col min="2562" max="2562" width="12.33203125" style="305" customWidth="1"/>
    <col min="2563" max="2564" width="11.88671875" style="305" customWidth="1"/>
    <col min="2565" max="2565" width="13" style="305" customWidth="1"/>
    <col min="2566" max="2566" width="9.109375" style="305"/>
    <col min="2567" max="2567" width="10.88671875" style="305" bestFit="1" customWidth="1"/>
    <col min="2568" max="2816" width="9.109375" style="305"/>
    <col min="2817" max="2817" width="40.44140625" style="305" customWidth="1"/>
    <col min="2818" max="2818" width="12.33203125" style="305" customWidth="1"/>
    <col min="2819" max="2820" width="11.88671875" style="305" customWidth="1"/>
    <col min="2821" max="2821" width="13" style="305" customWidth="1"/>
    <col min="2822" max="2822" width="9.109375" style="305"/>
    <col min="2823" max="2823" width="10.88671875" style="305" bestFit="1" customWidth="1"/>
    <col min="2824" max="3072" width="9.109375" style="305"/>
    <col min="3073" max="3073" width="40.44140625" style="305" customWidth="1"/>
    <col min="3074" max="3074" width="12.33203125" style="305" customWidth="1"/>
    <col min="3075" max="3076" width="11.88671875" style="305" customWidth="1"/>
    <col min="3077" max="3077" width="13" style="305" customWidth="1"/>
    <col min="3078" max="3078" width="9.109375" style="305"/>
    <col min="3079" max="3079" width="10.88671875" style="305" bestFit="1" customWidth="1"/>
    <col min="3080" max="3328" width="9.109375" style="305"/>
    <col min="3329" max="3329" width="40.44140625" style="305" customWidth="1"/>
    <col min="3330" max="3330" width="12.33203125" style="305" customWidth="1"/>
    <col min="3331" max="3332" width="11.88671875" style="305" customWidth="1"/>
    <col min="3333" max="3333" width="13" style="305" customWidth="1"/>
    <col min="3334" max="3334" width="9.109375" style="305"/>
    <col min="3335" max="3335" width="10.88671875" style="305" bestFit="1" customWidth="1"/>
    <col min="3336" max="3584" width="9.109375" style="305"/>
    <col min="3585" max="3585" width="40.44140625" style="305" customWidth="1"/>
    <col min="3586" max="3586" width="12.33203125" style="305" customWidth="1"/>
    <col min="3587" max="3588" width="11.88671875" style="305" customWidth="1"/>
    <col min="3589" max="3589" width="13" style="305" customWidth="1"/>
    <col min="3590" max="3590" width="9.109375" style="305"/>
    <col min="3591" max="3591" width="10.88671875" style="305" bestFit="1" customWidth="1"/>
    <col min="3592" max="3840" width="9.109375" style="305"/>
    <col min="3841" max="3841" width="40.44140625" style="305" customWidth="1"/>
    <col min="3842" max="3842" width="12.33203125" style="305" customWidth="1"/>
    <col min="3843" max="3844" width="11.88671875" style="305" customWidth="1"/>
    <col min="3845" max="3845" width="13" style="305" customWidth="1"/>
    <col min="3846" max="3846" width="9.109375" style="305"/>
    <col min="3847" max="3847" width="10.88671875" style="305" bestFit="1" customWidth="1"/>
    <col min="3848" max="4096" width="9.109375" style="305"/>
    <col min="4097" max="4097" width="40.44140625" style="305" customWidth="1"/>
    <col min="4098" max="4098" width="12.33203125" style="305" customWidth="1"/>
    <col min="4099" max="4100" width="11.88671875" style="305" customWidth="1"/>
    <col min="4101" max="4101" width="13" style="305" customWidth="1"/>
    <col min="4102" max="4102" width="9.109375" style="305"/>
    <col min="4103" max="4103" width="10.88671875" style="305" bestFit="1" customWidth="1"/>
    <col min="4104" max="4352" width="9.109375" style="305"/>
    <col min="4353" max="4353" width="40.44140625" style="305" customWidth="1"/>
    <col min="4354" max="4354" width="12.33203125" style="305" customWidth="1"/>
    <col min="4355" max="4356" width="11.88671875" style="305" customWidth="1"/>
    <col min="4357" max="4357" width="13" style="305" customWidth="1"/>
    <col min="4358" max="4358" width="9.109375" style="305"/>
    <col min="4359" max="4359" width="10.88671875" style="305" bestFit="1" customWidth="1"/>
    <col min="4360" max="4608" width="9.109375" style="305"/>
    <col min="4609" max="4609" width="40.44140625" style="305" customWidth="1"/>
    <col min="4610" max="4610" width="12.33203125" style="305" customWidth="1"/>
    <col min="4611" max="4612" width="11.88671875" style="305" customWidth="1"/>
    <col min="4613" max="4613" width="13" style="305" customWidth="1"/>
    <col min="4614" max="4614" width="9.109375" style="305"/>
    <col min="4615" max="4615" width="10.88671875" style="305" bestFit="1" customWidth="1"/>
    <col min="4616" max="4864" width="9.109375" style="305"/>
    <col min="4865" max="4865" width="40.44140625" style="305" customWidth="1"/>
    <col min="4866" max="4866" width="12.33203125" style="305" customWidth="1"/>
    <col min="4867" max="4868" width="11.88671875" style="305" customWidth="1"/>
    <col min="4869" max="4869" width="13" style="305" customWidth="1"/>
    <col min="4870" max="4870" width="9.109375" style="305"/>
    <col min="4871" max="4871" width="10.88671875" style="305" bestFit="1" customWidth="1"/>
    <col min="4872" max="5120" width="9.109375" style="305"/>
    <col min="5121" max="5121" width="40.44140625" style="305" customWidth="1"/>
    <col min="5122" max="5122" width="12.33203125" style="305" customWidth="1"/>
    <col min="5123" max="5124" width="11.88671875" style="305" customWidth="1"/>
    <col min="5125" max="5125" width="13" style="305" customWidth="1"/>
    <col min="5126" max="5126" width="9.109375" style="305"/>
    <col min="5127" max="5127" width="10.88671875" style="305" bestFit="1" customWidth="1"/>
    <col min="5128" max="5376" width="9.109375" style="305"/>
    <col min="5377" max="5377" width="40.44140625" style="305" customWidth="1"/>
    <col min="5378" max="5378" width="12.33203125" style="305" customWidth="1"/>
    <col min="5379" max="5380" width="11.88671875" style="305" customWidth="1"/>
    <col min="5381" max="5381" width="13" style="305" customWidth="1"/>
    <col min="5382" max="5382" width="9.109375" style="305"/>
    <col min="5383" max="5383" width="10.88671875" style="305" bestFit="1" customWidth="1"/>
    <col min="5384" max="5632" width="9.109375" style="305"/>
    <col min="5633" max="5633" width="40.44140625" style="305" customWidth="1"/>
    <col min="5634" max="5634" width="12.33203125" style="305" customWidth="1"/>
    <col min="5635" max="5636" width="11.88671875" style="305" customWidth="1"/>
    <col min="5637" max="5637" width="13" style="305" customWidth="1"/>
    <col min="5638" max="5638" width="9.109375" style="305"/>
    <col min="5639" max="5639" width="10.88671875" style="305" bestFit="1" customWidth="1"/>
    <col min="5640" max="5888" width="9.109375" style="305"/>
    <col min="5889" max="5889" width="40.44140625" style="305" customWidth="1"/>
    <col min="5890" max="5890" width="12.33203125" style="305" customWidth="1"/>
    <col min="5891" max="5892" width="11.88671875" style="305" customWidth="1"/>
    <col min="5893" max="5893" width="13" style="305" customWidth="1"/>
    <col min="5894" max="5894" width="9.109375" style="305"/>
    <col min="5895" max="5895" width="10.88671875" style="305" bestFit="1" customWidth="1"/>
    <col min="5896" max="6144" width="9.109375" style="305"/>
    <col min="6145" max="6145" width="40.44140625" style="305" customWidth="1"/>
    <col min="6146" max="6146" width="12.33203125" style="305" customWidth="1"/>
    <col min="6147" max="6148" width="11.88671875" style="305" customWidth="1"/>
    <col min="6149" max="6149" width="13" style="305" customWidth="1"/>
    <col min="6150" max="6150" width="9.109375" style="305"/>
    <col min="6151" max="6151" width="10.88671875" style="305" bestFit="1" customWidth="1"/>
    <col min="6152" max="6400" width="9.109375" style="305"/>
    <col min="6401" max="6401" width="40.44140625" style="305" customWidth="1"/>
    <col min="6402" max="6402" width="12.33203125" style="305" customWidth="1"/>
    <col min="6403" max="6404" width="11.88671875" style="305" customWidth="1"/>
    <col min="6405" max="6405" width="13" style="305" customWidth="1"/>
    <col min="6406" max="6406" width="9.109375" style="305"/>
    <col min="6407" max="6407" width="10.88671875" style="305" bestFit="1" customWidth="1"/>
    <col min="6408" max="6656" width="9.109375" style="305"/>
    <col min="6657" max="6657" width="40.44140625" style="305" customWidth="1"/>
    <col min="6658" max="6658" width="12.33203125" style="305" customWidth="1"/>
    <col min="6659" max="6660" width="11.88671875" style="305" customWidth="1"/>
    <col min="6661" max="6661" width="13" style="305" customWidth="1"/>
    <col min="6662" max="6662" width="9.109375" style="305"/>
    <col min="6663" max="6663" width="10.88671875" style="305" bestFit="1" customWidth="1"/>
    <col min="6664" max="6912" width="9.109375" style="305"/>
    <col min="6913" max="6913" width="40.44140625" style="305" customWidth="1"/>
    <col min="6914" max="6914" width="12.33203125" style="305" customWidth="1"/>
    <col min="6915" max="6916" width="11.88671875" style="305" customWidth="1"/>
    <col min="6917" max="6917" width="13" style="305" customWidth="1"/>
    <col min="6918" max="6918" width="9.109375" style="305"/>
    <col min="6919" max="6919" width="10.88671875" style="305" bestFit="1" customWidth="1"/>
    <col min="6920" max="7168" width="9.109375" style="305"/>
    <col min="7169" max="7169" width="40.44140625" style="305" customWidth="1"/>
    <col min="7170" max="7170" width="12.33203125" style="305" customWidth="1"/>
    <col min="7171" max="7172" width="11.88671875" style="305" customWidth="1"/>
    <col min="7173" max="7173" width="13" style="305" customWidth="1"/>
    <col min="7174" max="7174" width="9.109375" style="305"/>
    <col min="7175" max="7175" width="10.88671875" style="305" bestFit="1" customWidth="1"/>
    <col min="7176" max="7424" width="9.109375" style="305"/>
    <col min="7425" max="7425" width="40.44140625" style="305" customWidth="1"/>
    <col min="7426" max="7426" width="12.33203125" style="305" customWidth="1"/>
    <col min="7427" max="7428" width="11.88671875" style="305" customWidth="1"/>
    <col min="7429" max="7429" width="13" style="305" customWidth="1"/>
    <col min="7430" max="7430" width="9.109375" style="305"/>
    <col min="7431" max="7431" width="10.88671875" style="305" bestFit="1" customWidth="1"/>
    <col min="7432" max="7680" width="9.109375" style="305"/>
    <col min="7681" max="7681" width="40.44140625" style="305" customWidth="1"/>
    <col min="7682" max="7682" width="12.33203125" style="305" customWidth="1"/>
    <col min="7683" max="7684" width="11.88671875" style="305" customWidth="1"/>
    <col min="7685" max="7685" width="13" style="305" customWidth="1"/>
    <col min="7686" max="7686" width="9.109375" style="305"/>
    <col min="7687" max="7687" width="10.88671875" style="305" bestFit="1" customWidth="1"/>
    <col min="7688" max="7936" width="9.109375" style="305"/>
    <col min="7937" max="7937" width="40.44140625" style="305" customWidth="1"/>
    <col min="7938" max="7938" width="12.33203125" style="305" customWidth="1"/>
    <col min="7939" max="7940" width="11.88671875" style="305" customWidth="1"/>
    <col min="7941" max="7941" width="13" style="305" customWidth="1"/>
    <col min="7942" max="7942" width="9.109375" style="305"/>
    <col min="7943" max="7943" width="10.88671875" style="305" bestFit="1" customWidth="1"/>
    <col min="7944" max="8192" width="9.109375" style="305"/>
    <col min="8193" max="8193" width="40.44140625" style="305" customWidth="1"/>
    <col min="8194" max="8194" width="12.33203125" style="305" customWidth="1"/>
    <col min="8195" max="8196" width="11.88671875" style="305" customWidth="1"/>
    <col min="8197" max="8197" width="13" style="305" customWidth="1"/>
    <col min="8198" max="8198" width="9.109375" style="305"/>
    <col min="8199" max="8199" width="10.88671875" style="305" bestFit="1" customWidth="1"/>
    <col min="8200" max="8448" width="9.109375" style="305"/>
    <col min="8449" max="8449" width="40.44140625" style="305" customWidth="1"/>
    <col min="8450" max="8450" width="12.33203125" style="305" customWidth="1"/>
    <col min="8451" max="8452" width="11.88671875" style="305" customWidth="1"/>
    <col min="8453" max="8453" width="13" style="305" customWidth="1"/>
    <col min="8454" max="8454" width="9.109375" style="305"/>
    <col min="8455" max="8455" width="10.88671875" style="305" bestFit="1" customWidth="1"/>
    <col min="8456" max="8704" width="9.109375" style="305"/>
    <col min="8705" max="8705" width="40.44140625" style="305" customWidth="1"/>
    <col min="8706" max="8706" width="12.33203125" style="305" customWidth="1"/>
    <col min="8707" max="8708" width="11.88671875" style="305" customWidth="1"/>
    <col min="8709" max="8709" width="13" style="305" customWidth="1"/>
    <col min="8710" max="8710" width="9.109375" style="305"/>
    <col min="8711" max="8711" width="10.88671875" style="305" bestFit="1" customWidth="1"/>
    <col min="8712" max="8960" width="9.109375" style="305"/>
    <col min="8961" max="8961" width="40.44140625" style="305" customWidth="1"/>
    <col min="8962" max="8962" width="12.33203125" style="305" customWidth="1"/>
    <col min="8963" max="8964" width="11.88671875" style="305" customWidth="1"/>
    <col min="8965" max="8965" width="13" style="305" customWidth="1"/>
    <col min="8966" max="8966" width="9.109375" style="305"/>
    <col min="8967" max="8967" width="10.88671875" style="305" bestFit="1" customWidth="1"/>
    <col min="8968" max="9216" width="9.109375" style="305"/>
    <col min="9217" max="9217" width="40.44140625" style="305" customWidth="1"/>
    <col min="9218" max="9218" width="12.33203125" style="305" customWidth="1"/>
    <col min="9219" max="9220" width="11.88671875" style="305" customWidth="1"/>
    <col min="9221" max="9221" width="13" style="305" customWidth="1"/>
    <col min="9222" max="9222" width="9.109375" style="305"/>
    <col min="9223" max="9223" width="10.88671875" style="305" bestFit="1" customWidth="1"/>
    <col min="9224" max="9472" width="9.109375" style="305"/>
    <col min="9473" max="9473" width="40.44140625" style="305" customWidth="1"/>
    <col min="9474" max="9474" width="12.33203125" style="305" customWidth="1"/>
    <col min="9475" max="9476" width="11.88671875" style="305" customWidth="1"/>
    <col min="9477" max="9477" width="13" style="305" customWidth="1"/>
    <col min="9478" max="9478" width="9.109375" style="305"/>
    <col min="9479" max="9479" width="10.88671875" style="305" bestFit="1" customWidth="1"/>
    <col min="9480" max="9728" width="9.109375" style="305"/>
    <col min="9729" max="9729" width="40.44140625" style="305" customWidth="1"/>
    <col min="9730" max="9730" width="12.33203125" style="305" customWidth="1"/>
    <col min="9731" max="9732" width="11.88671875" style="305" customWidth="1"/>
    <col min="9733" max="9733" width="13" style="305" customWidth="1"/>
    <col min="9734" max="9734" width="9.109375" style="305"/>
    <col min="9735" max="9735" width="10.88671875" style="305" bestFit="1" customWidth="1"/>
    <col min="9736" max="9984" width="9.109375" style="305"/>
    <col min="9985" max="9985" width="40.44140625" style="305" customWidth="1"/>
    <col min="9986" max="9986" width="12.33203125" style="305" customWidth="1"/>
    <col min="9987" max="9988" width="11.88671875" style="305" customWidth="1"/>
    <col min="9989" max="9989" width="13" style="305" customWidth="1"/>
    <col min="9990" max="9990" width="9.109375" style="305"/>
    <col min="9991" max="9991" width="10.88671875" style="305" bestFit="1" customWidth="1"/>
    <col min="9992" max="10240" width="9.109375" style="305"/>
    <col min="10241" max="10241" width="40.44140625" style="305" customWidth="1"/>
    <col min="10242" max="10242" width="12.33203125" style="305" customWidth="1"/>
    <col min="10243" max="10244" width="11.88671875" style="305" customWidth="1"/>
    <col min="10245" max="10245" width="13" style="305" customWidth="1"/>
    <col min="10246" max="10246" width="9.109375" style="305"/>
    <col min="10247" max="10247" width="10.88671875" style="305" bestFit="1" customWidth="1"/>
    <col min="10248" max="10496" width="9.109375" style="305"/>
    <col min="10497" max="10497" width="40.44140625" style="305" customWidth="1"/>
    <col min="10498" max="10498" width="12.33203125" style="305" customWidth="1"/>
    <col min="10499" max="10500" width="11.88671875" style="305" customWidth="1"/>
    <col min="10501" max="10501" width="13" style="305" customWidth="1"/>
    <col min="10502" max="10502" width="9.109375" style="305"/>
    <col min="10503" max="10503" width="10.88671875" style="305" bestFit="1" customWidth="1"/>
    <col min="10504" max="10752" width="9.109375" style="305"/>
    <col min="10753" max="10753" width="40.44140625" style="305" customWidth="1"/>
    <col min="10754" max="10754" width="12.33203125" style="305" customWidth="1"/>
    <col min="10755" max="10756" width="11.88671875" style="305" customWidth="1"/>
    <col min="10757" max="10757" width="13" style="305" customWidth="1"/>
    <col min="10758" max="10758" width="9.109375" style="305"/>
    <col min="10759" max="10759" width="10.88671875" style="305" bestFit="1" customWidth="1"/>
    <col min="10760" max="11008" width="9.109375" style="305"/>
    <col min="11009" max="11009" width="40.44140625" style="305" customWidth="1"/>
    <col min="11010" max="11010" width="12.33203125" style="305" customWidth="1"/>
    <col min="11011" max="11012" width="11.88671875" style="305" customWidth="1"/>
    <col min="11013" max="11013" width="13" style="305" customWidth="1"/>
    <col min="11014" max="11014" width="9.109375" style="305"/>
    <col min="11015" max="11015" width="10.88671875" style="305" bestFit="1" customWidth="1"/>
    <col min="11016" max="11264" width="9.109375" style="305"/>
    <col min="11265" max="11265" width="40.44140625" style="305" customWidth="1"/>
    <col min="11266" max="11266" width="12.33203125" style="305" customWidth="1"/>
    <col min="11267" max="11268" width="11.88671875" style="305" customWidth="1"/>
    <col min="11269" max="11269" width="13" style="305" customWidth="1"/>
    <col min="11270" max="11270" width="9.109375" style="305"/>
    <col min="11271" max="11271" width="10.88671875" style="305" bestFit="1" customWidth="1"/>
    <col min="11272" max="11520" width="9.109375" style="305"/>
    <col min="11521" max="11521" width="40.44140625" style="305" customWidth="1"/>
    <col min="11522" max="11522" width="12.33203125" style="305" customWidth="1"/>
    <col min="11523" max="11524" width="11.88671875" style="305" customWidth="1"/>
    <col min="11525" max="11525" width="13" style="305" customWidth="1"/>
    <col min="11526" max="11526" width="9.109375" style="305"/>
    <col min="11527" max="11527" width="10.88671875" style="305" bestFit="1" customWidth="1"/>
    <col min="11528" max="11776" width="9.109375" style="305"/>
    <col min="11777" max="11777" width="40.44140625" style="305" customWidth="1"/>
    <col min="11778" max="11778" width="12.33203125" style="305" customWidth="1"/>
    <col min="11779" max="11780" width="11.88671875" style="305" customWidth="1"/>
    <col min="11781" max="11781" width="13" style="305" customWidth="1"/>
    <col min="11782" max="11782" width="9.109375" style="305"/>
    <col min="11783" max="11783" width="10.88671875" style="305" bestFit="1" customWidth="1"/>
    <col min="11784" max="12032" width="9.109375" style="305"/>
    <col min="12033" max="12033" width="40.44140625" style="305" customWidth="1"/>
    <col min="12034" max="12034" width="12.33203125" style="305" customWidth="1"/>
    <col min="12035" max="12036" width="11.88671875" style="305" customWidth="1"/>
    <col min="12037" max="12037" width="13" style="305" customWidth="1"/>
    <col min="12038" max="12038" width="9.109375" style="305"/>
    <col min="12039" max="12039" width="10.88671875" style="305" bestFit="1" customWidth="1"/>
    <col min="12040" max="12288" width="9.109375" style="305"/>
    <col min="12289" max="12289" width="40.44140625" style="305" customWidth="1"/>
    <col min="12290" max="12290" width="12.33203125" style="305" customWidth="1"/>
    <col min="12291" max="12292" width="11.88671875" style="305" customWidth="1"/>
    <col min="12293" max="12293" width="13" style="305" customWidth="1"/>
    <col min="12294" max="12294" width="9.109375" style="305"/>
    <col min="12295" max="12295" width="10.88671875" style="305" bestFit="1" customWidth="1"/>
    <col min="12296" max="12544" width="9.109375" style="305"/>
    <col min="12545" max="12545" width="40.44140625" style="305" customWidth="1"/>
    <col min="12546" max="12546" width="12.33203125" style="305" customWidth="1"/>
    <col min="12547" max="12548" width="11.88671875" style="305" customWidth="1"/>
    <col min="12549" max="12549" width="13" style="305" customWidth="1"/>
    <col min="12550" max="12550" width="9.109375" style="305"/>
    <col min="12551" max="12551" width="10.88671875" style="305" bestFit="1" customWidth="1"/>
    <col min="12552" max="12800" width="9.109375" style="305"/>
    <col min="12801" max="12801" width="40.44140625" style="305" customWidth="1"/>
    <col min="12802" max="12802" width="12.33203125" style="305" customWidth="1"/>
    <col min="12803" max="12804" width="11.88671875" style="305" customWidth="1"/>
    <col min="12805" max="12805" width="13" style="305" customWidth="1"/>
    <col min="12806" max="12806" width="9.109375" style="305"/>
    <col min="12807" max="12807" width="10.88671875" style="305" bestFit="1" customWidth="1"/>
    <col min="12808" max="13056" width="9.109375" style="305"/>
    <col min="13057" max="13057" width="40.44140625" style="305" customWidth="1"/>
    <col min="13058" max="13058" width="12.33203125" style="305" customWidth="1"/>
    <col min="13059" max="13060" width="11.88671875" style="305" customWidth="1"/>
    <col min="13061" max="13061" width="13" style="305" customWidth="1"/>
    <col min="13062" max="13062" width="9.109375" style="305"/>
    <col min="13063" max="13063" width="10.88671875" style="305" bestFit="1" customWidth="1"/>
    <col min="13064" max="13312" width="9.109375" style="305"/>
    <col min="13313" max="13313" width="40.44140625" style="305" customWidth="1"/>
    <col min="13314" max="13314" width="12.33203125" style="305" customWidth="1"/>
    <col min="13315" max="13316" width="11.88671875" style="305" customWidth="1"/>
    <col min="13317" max="13317" width="13" style="305" customWidth="1"/>
    <col min="13318" max="13318" width="9.109375" style="305"/>
    <col min="13319" max="13319" width="10.88671875" style="305" bestFit="1" customWidth="1"/>
    <col min="13320" max="13568" width="9.109375" style="305"/>
    <col min="13569" max="13569" width="40.44140625" style="305" customWidth="1"/>
    <col min="13570" max="13570" width="12.33203125" style="305" customWidth="1"/>
    <col min="13571" max="13572" width="11.88671875" style="305" customWidth="1"/>
    <col min="13573" max="13573" width="13" style="305" customWidth="1"/>
    <col min="13574" max="13574" width="9.109375" style="305"/>
    <col min="13575" max="13575" width="10.88671875" style="305" bestFit="1" customWidth="1"/>
    <col min="13576" max="13824" width="9.109375" style="305"/>
    <col min="13825" max="13825" width="40.44140625" style="305" customWidth="1"/>
    <col min="13826" max="13826" width="12.33203125" style="305" customWidth="1"/>
    <col min="13827" max="13828" width="11.88671875" style="305" customWidth="1"/>
    <col min="13829" max="13829" width="13" style="305" customWidth="1"/>
    <col min="13830" max="13830" width="9.109375" style="305"/>
    <col min="13831" max="13831" width="10.88671875" style="305" bestFit="1" customWidth="1"/>
    <col min="13832" max="14080" width="9.109375" style="305"/>
    <col min="14081" max="14081" width="40.44140625" style="305" customWidth="1"/>
    <col min="14082" max="14082" width="12.33203125" style="305" customWidth="1"/>
    <col min="14083" max="14084" width="11.88671875" style="305" customWidth="1"/>
    <col min="14085" max="14085" width="13" style="305" customWidth="1"/>
    <col min="14086" max="14086" width="9.109375" style="305"/>
    <col min="14087" max="14087" width="10.88671875" style="305" bestFit="1" customWidth="1"/>
    <col min="14088" max="14336" width="9.109375" style="305"/>
    <col min="14337" max="14337" width="40.44140625" style="305" customWidth="1"/>
    <col min="14338" max="14338" width="12.33203125" style="305" customWidth="1"/>
    <col min="14339" max="14340" width="11.88671875" style="305" customWidth="1"/>
    <col min="14341" max="14341" width="13" style="305" customWidth="1"/>
    <col min="14342" max="14342" width="9.109375" style="305"/>
    <col min="14343" max="14343" width="10.88671875" style="305" bestFit="1" customWidth="1"/>
    <col min="14344" max="14592" width="9.109375" style="305"/>
    <col min="14593" max="14593" width="40.44140625" style="305" customWidth="1"/>
    <col min="14594" max="14594" width="12.33203125" style="305" customWidth="1"/>
    <col min="14595" max="14596" width="11.88671875" style="305" customWidth="1"/>
    <col min="14597" max="14597" width="13" style="305" customWidth="1"/>
    <col min="14598" max="14598" width="9.109375" style="305"/>
    <col min="14599" max="14599" width="10.88671875" style="305" bestFit="1" customWidth="1"/>
    <col min="14600" max="14848" width="9.109375" style="305"/>
    <col min="14849" max="14849" width="40.44140625" style="305" customWidth="1"/>
    <col min="14850" max="14850" width="12.33203125" style="305" customWidth="1"/>
    <col min="14851" max="14852" width="11.88671875" style="305" customWidth="1"/>
    <col min="14853" max="14853" width="13" style="305" customWidth="1"/>
    <col min="14854" max="14854" width="9.109375" style="305"/>
    <col min="14855" max="14855" width="10.88671875" style="305" bestFit="1" customWidth="1"/>
    <col min="14856" max="15104" width="9.109375" style="305"/>
    <col min="15105" max="15105" width="40.44140625" style="305" customWidth="1"/>
    <col min="15106" max="15106" width="12.33203125" style="305" customWidth="1"/>
    <col min="15107" max="15108" width="11.88671875" style="305" customWidth="1"/>
    <col min="15109" max="15109" width="13" style="305" customWidth="1"/>
    <col min="15110" max="15110" width="9.109375" style="305"/>
    <col min="15111" max="15111" width="10.88671875" style="305" bestFit="1" customWidth="1"/>
    <col min="15112" max="15360" width="9.109375" style="305"/>
    <col min="15361" max="15361" width="40.44140625" style="305" customWidth="1"/>
    <col min="15362" max="15362" width="12.33203125" style="305" customWidth="1"/>
    <col min="15363" max="15364" width="11.88671875" style="305" customWidth="1"/>
    <col min="15365" max="15365" width="13" style="305" customWidth="1"/>
    <col min="15366" max="15366" width="9.109375" style="305"/>
    <col min="15367" max="15367" width="10.88671875" style="305" bestFit="1" customWidth="1"/>
    <col min="15368" max="15616" width="9.109375" style="305"/>
    <col min="15617" max="15617" width="40.44140625" style="305" customWidth="1"/>
    <col min="15618" max="15618" width="12.33203125" style="305" customWidth="1"/>
    <col min="15619" max="15620" width="11.88671875" style="305" customWidth="1"/>
    <col min="15621" max="15621" width="13" style="305" customWidth="1"/>
    <col min="15622" max="15622" width="9.109375" style="305"/>
    <col min="15623" max="15623" width="10.88671875" style="305" bestFit="1" customWidth="1"/>
    <col min="15624" max="15872" width="9.109375" style="305"/>
    <col min="15873" max="15873" width="40.44140625" style="305" customWidth="1"/>
    <col min="15874" max="15874" width="12.33203125" style="305" customWidth="1"/>
    <col min="15875" max="15876" width="11.88671875" style="305" customWidth="1"/>
    <col min="15877" max="15877" width="13" style="305" customWidth="1"/>
    <col min="15878" max="15878" width="9.109375" style="305"/>
    <col min="15879" max="15879" width="10.88671875" style="305" bestFit="1" customWidth="1"/>
    <col min="15880" max="16128" width="9.109375" style="305"/>
    <col min="16129" max="16129" width="40.44140625" style="305" customWidth="1"/>
    <col min="16130" max="16130" width="12.33203125" style="305" customWidth="1"/>
    <col min="16131" max="16132" width="11.88671875" style="305" customWidth="1"/>
    <col min="16133" max="16133" width="13" style="305" customWidth="1"/>
    <col min="16134" max="16134" width="9.109375" style="305"/>
    <col min="16135" max="16135" width="10.88671875" style="305" bestFit="1" customWidth="1"/>
    <col min="16136" max="16384" width="9.109375" style="305"/>
  </cols>
  <sheetData>
    <row r="1" spans="1:6" ht="15.6" hidden="1" x14ac:dyDescent="0.3">
      <c r="A1" s="304"/>
      <c r="B1" s="304"/>
    </row>
    <row r="2" spans="1:6" ht="15.6" hidden="1" x14ac:dyDescent="0.3">
      <c r="A2" s="304"/>
      <c r="B2" s="304"/>
    </row>
    <row r="3" spans="1:6" s="306" customFormat="1" ht="56.25" customHeight="1" x14ac:dyDescent="0.3">
      <c r="A3" s="636" t="s">
        <v>413</v>
      </c>
      <c r="B3" s="636" t="s">
        <v>1114</v>
      </c>
      <c r="C3" s="215" t="s">
        <v>717</v>
      </c>
      <c r="D3" s="215" t="s">
        <v>715</v>
      </c>
      <c r="E3" s="215" t="s">
        <v>492</v>
      </c>
      <c r="F3" s="682" t="s">
        <v>125</v>
      </c>
    </row>
    <row r="4" spans="1:6" ht="31.2" x14ac:dyDescent="0.3">
      <c r="A4" s="637" t="s">
        <v>414</v>
      </c>
      <c r="B4" s="638">
        <v>20630</v>
      </c>
      <c r="C4" s="639">
        <v>15524</v>
      </c>
      <c r="D4" s="436">
        <f>'[2]2.sz.tábla '!D7</f>
        <v>19460</v>
      </c>
      <c r="E4" s="640">
        <f>'5. tábla'!D3</f>
        <v>19460</v>
      </c>
      <c r="F4" s="683">
        <f>E4/D4</f>
        <v>1</v>
      </c>
    </row>
    <row r="5" spans="1:6" ht="31.2" x14ac:dyDescent="0.3">
      <c r="A5" s="637" t="s">
        <v>415</v>
      </c>
      <c r="B5" s="638">
        <v>1350</v>
      </c>
      <c r="C5" s="436">
        <v>18548</v>
      </c>
      <c r="D5" s="436">
        <f>'[2]2.sz.tábla '!D20</f>
        <v>30438</v>
      </c>
      <c r="E5" s="640">
        <f>'5. tábla'!D16</f>
        <v>30438</v>
      </c>
      <c r="F5" s="683">
        <f t="shared" ref="F5:F32" si="0">E5/D5</f>
        <v>1</v>
      </c>
    </row>
    <row r="6" spans="1:6" ht="20.100000000000001" customHeight="1" x14ac:dyDescent="0.3">
      <c r="A6" s="637" t="s">
        <v>416</v>
      </c>
      <c r="B6" s="638">
        <v>10237</v>
      </c>
      <c r="C6" s="436">
        <v>11200</v>
      </c>
      <c r="D6" s="436">
        <f>'[2]2.sz.tábla '!D28</f>
        <v>11823</v>
      </c>
      <c r="E6" s="640">
        <f>'5. tábla'!D22</f>
        <v>11821</v>
      </c>
      <c r="F6" s="683">
        <f t="shared" si="0"/>
        <v>0.99983083819673513</v>
      </c>
    </row>
    <row r="7" spans="1:6" ht="28.5" customHeight="1" x14ac:dyDescent="0.3">
      <c r="A7" s="637" t="s">
        <v>417</v>
      </c>
      <c r="B7" s="638">
        <v>2756</v>
      </c>
      <c r="C7" s="436">
        <v>2908</v>
      </c>
      <c r="D7" s="436">
        <f>'[2]2.sz.tábla '!D41</f>
        <v>2818</v>
      </c>
      <c r="E7" s="640">
        <f>'5. tábla'!D34</f>
        <v>2818</v>
      </c>
      <c r="F7" s="683">
        <f>E7/D7</f>
        <v>1</v>
      </c>
    </row>
    <row r="8" spans="1:6" ht="32.25" customHeight="1" x14ac:dyDescent="0.3">
      <c r="A8" s="637" t="s">
        <v>418</v>
      </c>
      <c r="B8" s="638"/>
      <c r="C8" s="436"/>
      <c r="D8" s="436"/>
      <c r="E8" s="640">
        <v>0</v>
      </c>
      <c r="F8" s="683"/>
    </row>
    <row r="9" spans="1:6" ht="21" customHeight="1" x14ac:dyDescent="0.3">
      <c r="A9" s="637" t="s">
        <v>419</v>
      </c>
      <c r="B9" s="638">
        <v>2</v>
      </c>
      <c r="C9" s="436"/>
      <c r="D9" s="436"/>
      <c r="E9" s="640"/>
      <c r="F9" s="683"/>
    </row>
    <row r="10" spans="1:6" ht="32.25" customHeight="1" x14ac:dyDescent="0.3">
      <c r="A10" s="637" t="s">
        <v>420</v>
      </c>
      <c r="B10" s="638">
        <v>846</v>
      </c>
      <c r="C10" s="436"/>
      <c r="D10" s="436">
        <f>'[2]2.sz.tábla '!D61</f>
        <v>215</v>
      </c>
      <c r="E10" s="640">
        <f>'5. tábla'!D59</f>
        <v>215</v>
      </c>
      <c r="F10" s="683">
        <f t="shared" si="0"/>
        <v>1</v>
      </c>
    </row>
    <row r="11" spans="1:6" ht="36.75" customHeight="1" x14ac:dyDescent="0.3">
      <c r="A11" s="641" t="s">
        <v>345</v>
      </c>
      <c r="B11" s="439">
        <f>SUM(B4:B10)</f>
        <v>35821</v>
      </c>
      <c r="C11" s="437">
        <f>SUM(C4:C10)</f>
        <v>48180</v>
      </c>
      <c r="D11" s="437">
        <f>SUM(D4:D10)</f>
        <v>64754</v>
      </c>
      <c r="E11" s="642">
        <f>SUM(E4:E10)</f>
        <v>64752</v>
      </c>
      <c r="F11" s="683">
        <f t="shared" si="0"/>
        <v>0.99996911387713505</v>
      </c>
    </row>
    <row r="12" spans="1:6" ht="27" customHeight="1" x14ac:dyDescent="0.3">
      <c r="A12" s="641" t="s">
        <v>421</v>
      </c>
      <c r="B12" s="638"/>
      <c r="C12" s="437"/>
      <c r="D12" s="425"/>
      <c r="E12" s="643">
        <f>E13+E16+E17</f>
        <v>12024</v>
      </c>
      <c r="F12" s="683"/>
    </row>
    <row r="13" spans="1:6" ht="33" customHeight="1" x14ac:dyDescent="0.3">
      <c r="A13" s="637" t="s">
        <v>422</v>
      </c>
      <c r="B13" s="437">
        <v>8639</v>
      </c>
      <c r="C13" s="439">
        <v>11139</v>
      </c>
      <c r="D13" s="428">
        <f>'[2]2.sz.tábla '!D66</f>
        <v>10618</v>
      </c>
      <c r="E13" s="640">
        <f>SUM(E14:E15)</f>
        <v>10618</v>
      </c>
      <c r="F13" s="683">
        <f t="shared" si="0"/>
        <v>1</v>
      </c>
    </row>
    <row r="14" spans="1:6" ht="33" customHeight="1" x14ac:dyDescent="0.3">
      <c r="A14" s="644" t="s">
        <v>1135</v>
      </c>
      <c r="B14" s="638">
        <v>8639</v>
      </c>
      <c r="C14" s="441">
        <v>11139</v>
      </c>
      <c r="D14" s="441">
        <v>10618</v>
      </c>
      <c r="E14" s="640">
        <v>10618</v>
      </c>
      <c r="F14" s="683">
        <f>E14/D14</f>
        <v>1</v>
      </c>
    </row>
    <row r="15" spans="1:6" ht="33" customHeight="1" x14ac:dyDescent="0.3">
      <c r="A15" s="637" t="s">
        <v>1136</v>
      </c>
      <c r="B15" s="645"/>
      <c r="C15" s="645"/>
      <c r="D15" s="425"/>
      <c r="E15" s="640"/>
      <c r="F15" s="683"/>
    </row>
    <row r="16" spans="1:6" ht="30.75" customHeight="1" x14ac:dyDescent="0.3">
      <c r="A16" s="637" t="s">
        <v>423</v>
      </c>
      <c r="B16" s="425"/>
      <c r="C16" s="425"/>
      <c r="D16" s="425"/>
      <c r="E16" s="640"/>
      <c r="F16" s="683"/>
    </row>
    <row r="17" spans="1:13" ht="30.75" customHeight="1" x14ac:dyDescent="0.3">
      <c r="A17" s="637" t="s">
        <v>424</v>
      </c>
      <c r="B17" s="438">
        <v>571</v>
      </c>
      <c r="C17" s="440"/>
      <c r="D17" s="440">
        <v>1406</v>
      </c>
      <c r="E17" s="640">
        <v>1406</v>
      </c>
      <c r="F17" s="683">
        <f t="shared" si="0"/>
        <v>1</v>
      </c>
    </row>
    <row r="18" spans="1:13" ht="30.75" customHeight="1" x14ac:dyDescent="0.3">
      <c r="A18" s="641" t="s">
        <v>1142</v>
      </c>
      <c r="B18" s="425">
        <f>B17+B13</f>
        <v>9210</v>
      </c>
      <c r="C18" s="425">
        <f t="shared" ref="C18:D18" si="1">C17+C13</f>
        <v>11139</v>
      </c>
      <c r="D18" s="425">
        <f t="shared" si="1"/>
        <v>12024</v>
      </c>
      <c r="E18" s="425">
        <f>E17+E13</f>
        <v>12024</v>
      </c>
      <c r="F18" s="683"/>
    </row>
    <row r="19" spans="1:13" ht="18" customHeight="1" x14ac:dyDescent="0.3">
      <c r="A19" s="646" t="s">
        <v>425</v>
      </c>
      <c r="B19" s="424">
        <v>45031</v>
      </c>
      <c r="C19" s="424">
        <v>59319</v>
      </c>
      <c r="D19" s="424">
        <f>D18+D11</f>
        <v>76778</v>
      </c>
      <c r="E19" s="424">
        <f>E18+E11</f>
        <v>76776</v>
      </c>
      <c r="F19" s="683">
        <f t="shared" si="0"/>
        <v>0.99997395087134333</v>
      </c>
      <c r="G19" s="307"/>
    </row>
    <row r="20" spans="1:13" s="309" customFormat="1" ht="19.5" customHeight="1" x14ac:dyDescent="0.3">
      <c r="A20" s="646"/>
      <c r="B20" s="640"/>
      <c r="C20" s="425"/>
      <c r="D20" s="425"/>
      <c r="E20" s="640"/>
      <c r="F20" s="683"/>
      <c r="G20" s="308"/>
      <c r="H20" s="308"/>
      <c r="I20" s="308"/>
      <c r="J20" s="308"/>
      <c r="K20" s="308"/>
      <c r="L20" s="308"/>
      <c r="M20" s="308"/>
    </row>
    <row r="21" spans="1:13" s="311" customFormat="1" ht="20.100000000000001" customHeight="1" x14ac:dyDescent="0.3">
      <c r="A21" s="641" t="s">
        <v>389</v>
      </c>
      <c r="B21" s="425">
        <v>34027</v>
      </c>
      <c r="C21" s="437">
        <v>19662</v>
      </c>
      <c r="D21" s="437">
        <f>'[2]3.sz.tábla'!D38</f>
        <v>25782</v>
      </c>
      <c r="E21" s="642">
        <f>SUM(E22:E23)</f>
        <v>23740</v>
      </c>
      <c r="F21" s="683">
        <f t="shared" si="0"/>
        <v>0.9207974555891707</v>
      </c>
      <c r="G21" s="310"/>
      <c r="H21" s="310"/>
      <c r="I21" s="310"/>
      <c r="J21" s="310"/>
      <c r="K21" s="310"/>
      <c r="L21" s="310"/>
      <c r="M21" s="310"/>
    </row>
    <row r="22" spans="1:13" s="311" customFormat="1" ht="20.100000000000001" customHeight="1" x14ac:dyDescent="0.3">
      <c r="A22" s="637" t="s">
        <v>426</v>
      </c>
      <c r="B22" s="438">
        <v>34027</v>
      </c>
      <c r="C22" s="436">
        <v>19662</v>
      </c>
      <c r="D22" s="436">
        <v>25782</v>
      </c>
      <c r="E22" s="244">
        <f>'6.tábla'!D33</f>
        <v>23740</v>
      </c>
      <c r="F22" s="683">
        <f t="shared" si="0"/>
        <v>0.9207974555891707</v>
      </c>
      <c r="G22" s="310"/>
      <c r="H22" s="310"/>
      <c r="I22" s="310"/>
      <c r="J22" s="310"/>
      <c r="K22" s="310"/>
      <c r="L22" s="310"/>
      <c r="M22" s="310"/>
    </row>
    <row r="23" spans="1:13" ht="20.100000000000001" customHeight="1" x14ac:dyDescent="0.3">
      <c r="A23" s="637"/>
      <c r="B23" s="436"/>
      <c r="C23" s="436"/>
      <c r="D23" s="423"/>
      <c r="E23" s="640"/>
      <c r="F23" s="683"/>
    </row>
    <row r="24" spans="1:13" ht="20.100000000000001" customHeight="1" x14ac:dyDescent="0.3">
      <c r="A24" s="641" t="s">
        <v>399</v>
      </c>
      <c r="B24" s="425">
        <v>386</v>
      </c>
      <c r="C24" s="425">
        <f>SUM(C25:C28)</f>
        <v>38348</v>
      </c>
      <c r="D24" s="425">
        <f>D25+D26+D27</f>
        <v>47552</v>
      </c>
      <c r="E24" s="642">
        <f>SUM(E25:E27)</f>
        <v>29506</v>
      </c>
      <c r="F24" s="683">
        <f>E24/D24</f>
        <v>0.62049966352624497</v>
      </c>
    </row>
    <row r="25" spans="1:13" ht="20.100000000000001" customHeight="1" x14ac:dyDescent="0.3">
      <c r="A25" s="637" t="s">
        <v>427</v>
      </c>
      <c r="B25" s="436">
        <v>386</v>
      </c>
      <c r="C25" s="436">
        <v>13729</v>
      </c>
      <c r="D25" s="436">
        <f>'[2]5.sz. tábla'!D2</f>
        <v>11900</v>
      </c>
      <c r="E25" s="640">
        <f>'8.tábla'!D2</f>
        <v>4932</v>
      </c>
      <c r="F25" s="683">
        <f>E25/D24</f>
        <v>0.10371803499327052</v>
      </c>
      <c r="G25" s="312"/>
      <c r="H25" s="312"/>
      <c r="I25" s="312"/>
    </row>
    <row r="26" spans="1:13" s="309" customFormat="1" ht="20.100000000000001" customHeight="1" x14ac:dyDescent="0.3">
      <c r="A26" s="637" t="s">
        <v>428</v>
      </c>
      <c r="B26" s="647"/>
      <c r="C26" s="436">
        <v>24619</v>
      </c>
      <c r="D26" s="436">
        <f>'[2]5.sz. tábla'!D15</f>
        <v>35571</v>
      </c>
      <c r="E26" s="640">
        <f>'8.tábla'!D15</f>
        <v>24493</v>
      </c>
      <c r="F26" s="683">
        <f>E26/D25</f>
        <v>2.0582352941176469</v>
      </c>
    </row>
    <row r="27" spans="1:13" ht="20.100000000000001" customHeight="1" x14ac:dyDescent="0.3">
      <c r="A27" s="637" t="s">
        <v>429</v>
      </c>
      <c r="B27" s="213"/>
      <c r="C27" s="213"/>
      <c r="D27" s="436">
        <f>'[2]5.sz. tábla'!D26</f>
        <v>81</v>
      </c>
      <c r="E27" s="640">
        <f>'8.tábla'!D22</f>
        <v>81</v>
      </c>
      <c r="F27" s="683">
        <f>E27/D26</f>
        <v>2.2771358691068568E-3</v>
      </c>
    </row>
    <row r="28" spans="1:13" ht="20.100000000000001" customHeight="1" x14ac:dyDescent="0.3">
      <c r="A28" s="641"/>
      <c r="B28" s="436"/>
      <c r="C28" s="436"/>
      <c r="D28" s="213"/>
      <c r="E28" s="640"/>
      <c r="F28" s="683"/>
    </row>
    <row r="29" spans="1:13" ht="20.100000000000001" customHeight="1" x14ac:dyDescent="0.3">
      <c r="A29" s="641" t="s">
        <v>430</v>
      </c>
      <c r="B29" s="439">
        <v>0</v>
      </c>
      <c r="C29" s="439">
        <v>1309</v>
      </c>
      <c r="D29" s="439">
        <v>1833</v>
      </c>
      <c r="E29" s="642">
        <v>0</v>
      </c>
      <c r="F29" s="683">
        <f t="shared" si="0"/>
        <v>0</v>
      </c>
    </row>
    <row r="30" spans="1:13" s="309" customFormat="1" ht="20.100000000000001" customHeight="1" x14ac:dyDescent="0.3">
      <c r="A30" s="637" t="s">
        <v>431</v>
      </c>
      <c r="B30" s="638">
        <v>0</v>
      </c>
      <c r="C30" s="438">
        <v>1309</v>
      </c>
      <c r="D30" s="438">
        <v>1833</v>
      </c>
      <c r="E30" s="640">
        <v>0</v>
      </c>
      <c r="F30" s="683">
        <f t="shared" si="0"/>
        <v>0</v>
      </c>
    </row>
    <row r="31" spans="1:13" s="309" customFormat="1" ht="20.100000000000001" customHeight="1" x14ac:dyDescent="0.3">
      <c r="A31" s="637" t="s">
        <v>432</v>
      </c>
      <c r="B31" s="438">
        <v>0</v>
      </c>
      <c r="C31" s="436"/>
      <c r="D31" s="436"/>
      <c r="E31" s="640"/>
      <c r="F31" s="683"/>
    </row>
    <row r="32" spans="1:13" ht="32.25" customHeight="1" x14ac:dyDescent="0.3">
      <c r="A32" s="641" t="s">
        <v>346</v>
      </c>
      <c r="B32" s="437">
        <v>34413</v>
      </c>
      <c r="C32" s="437">
        <f>C29+C24+C21</f>
        <v>59319</v>
      </c>
      <c r="D32" s="437">
        <f>D29+D24+D21</f>
        <v>75167</v>
      </c>
      <c r="E32" s="642">
        <f>SUM(E29,E24,E21)</f>
        <v>53246</v>
      </c>
      <c r="F32" s="683">
        <f t="shared" si="0"/>
        <v>0.70836936421567975</v>
      </c>
      <c r="G32" s="307">
        <f>D19-D37</f>
        <v>0</v>
      </c>
    </row>
    <row r="33" spans="1:7" ht="20.100000000000001" customHeight="1" x14ac:dyDescent="0.3">
      <c r="A33" s="637" t="s">
        <v>433</v>
      </c>
      <c r="B33" s="436"/>
      <c r="C33" s="436"/>
      <c r="D33" s="436"/>
      <c r="E33" s="640"/>
      <c r="F33" s="683"/>
      <c r="G33" s="307"/>
    </row>
    <row r="34" spans="1:7" ht="20.100000000000001" customHeight="1" x14ac:dyDescent="0.3">
      <c r="A34" s="637" t="s">
        <v>716</v>
      </c>
      <c r="B34" s="213"/>
      <c r="C34" s="436"/>
      <c r="D34" s="436">
        <v>1611</v>
      </c>
      <c r="E34" s="640">
        <v>1353</v>
      </c>
      <c r="F34" s="683"/>
      <c r="G34" s="307"/>
    </row>
    <row r="35" spans="1:7" ht="20.100000000000001" customHeight="1" x14ac:dyDescent="0.3">
      <c r="A35" s="637" t="s">
        <v>1134</v>
      </c>
      <c r="B35" s="436"/>
      <c r="C35" s="436"/>
      <c r="D35" s="213"/>
      <c r="E35" s="640"/>
      <c r="F35" s="683"/>
      <c r="G35" s="307"/>
    </row>
    <row r="36" spans="1:7" s="309" customFormat="1" ht="15.6" x14ac:dyDescent="0.3">
      <c r="A36" s="641" t="s">
        <v>434</v>
      </c>
      <c r="B36" s="437">
        <v>0</v>
      </c>
      <c r="C36" s="437">
        <f>SUM(C33)</f>
        <v>0</v>
      </c>
      <c r="D36" s="425">
        <f>SUM(D33:D34)</f>
        <v>1611</v>
      </c>
      <c r="E36" s="642">
        <f>SUM(E33:E35)</f>
        <v>1353</v>
      </c>
      <c r="F36" s="683">
        <f>E36/D36</f>
        <v>0.83985102420856605</v>
      </c>
    </row>
    <row r="37" spans="1:7" ht="20.100000000000001" customHeight="1" x14ac:dyDescent="0.3">
      <c r="A37" s="646" t="s">
        <v>435</v>
      </c>
      <c r="B37" s="424">
        <v>34413</v>
      </c>
      <c r="C37" s="424">
        <f>SUM(C32,C36)</f>
        <v>59319</v>
      </c>
      <c r="D37" s="424">
        <f>SUM(D32,D36)</f>
        <v>76778</v>
      </c>
      <c r="E37" s="648">
        <f>SUM(E32,E36)</f>
        <v>54599</v>
      </c>
      <c r="F37" s="683">
        <f>E37/D37</f>
        <v>0.71112818776211939</v>
      </c>
    </row>
    <row r="38" spans="1:7" ht="15.6" x14ac:dyDescent="0.3">
      <c r="A38" s="212"/>
      <c r="B38" s="436"/>
      <c r="C38" s="212"/>
      <c r="D38" s="436"/>
      <c r="E38" s="640"/>
      <c r="F38" s="683"/>
    </row>
    <row r="39" spans="1:7" ht="15.6" x14ac:dyDescent="0.3">
      <c r="A39" s="213"/>
      <c r="B39" s="424"/>
      <c r="C39" s="213"/>
      <c r="D39" s="424"/>
      <c r="E39" s="640"/>
      <c r="F39" s="683"/>
    </row>
    <row r="40" spans="1:7" ht="15.6" x14ac:dyDescent="0.3">
      <c r="A40" s="213"/>
      <c r="B40" s="213"/>
      <c r="C40" s="213"/>
      <c r="D40" s="213"/>
      <c r="E40" s="640"/>
      <c r="F40" s="683"/>
    </row>
    <row r="41" spans="1:7" ht="15.6" x14ac:dyDescent="0.3">
      <c r="A41" s="213"/>
      <c r="B41" s="213"/>
      <c r="C41" s="213"/>
      <c r="D41" s="213"/>
      <c r="E41" s="640"/>
      <c r="F41" s="683"/>
    </row>
  </sheetData>
  <pageMargins left="0.45937499999999998" right="0.31496062992125984" top="1.3779527559055118" bottom="0.74803149606299213" header="0.31496062992125984" footer="0.31496062992125984"/>
  <pageSetup paperSize="9" scale="90" orientation="portrait" r:id="rId1"/>
  <headerFooter>
    <oddHeader>&amp;L&amp;10Vászoly Község Önkormányzata&amp;C&amp;"-,Félkövér"AZ ÖNKORMÁNYZAT 2015. ÉVI 
FŐÖSSZESÍTŐJE
A 3/2016. (V.30.) RENDELETHEZ&amp;R&amp;10 4. sz. melléklet
&amp;P. oldal
ezer forint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view="pageLayout" zoomScaleNormal="100" workbookViewId="0">
      <selection activeCell="C3" sqref="C3"/>
    </sheetView>
  </sheetViews>
  <sheetFormatPr defaultRowHeight="14.4" x14ac:dyDescent="0.3"/>
  <cols>
    <col min="1" max="1" width="27.33203125" customWidth="1"/>
    <col min="2" max="2" width="14" customWidth="1"/>
    <col min="3" max="3" width="16.44140625" customWidth="1"/>
    <col min="4" max="4" width="13.44140625" customWidth="1"/>
    <col min="5" max="5" width="13.33203125" style="687" bestFit="1" customWidth="1"/>
  </cols>
  <sheetData>
    <row r="1" spans="1:5" ht="15" customHeight="1" x14ac:dyDescent="0.3">
      <c r="A1" s="214" t="s">
        <v>413</v>
      </c>
      <c r="B1" s="720" t="s">
        <v>436</v>
      </c>
      <c r="C1" s="721"/>
      <c r="D1" s="721"/>
      <c r="E1" s="721"/>
    </row>
    <row r="2" spans="1:5" ht="55.8" thickBot="1" x14ac:dyDescent="0.35">
      <c r="A2" s="214"/>
      <c r="B2" s="215" t="s">
        <v>714</v>
      </c>
      <c r="C2" s="215" t="s">
        <v>715</v>
      </c>
      <c r="D2" s="215" t="s">
        <v>492</v>
      </c>
      <c r="E2" s="684" t="s">
        <v>125</v>
      </c>
    </row>
    <row r="3" spans="1:5" ht="24" x14ac:dyDescent="0.3">
      <c r="A3" s="216" t="s">
        <v>414</v>
      </c>
      <c r="B3" s="430">
        <f>SUM(B14,B13,B12,B4)</f>
        <v>15524</v>
      </c>
      <c r="C3" s="218">
        <f>C4+C14</f>
        <v>19460</v>
      </c>
      <c r="D3" s="218">
        <f>D4+D14</f>
        <v>19460</v>
      </c>
      <c r="E3" s="685">
        <f>D3/C3</f>
        <v>1</v>
      </c>
    </row>
    <row r="4" spans="1:5" ht="24.6" x14ac:dyDescent="0.3">
      <c r="A4" s="219" t="s">
        <v>437</v>
      </c>
      <c r="B4" s="431">
        <v>14328</v>
      </c>
      <c r="C4" s="220">
        <f t="shared" ref="C4:D4" si="0">SUM(C5:C11)</f>
        <v>14329</v>
      </c>
      <c r="D4" s="220">
        <f t="shared" si="0"/>
        <v>14329</v>
      </c>
      <c r="E4" s="685">
        <f t="shared" ref="E4:E19" si="1">D4/C4</f>
        <v>1</v>
      </c>
    </row>
    <row r="5" spans="1:5" ht="24.6" x14ac:dyDescent="0.3">
      <c r="A5" s="221" t="s">
        <v>438</v>
      </c>
      <c r="B5" s="431">
        <v>12049</v>
      </c>
      <c r="C5" s="222">
        <v>12049</v>
      </c>
      <c r="D5" s="217">
        <v>12049</v>
      </c>
      <c r="E5" s="685">
        <f t="shared" si="1"/>
        <v>1</v>
      </c>
    </row>
    <row r="6" spans="1:5" ht="24.6" x14ac:dyDescent="0.3">
      <c r="A6" s="221" t="s">
        <v>439</v>
      </c>
      <c r="B6" s="431"/>
      <c r="C6" s="222"/>
      <c r="D6" s="217"/>
      <c r="E6" s="685"/>
    </row>
    <row r="7" spans="1:5" ht="24.6" x14ac:dyDescent="0.3">
      <c r="A7" s="221" t="s">
        <v>440</v>
      </c>
      <c r="B7" s="431">
        <v>1033</v>
      </c>
      <c r="C7" s="222">
        <v>1080</v>
      </c>
      <c r="D7" s="217">
        <v>1080</v>
      </c>
      <c r="E7" s="685">
        <f t="shared" si="1"/>
        <v>1</v>
      </c>
    </row>
    <row r="8" spans="1:5" ht="24.6" x14ac:dyDescent="0.3">
      <c r="A8" s="221" t="s">
        <v>441</v>
      </c>
      <c r="B8" s="431">
        <v>1200</v>
      </c>
      <c r="C8" s="222">
        <v>1200</v>
      </c>
      <c r="D8" s="217">
        <v>1200</v>
      </c>
      <c r="E8" s="685">
        <f t="shared" si="1"/>
        <v>1</v>
      </c>
    </row>
    <row r="9" spans="1:5" ht="24.6" x14ac:dyDescent="0.3">
      <c r="A9" s="221" t="s">
        <v>442</v>
      </c>
      <c r="B9" s="431"/>
      <c r="C9" s="222"/>
      <c r="D9" s="217"/>
      <c r="E9" s="685"/>
    </row>
    <row r="10" spans="1:5" x14ac:dyDescent="0.3">
      <c r="A10" s="221" t="s">
        <v>443</v>
      </c>
      <c r="B10" s="431">
        <v>46</v>
      </c>
      <c r="C10" s="222"/>
      <c r="D10" s="217"/>
      <c r="E10" s="685"/>
    </row>
    <row r="11" spans="1:5" x14ac:dyDescent="0.3">
      <c r="A11" s="221" t="s">
        <v>719</v>
      </c>
      <c r="B11" s="432"/>
      <c r="C11" s="222"/>
      <c r="D11" s="217"/>
      <c r="E11" s="685"/>
    </row>
    <row r="12" spans="1:5" x14ac:dyDescent="0.3">
      <c r="A12" s="221" t="s">
        <v>444</v>
      </c>
      <c r="B12" s="432"/>
      <c r="C12" s="222"/>
      <c r="D12" s="217"/>
      <c r="E12" s="685"/>
    </row>
    <row r="13" spans="1:5" ht="36.6" x14ac:dyDescent="0.3">
      <c r="A13" s="221" t="s">
        <v>445</v>
      </c>
      <c r="B13" s="431"/>
      <c r="C13" s="222"/>
      <c r="D13" s="217"/>
      <c r="E13" s="685"/>
    </row>
    <row r="14" spans="1:5" ht="24.6" x14ac:dyDescent="0.3">
      <c r="A14" s="221" t="s">
        <v>446</v>
      </c>
      <c r="B14" s="433">
        <v>1196</v>
      </c>
      <c r="C14" s="222">
        <v>5131</v>
      </c>
      <c r="D14" s="217">
        <v>5131</v>
      </c>
      <c r="E14" s="685">
        <f t="shared" si="1"/>
        <v>1</v>
      </c>
    </row>
    <row r="15" spans="1:5" ht="24.6" x14ac:dyDescent="0.3">
      <c r="A15" s="221" t="s">
        <v>447</v>
      </c>
      <c r="B15" s="294"/>
      <c r="C15" s="222"/>
      <c r="D15" s="315"/>
      <c r="E15" s="685"/>
    </row>
    <row r="16" spans="1:5" ht="21.6" x14ac:dyDescent="0.3">
      <c r="A16" s="223" t="s">
        <v>448</v>
      </c>
      <c r="B16" s="432">
        <v>37096</v>
      </c>
      <c r="C16" s="432">
        <f t="shared" ref="C16:D16" si="2">C17+C20+C21</f>
        <v>30438</v>
      </c>
      <c r="D16" s="432">
        <f t="shared" si="2"/>
        <v>30438</v>
      </c>
      <c r="E16" s="685">
        <f t="shared" si="1"/>
        <v>1</v>
      </c>
    </row>
    <row r="17" spans="1:5" ht="21.6" x14ac:dyDescent="0.3">
      <c r="A17" s="224" t="s">
        <v>449</v>
      </c>
      <c r="B17" s="434">
        <v>18548</v>
      </c>
      <c r="C17" s="225">
        <f t="shared" ref="C17:D17" si="3">SUM(C18:C19)</f>
        <v>30438</v>
      </c>
      <c r="D17" s="225">
        <f t="shared" si="3"/>
        <v>30438</v>
      </c>
      <c r="E17" s="685">
        <f t="shared" si="1"/>
        <v>1</v>
      </c>
    </row>
    <row r="18" spans="1:5" ht="21.6" x14ac:dyDescent="0.3">
      <c r="A18" s="224" t="s">
        <v>720</v>
      </c>
      <c r="B18" s="434"/>
      <c r="C18" s="225">
        <v>11973</v>
      </c>
      <c r="D18" s="217">
        <v>11973</v>
      </c>
      <c r="E18" s="685">
        <f>D18/C18</f>
        <v>1</v>
      </c>
    </row>
    <row r="19" spans="1:5" x14ac:dyDescent="0.3">
      <c r="A19" s="224" t="s">
        <v>721</v>
      </c>
      <c r="B19" s="434">
        <v>18548</v>
      </c>
      <c r="C19" s="225">
        <v>18465</v>
      </c>
      <c r="D19" s="217">
        <v>18465</v>
      </c>
      <c r="E19" s="685">
        <f t="shared" si="1"/>
        <v>1</v>
      </c>
    </row>
    <row r="20" spans="1:5" ht="31.8" x14ac:dyDescent="0.3">
      <c r="A20" s="224" t="s">
        <v>450</v>
      </c>
      <c r="B20" s="434"/>
      <c r="C20" s="225"/>
      <c r="D20" s="217"/>
      <c r="E20" s="685"/>
    </row>
    <row r="21" spans="1:5" ht="21.6" x14ac:dyDescent="0.3">
      <c r="A21" s="224" t="s">
        <v>451</v>
      </c>
      <c r="B21" s="434"/>
      <c r="C21" s="222"/>
      <c r="D21" s="217"/>
      <c r="E21" s="685"/>
    </row>
    <row r="22" spans="1:5" x14ac:dyDescent="0.3">
      <c r="A22" s="216" t="s">
        <v>416</v>
      </c>
      <c r="B22" s="434">
        <v>11200</v>
      </c>
      <c r="C22" s="218">
        <f>C23+C26+C33</f>
        <v>11823</v>
      </c>
      <c r="D22" s="218">
        <f>D23+D26+D33</f>
        <v>11821</v>
      </c>
      <c r="E22" s="685">
        <f t="shared" ref="E22:E34" si="4">D22/C22</f>
        <v>0.99983083819673513</v>
      </c>
    </row>
    <row r="23" spans="1:5" x14ac:dyDescent="0.3">
      <c r="A23" s="221" t="s">
        <v>452</v>
      </c>
      <c r="B23" s="434">
        <v>7100</v>
      </c>
      <c r="C23" s="222">
        <f t="shared" ref="C23:D23" si="5">SUM(C24:C25)</f>
        <v>7100</v>
      </c>
      <c r="D23" s="222">
        <f t="shared" si="5"/>
        <v>7098</v>
      </c>
      <c r="E23" s="685">
        <f t="shared" si="4"/>
        <v>0.99971830985915489</v>
      </c>
    </row>
    <row r="24" spans="1:5" x14ac:dyDescent="0.3">
      <c r="A24" s="221" t="s">
        <v>1141</v>
      </c>
      <c r="B24" s="426">
        <v>5700</v>
      </c>
      <c r="C24" s="222">
        <v>5700</v>
      </c>
      <c r="D24" s="217">
        <v>6074</v>
      </c>
      <c r="E24" s="685">
        <f t="shared" si="4"/>
        <v>1.0656140350877192</v>
      </c>
    </row>
    <row r="25" spans="1:5" x14ac:dyDescent="0.3">
      <c r="A25" s="221" t="s">
        <v>453</v>
      </c>
      <c r="B25" s="429">
        <v>1400</v>
      </c>
      <c r="C25" s="222">
        <v>1400</v>
      </c>
      <c r="D25" s="217">
        <v>1024</v>
      </c>
      <c r="E25" s="685">
        <f t="shared" si="4"/>
        <v>0.73142857142857143</v>
      </c>
    </row>
    <row r="26" spans="1:5" x14ac:dyDescent="0.3">
      <c r="A26" s="221" t="s">
        <v>454</v>
      </c>
      <c r="B26" s="427">
        <v>3850</v>
      </c>
      <c r="C26" s="222">
        <f>SUM(C27,C29,C30,)</f>
        <v>4422</v>
      </c>
      <c r="D26" s="222">
        <f>SUM(D27,D29,D30,)</f>
        <v>4422</v>
      </c>
      <c r="E26" s="685">
        <f t="shared" si="4"/>
        <v>1</v>
      </c>
    </row>
    <row r="27" spans="1:5" x14ac:dyDescent="0.3">
      <c r="A27" s="221" t="s">
        <v>455</v>
      </c>
      <c r="B27" s="427">
        <v>2600</v>
      </c>
      <c r="C27" s="222">
        <f t="shared" ref="C27:D27" si="6">SUM(C28)</f>
        <v>3082</v>
      </c>
      <c r="D27" s="222">
        <f t="shared" si="6"/>
        <v>3082</v>
      </c>
      <c r="E27" s="685">
        <f t="shared" si="4"/>
        <v>1</v>
      </c>
    </row>
    <row r="28" spans="1:5" x14ac:dyDescent="0.3">
      <c r="A28" s="221" t="s">
        <v>456</v>
      </c>
      <c r="B28" s="427">
        <v>2600</v>
      </c>
      <c r="C28" s="222">
        <v>3082</v>
      </c>
      <c r="D28" s="217">
        <v>3082</v>
      </c>
      <c r="E28" s="685">
        <f t="shared" si="4"/>
        <v>1</v>
      </c>
    </row>
    <row r="29" spans="1:5" x14ac:dyDescent="0.3">
      <c r="A29" s="221" t="s">
        <v>457</v>
      </c>
      <c r="B29" s="427">
        <v>900</v>
      </c>
      <c r="C29" s="222">
        <v>1021</v>
      </c>
      <c r="D29" s="217">
        <v>1021</v>
      </c>
      <c r="E29" s="685">
        <f t="shared" si="4"/>
        <v>1</v>
      </c>
    </row>
    <row r="30" spans="1:5" ht="24.6" x14ac:dyDescent="0.3">
      <c r="A30" s="221" t="s">
        <v>458</v>
      </c>
      <c r="B30" s="435">
        <v>350</v>
      </c>
      <c r="C30" s="222">
        <f t="shared" ref="C30:D30" si="7">SUM(C31:C32)</f>
        <v>319</v>
      </c>
      <c r="D30" s="222">
        <f t="shared" si="7"/>
        <v>319</v>
      </c>
      <c r="E30" s="685">
        <f t="shared" si="4"/>
        <v>1</v>
      </c>
    </row>
    <row r="31" spans="1:5" x14ac:dyDescent="0.3">
      <c r="A31" s="221" t="s">
        <v>459</v>
      </c>
      <c r="B31" s="427">
        <v>350</v>
      </c>
      <c r="C31" s="222">
        <v>319</v>
      </c>
      <c r="D31" s="217">
        <v>319</v>
      </c>
      <c r="E31" s="685">
        <f t="shared" si="4"/>
        <v>1</v>
      </c>
    </row>
    <row r="32" spans="1:5" x14ac:dyDescent="0.3">
      <c r="A32" s="221" t="s">
        <v>460</v>
      </c>
      <c r="B32" s="222"/>
      <c r="C32" s="222"/>
      <c r="D32" s="217"/>
      <c r="E32" s="685"/>
    </row>
    <row r="33" spans="1:5" ht="24.6" x14ac:dyDescent="0.3">
      <c r="A33" s="221" t="s">
        <v>461</v>
      </c>
      <c r="B33" s="222">
        <v>250</v>
      </c>
      <c r="C33" s="222">
        <v>301</v>
      </c>
      <c r="D33" s="217">
        <v>301</v>
      </c>
      <c r="E33" s="685">
        <f t="shared" si="4"/>
        <v>1</v>
      </c>
    </row>
    <row r="34" spans="1:5" x14ac:dyDescent="0.3">
      <c r="A34" s="216" t="s">
        <v>462</v>
      </c>
      <c r="B34" s="217">
        <v>2908</v>
      </c>
      <c r="C34" s="218">
        <f>SUM(C35:C44)</f>
        <v>2818</v>
      </c>
      <c r="D34" s="218">
        <f>SUM(D35:D44)</f>
        <v>2818</v>
      </c>
      <c r="E34" s="685">
        <f t="shared" si="4"/>
        <v>1</v>
      </c>
    </row>
    <row r="35" spans="1:5" x14ac:dyDescent="0.3">
      <c r="A35" s="221" t="s">
        <v>463</v>
      </c>
      <c r="B35" s="222"/>
      <c r="C35" s="222"/>
      <c r="D35" s="217"/>
      <c r="E35" s="685"/>
    </row>
    <row r="36" spans="1:5" x14ac:dyDescent="0.3">
      <c r="A36" s="221" t="s">
        <v>464</v>
      </c>
      <c r="B36" s="222"/>
      <c r="C36" s="222">
        <v>326</v>
      </c>
      <c r="D36" s="217">
        <v>326</v>
      </c>
      <c r="E36" s="685">
        <f>D36/C36</f>
        <v>1</v>
      </c>
    </row>
    <row r="37" spans="1:5" ht="24.6" x14ac:dyDescent="0.3">
      <c r="A37" s="221" t="s">
        <v>1143</v>
      </c>
      <c r="B37" s="222"/>
      <c r="C37" s="222">
        <v>98</v>
      </c>
      <c r="D37" s="217">
        <v>98</v>
      </c>
      <c r="E37" s="685"/>
    </row>
    <row r="38" spans="1:5" x14ac:dyDescent="0.3">
      <c r="A38" s="226" t="s">
        <v>1144</v>
      </c>
      <c r="B38" s="222">
        <v>2618</v>
      </c>
      <c r="C38" s="222">
        <v>1970</v>
      </c>
      <c r="D38" s="217">
        <v>1970</v>
      </c>
      <c r="E38" s="685">
        <f t="shared" ref="E38:E42" si="8">D38/C38</f>
        <v>1</v>
      </c>
    </row>
    <row r="39" spans="1:5" x14ac:dyDescent="0.3">
      <c r="A39" s="226" t="s">
        <v>465</v>
      </c>
      <c r="B39" s="222"/>
      <c r="C39" s="222"/>
      <c r="D39" s="217"/>
      <c r="E39" s="685"/>
    </row>
    <row r="40" spans="1:5" x14ac:dyDescent="0.3">
      <c r="A40" s="221" t="s">
        <v>1145</v>
      </c>
      <c r="B40" s="222">
        <v>270</v>
      </c>
      <c r="C40" s="222">
        <v>372</v>
      </c>
      <c r="D40" s="217">
        <v>372</v>
      </c>
      <c r="E40" s="685">
        <f t="shared" si="8"/>
        <v>1</v>
      </c>
    </row>
    <row r="41" spans="1:5" x14ac:dyDescent="0.3">
      <c r="A41" s="221" t="s">
        <v>1146</v>
      </c>
      <c r="B41" s="222"/>
      <c r="C41" s="222">
        <v>0</v>
      </c>
      <c r="D41" s="217"/>
      <c r="E41" s="685"/>
    </row>
    <row r="42" spans="1:5" x14ac:dyDescent="0.3">
      <c r="A42" s="221" t="s">
        <v>1147</v>
      </c>
      <c r="B42" s="222">
        <v>20</v>
      </c>
      <c r="C42" s="222">
        <v>2</v>
      </c>
      <c r="D42" s="217">
        <v>2</v>
      </c>
      <c r="E42" s="685">
        <f t="shared" si="8"/>
        <v>1</v>
      </c>
    </row>
    <row r="43" spans="1:5" ht="24.6" x14ac:dyDescent="0.3">
      <c r="A43" s="221" t="s">
        <v>1148</v>
      </c>
      <c r="B43" s="222"/>
      <c r="C43" s="222"/>
      <c r="D43" s="217"/>
      <c r="E43" s="685"/>
    </row>
    <row r="44" spans="1:5" ht="24.6" x14ac:dyDescent="0.3">
      <c r="A44" s="221" t="s">
        <v>1149</v>
      </c>
      <c r="B44" s="222"/>
      <c r="C44" s="222">
        <v>50</v>
      </c>
      <c r="D44" s="217">
        <v>50</v>
      </c>
      <c r="E44" s="685"/>
    </row>
    <row r="45" spans="1:5" x14ac:dyDescent="0.3">
      <c r="A45" s="216" t="s">
        <v>418</v>
      </c>
      <c r="B45" s="217">
        <f>SUM(B46:B52)</f>
        <v>0</v>
      </c>
      <c r="C45" s="217">
        <f>SUM(C46:C52)</f>
        <v>0</v>
      </c>
      <c r="D45" s="217">
        <f>SUM(D46:D52)</f>
        <v>0</v>
      </c>
      <c r="E45" s="685"/>
    </row>
    <row r="46" spans="1:5" x14ac:dyDescent="0.3">
      <c r="A46" s="221" t="s">
        <v>466</v>
      </c>
      <c r="B46" s="222"/>
      <c r="C46" s="222"/>
      <c r="D46" s="217"/>
      <c r="E46" s="685"/>
    </row>
    <row r="47" spans="1:5" x14ac:dyDescent="0.3">
      <c r="A47" s="221" t="s">
        <v>467</v>
      </c>
      <c r="B47" s="222"/>
      <c r="C47" s="222"/>
      <c r="D47" s="217"/>
      <c r="E47" s="685"/>
    </row>
    <row r="48" spans="1:5" x14ac:dyDescent="0.3">
      <c r="A48" s="227" t="s">
        <v>468</v>
      </c>
      <c r="B48" s="222"/>
      <c r="C48" s="222"/>
      <c r="D48" s="217"/>
      <c r="E48" s="685"/>
    </row>
    <row r="49" spans="1:5" x14ac:dyDescent="0.3">
      <c r="A49" s="221" t="s">
        <v>469</v>
      </c>
      <c r="B49" s="222"/>
      <c r="C49" s="222"/>
      <c r="D49" s="217"/>
      <c r="E49" s="685"/>
    </row>
    <row r="50" spans="1:5" x14ac:dyDescent="0.3">
      <c r="A50" s="221" t="s">
        <v>470</v>
      </c>
      <c r="B50" s="222"/>
      <c r="C50" s="222"/>
      <c r="D50" s="217"/>
      <c r="E50" s="685"/>
    </row>
    <row r="51" spans="1:5" ht="24.6" x14ac:dyDescent="0.3">
      <c r="A51" s="221" t="s">
        <v>471</v>
      </c>
      <c r="B51" s="222"/>
      <c r="C51" s="222"/>
      <c r="D51" s="217"/>
      <c r="E51" s="685"/>
    </row>
    <row r="52" spans="1:5" x14ac:dyDescent="0.3">
      <c r="A52" s="221"/>
      <c r="B52" s="222"/>
      <c r="C52" s="222"/>
      <c r="D52" s="217"/>
      <c r="E52" s="685"/>
    </row>
    <row r="53" spans="1:5" x14ac:dyDescent="0.3">
      <c r="A53" s="221"/>
      <c r="B53" s="222"/>
      <c r="C53" s="222"/>
      <c r="D53" s="222"/>
      <c r="E53" s="685"/>
    </row>
    <row r="54" spans="1:5" ht="15" customHeight="1" x14ac:dyDescent="0.3">
      <c r="A54" s="214" t="s">
        <v>413</v>
      </c>
      <c r="B54" s="722" t="s">
        <v>436</v>
      </c>
      <c r="C54" s="723"/>
      <c r="D54" s="723"/>
      <c r="E54" s="724"/>
    </row>
    <row r="55" spans="1:5" ht="55.2" x14ac:dyDescent="0.3">
      <c r="A55" s="228"/>
      <c r="B55" s="215" t="s">
        <v>714</v>
      </c>
      <c r="C55" s="215" t="s">
        <v>715</v>
      </c>
      <c r="D55" s="215" t="s">
        <v>492</v>
      </c>
      <c r="E55" s="686" t="s">
        <v>125</v>
      </c>
    </row>
    <row r="56" spans="1:5" ht="24" x14ac:dyDescent="0.3">
      <c r="A56" s="216" t="s">
        <v>472</v>
      </c>
      <c r="B56" s="217">
        <f>SUM(B57:B58)</f>
        <v>0</v>
      </c>
      <c r="C56" s="217">
        <f>SUM(C57:C58)</f>
        <v>0</v>
      </c>
      <c r="D56" s="217">
        <f>SUM(D57:D58)</f>
        <v>0</v>
      </c>
      <c r="E56" s="685"/>
    </row>
    <row r="57" spans="1:5" ht="36.6" x14ac:dyDescent="0.3">
      <c r="A57" s="221" t="s">
        <v>473</v>
      </c>
      <c r="B57" s="222"/>
      <c r="C57" s="222">
        <v>0</v>
      </c>
      <c r="D57" s="217"/>
      <c r="E57" s="685"/>
    </row>
    <row r="58" spans="1:5" ht="24.6" x14ac:dyDescent="0.3">
      <c r="A58" s="221" t="s">
        <v>474</v>
      </c>
      <c r="B58" s="222"/>
      <c r="C58" s="222"/>
      <c r="D58" s="217"/>
      <c r="E58" s="685"/>
    </row>
    <row r="59" spans="1:5" ht="24" x14ac:dyDescent="0.3">
      <c r="A59" s="216" t="s">
        <v>475</v>
      </c>
      <c r="B59" s="217">
        <f>SUM(B60:B61)</f>
        <v>0</v>
      </c>
      <c r="C59" s="217">
        <f>SUM(C60:C61)</f>
        <v>215</v>
      </c>
      <c r="D59" s="217">
        <f>SUM(D60:D61)</f>
        <v>215</v>
      </c>
      <c r="E59" s="685">
        <f t="shared" ref="E59:E73" si="9">D59/C59</f>
        <v>1</v>
      </c>
    </row>
    <row r="60" spans="1:5" ht="36.6" x14ac:dyDescent="0.3">
      <c r="A60" s="221" t="s">
        <v>476</v>
      </c>
      <c r="B60" s="222"/>
      <c r="C60" s="222"/>
      <c r="D60" s="217"/>
      <c r="E60" s="685"/>
    </row>
    <row r="61" spans="1:5" ht="24.6" x14ac:dyDescent="0.3">
      <c r="A61" s="221" t="s">
        <v>477</v>
      </c>
      <c r="B61" s="222">
        <v>0</v>
      </c>
      <c r="C61" s="222">
        <v>215</v>
      </c>
      <c r="D61" s="217">
        <v>215</v>
      </c>
      <c r="E61" s="685">
        <f t="shared" si="9"/>
        <v>1</v>
      </c>
    </row>
    <row r="62" spans="1:5" x14ac:dyDescent="0.3">
      <c r="A62" s="216" t="s">
        <v>345</v>
      </c>
      <c r="B62" s="217">
        <f>B59+B56+B45+B34+B22+B16+B3</f>
        <v>66728</v>
      </c>
      <c r="C62" s="217">
        <f>SUM(C3,C16,C22,C34,C45,C56,C59,)</f>
        <v>64754</v>
      </c>
      <c r="D62" s="217">
        <f>SUM(D3,D16,D22,D34,D45,D56,D59,)</f>
        <v>64752</v>
      </c>
      <c r="E62" s="685">
        <f t="shared" si="9"/>
        <v>0.99996911387713505</v>
      </c>
    </row>
    <row r="63" spans="1:5" x14ac:dyDescent="0.3">
      <c r="A63" s="216" t="s">
        <v>478</v>
      </c>
      <c r="B63" s="217">
        <f>B64+B69</f>
        <v>11139</v>
      </c>
      <c r="C63" s="217">
        <f>C64</f>
        <v>12024</v>
      </c>
      <c r="D63" s="217">
        <f>D64</f>
        <v>12024</v>
      </c>
      <c r="E63" s="685">
        <f t="shared" si="9"/>
        <v>1</v>
      </c>
    </row>
    <row r="64" spans="1:5" ht="24" x14ac:dyDescent="0.3">
      <c r="A64" s="216" t="s">
        <v>479</v>
      </c>
      <c r="B64" s="229">
        <v>11139</v>
      </c>
      <c r="C64" s="217">
        <f>SUM(C65:C68)</f>
        <v>12024</v>
      </c>
      <c r="D64" s="217">
        <f>SUM(D65:D68)</f>
        <v>12024</v>
      </c>
      <c r="E64" s="685">
        <f t="shared" si="9"/>
        <v>1</v>
      </c>
    </row>
    <row r="65" spans="1:5" ht="36.6" x14ac:dyDescent="0.3">
      <c r="A65" s="221" t="s">
        <v>480</v>
      </c>
      <c r="B65" s="217">
        <v>11139</v>
      </c>
      <c r="C65" s="217">
        <v>10618</v>
      </c>
      <c r="D65" s="217">
        <v>10618</v>
      </c>
      <c r="E65" s="685">
        <f t="shared" si="9"/>
        <v>1</v>
      </c>
    </row>
    <row r="66" spans="1:5" ht="36.6" x14ac:dyDescent="0.3">
      <c r="A66" s="221" t="s">
        <v>481</v>
      </c>
      <c r="B66" s="222"/>
      <c r="C66" s="222"/>
      <c r="D66" s="217"/>
      <c r="E66" s="685"/>
    </row>
    <row r="67" spans="1:5" x14ac:dyDescent="0.3">
      <c r="A67" s="221" t="s">
        <v>482</v>
      </c>
      <c r="B67" s="222"/>
      <c r="C67" s="222">
        <v>1406</v>
      </c>
      <c r="D67" s="217">
        <v>1406</v>
      </c>
      <c r="E67" s="685">
        <f t="shared" si="9"/>
        <v>1</v>
      </c>
    </row>
    <row r="68" spans="1:5" x14ac:dyDescent="0.3">
      <c r="A68" s="221" t="s">
        <v>1137</v>
      </c>
      <c r="B68" s="222"/>
      <c r="C68" s="222"/>
      <c r="D68" s="217"/>
      <c r="E68" s="685"/>
    </row>
    <row r="69" spans="1:5" ht="35.4" x14ac:dyDescent="0.3">
      <c r="A69" s="216" t="s">
        <v>483</v>
      </c>
      <c r="B69" s="217">
        <f>SUM(B70:B71)</f>
        <v>0</v>
      </c>
      <c r="C69" s="217">
        <f>SUM(C70:C71)</f>
        <v>0</v>
      </c>
      <c r="D69" s="217">
        <f>SUM(D70:D71)</f>
        <v>0</v>
      </c>
      <c r="E69" s="685"/>
    </row>
    <row r="70" spans="1:5" ht="24.6" x14ac:dyDescent="0.3">
      <c r="A70" s="221" t="s">
        <v>484</v>
      </c>
      <c r="B70" s="222"/>
      <c r="C70" s="222"/>
      <c r="D70" s="217"/>
      <c r="E70" s="685"/>
    </row>
    <row r="71" spans="1:5" x14ac:dyDescent="0.3">
      <c r="A71" s="221" t="s">
        <v>485</v>
      </c>
      <c r="B71" s="222"/>
      <c r="C71" s="222"/>
      <c r="D71" s="217"/>
      <c r="E71" s="685"/>
    </row>
    <row r="72" spans="1:5" x14ac:dyDescent="0.3">
      <c r="A72" s="216" t="s">
        <v>486</v>
      </c>
      <c r="B72" s="217">
        <f>B69+B64</f>
        <v>11139</v>
      </c>
      <c r="C72" s="217">
        <f t="shared" ref="C72:D72" si="10">C69+C64</f>
        <v>12024</v>
      </c>
      <c r="D72" s="217">
        <f t="shared" si="10"/>
        <v>12024</v>
      </c>
      <c r="E72" s="685">
        <f t="shared" si="9"/>
        <v>1</v>
      </c>
    </row>
    <row r="73" spans="1:5" x14ac:dyDescent="0.3">
      <c r="A73" s="216" t="s">
        <v>354</v>
      </c>
      <c r="B73" s="217">
        <f>B62+B72</f>
        <v>77867</v>
      </c>
      <c r="C73" s="217">
        <f>C62+C72</f>
        <v>76778</v>
      </c>
      <c r="D73" s="217">
        <f>D62+D72</f>
        <v>76776</v>
      </c>
      <c r="E73" s="685">
        <f t="shared" si="9"/>
        <v>0.99997395087134333</v>
      </c>
    </row>
    <row r="74" spans="1:5" x14ac:dyDescent="0.3">
      <c r="A74" s="230" t="s">
        <v>487</v>
      </c>
      <c r="B74" s="231"/>
      <c r="C74" s="231"/>
      <c r="D74" s="217"/>
      <c r="E74" s="685"/>
    </row>
    <row r="75" spans="1:5" x14ac:dyDescent="0.3">
      <c r="A75" s="231" t="s">
        <v>488</v>
      </c>
      <c r="B75" s="231">
        <v>1</v>
      </c>
      <c r="C75" s="231">
        <v>1</v>
      </c>
      <c r="D75" s="231">
        <v>1</v>
      </c>
      <c r="E75" s="685"/>
    </row>
    <row r="76" spans="1:5" x14ac:dyDescent="0.3">
      <c r="A76" s="231" t="s">
        <v>489</v>
      </c>
      <c r="B76" s="231">
        <v>1</v>
      </c>
      <c r="C76" s="231">
        <v>1</v>
      </c>
      <c r="D76" s="231">
        <v>3</v>
      </c>
      <c r="E76" s="685"/>
    </row>
    <row r="77" spans="1:5" x14ac:dyDescent="0.3">
      <c r="A77" s="231" t="s">
        <v>490</v>
      </c>
      <c r="B77" s="231">
        <v>2</v>
      </c>
      <c r="C77" s="231">
        <v>3</v>
      </c>
      <c r="D77" s="231">
        <v>2</v>
      </c>
      <c r="E77" s="685"/>
    </row>
    <row r="78" spans="1:5" x14ac:dyDescent="0.3">
      <c r="A78" s="231" t="s">
        <v>491</v>
      </c>
      <c r="B78" s="231">
        <f>SUM(B75:B77)</f>
        <v>4</v>
      </c>
      <c r="C78" s="231">
        <f t="shared" ref="C78:D78" si="11">SUM(C75:C77)</f>
        <v>5</v>
      </c>
      <c r="D78" s="231">
        <f t="shared" si="11"/>
        <v>6</v>
      </c>
      <c r="E78" s="685"/>
    </row>
  </sheetData>
  <mergeCells count="2">
    <mergeCell ref="B1:E1"/>
    <mergeCell ref="B54:E54"/>
  </mergeCells>
  <pageMargins left="0.51181102362204722" right="0.31496062992125984" top="1.1380208333333333" bottom="0.74803149606299213" header="0.31496062992125984" footer="0.31496062992125984"/>
  <pageSetup paperSize="9" scale="95" orientation="portrait" r:id="rId1"/>
  <headerFooter>
    <oddHeader>&amp;L&amp;10Vászoly Község Önkormányzata&amp;C&amp;"-,Félkövér"BEVÉTELEK ELŐIRÁNYZATA 2015. ÉV
A 3/2016. (V.30.) RENDELETHEZ&amp;R&amp;10 5. sz. melléklet
&amp;P. oldal
ezer forint</oddHeader>
  </headerFooter>
  <rowBreaks count="1" manualBreakCount="1">
    <brk id="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38"/>
  <sheetViews>
    <sheetView view="pageLayout" zoomScaleNormal="100" workbookViewId="0">
      <selection activeCell="C3" sqref="C3"/>
    </sheetView>
  </sheetViews>
  <sheetFormatPr defaultColWidth="16.6640625" defaultRowHeight="13.2" x14ac:dyDescent="0.25"/>
  <cols>
    <col min="1" max="1" width="32.44140625" style="233" customWidth="1"/>
    <col min="2" max="2" width="14.5546875" style="235" customWidth="1"/>
    <col min="3" max="3" width="13.6640625" style="233" customWidth="1"/>
    <col min="4" max="4" width="12.44140625" style="233" customWidth="1"/>
    <col min="5" max="5" width="14" style="688" customWidth="1"/>
    <col min="6" max="6" width="16.6640625" style="235"/>
    <col min="7" max="16384" width="16.6640625" style="233"/>
  </cols>
  <sheetData>
    <row r="1" spans="1:13" ht="15.6" x14ac:dyDescent="0.3">
      <c r="B1" s="234"/>
      <c r="I1" s="236"/>
      <c r="M1" s="235"/>
    </row>
    <row r="2" spans="1:13" ht="62.4" x14ac:dyDescent="0.25">
      <c r="A2" s="237" t="s">
        <v>413</v>
      </c>
      <c r="B2" s="238" t="s">
        <v>723</v>
      </c>
      <c r="C2" s="238" t="s">
        <v>715</v>
      </c>
      <c r="D2" s="238" t="s">
        <v>492</v>
      </c>
      <c r="E2" s="689" t="s">
        <v>125</v>
      </c>
      <c r="I2" s="239"/>
      <c r="M2" s="235"/>
    </row>
    <row r="3" spans="1:13" ht="31.2" x14ac:dyDescent="0.3">
      <c r="A3" s="240" t="s">
        <v>494</v>
      </c>
      <c r="B3" s="241"/>
      <c r="C3" s="241"/>
      <c r="D3" s="242"/>
      <c r="E3" s="690"/>
      <c r="M3" s="235"/>
    </row>
    <row r="4" spans="1:13" s="246" customFormat="1" ht="15.6" x14ac:dyDescent="0.3">
      <c r="A4" s="243" t="s">
        <v>495</v>
      </c>
      <c r="B4" s="244">
        <v>3903</v>
      </c>
      <c r="C4" s="245">
        <v>7179</v>
      </c>
      <c r="D4" s="245">
        <v>7038</v>
      </c>
      <c r="E4" s="691">
        <f>D4/C4</f>
        <v>0.98035938152946089</v>
      </c>
      <c r="F4" s="247"/>
      <c r="H4" s="247"/>
      <c r="M4" s="247"/>
    </row>
    <row r="5" spans="1:13" s="239" customFormat="1" ht="31.2" x14ac:dyDescent="0.3">
      <c r="A5" s="248" t="s">
        <v>496</v>
      </c>
      <c r="B5" s="249">
        <v>468</v>
      </c>
      <c r="C5" s="250">
        <v>2542</v>
      </c>
      <c r="D5" s="316">
        <v>2542</v>
      </c>
      <c r="E5" s="691">
        <f t="shared" ref="E5:E33" si="0">D5/C5</f>
        <v>1</v>
      </c>
      <c r="F5" s="251"/>
      <c r="H5" s="247"/>
      <c r="M5" s="251"/>
    </row>
    <row r="6" spans="1:13" s="239" customFormat="1" ht="15.6" x14ac:dyDescent="0.3">
      <c r="A6" s="248" t="s">
        <v>497</v>
      </c>
      <c r="B6" s="249"/>
      <c r="C6" s="249"/>
      <c r="D6" s="316"/>
      <c r="E6" s="691"/>
      <c r="F6" s="251"/>
      <c r="H6" s="247"/>
      <c r="M6" s="251"/>
    </row>
    <row r="7" spans="1:13" s="246" customFormat="1" ht="31.2" x14ac:dyDescent="0.3">
      <c r="A7" s="243" t="s">
        <v>391</v>
      </c>
      <c r="B7" s="244">
        <v>882</v>
      </c>
      <c r="C7" s="245">
        <v>1603</v>
      </c>
      <c r="D7" s="245">
        <v>1362</v>
      </c>
      <c r="E7" s="691">
        <f t="shared" si="0"/>
        <v>0.84965689332501559</v>
      </c>
      <c r="F7" s="247"/>
      <c r="M7" s="247"/>
    </row>
    <row r="8" spans="1:13" s="246" customFormat="1" ht="15.6" x14ac:dyDescent="0.3">
      <c r="A8" s="243" t="s">
        <v>392</v>
      </c>
      <c r="B8" s="244">
        <f>SUM(B10:B17)</f>
        <v>8992</v>
      </c>
      <c r="C8" s="244">
        <f>SUM(C10:C17)</f>
        <v>9175</v>
      </c>
      <c r="D8" s="244">
        <f>SUM(D10:D17)</f>
        <v>8436</v>
      </c>
      <c r="E8" s="691">
        <f t="shared" si="0"/>
        <v>0.91945504087193464</v>
      </c>
      <c r="H8" s="247"/>
      <c r="M8" s="247"/>
    </row>
    <row r="9" spans="1:13" s="239" customFormat="1" ht="15.6" x14ac:dyDescent="0.3">
      <c r="A9" s="252" t="s">
        <v>498</v>
      </c>
      <c r="B9" s="250"/>
      <c r="C9" s="250"/>
      <c r="D9" s="241"/>
      <c r="E9" s="691"/>
      <c r="H9" s="251"/>
      <c r="M9" s="251"/>
    </row>
    <row r="10" spans="1:13" s="239" customFormat="1" ht="15.6" x14ac:dyDescent="0.3">
      <c r="A10" s="252" t="s">
        <v>499</v>
      </c>
      <c r="B10" s="250">
        <v>1740</v>
      </c>
      <c r="C10" s="250">
        <v>1266</v>
      </c>
      <c r="D10" s="241">
        <v>1261</v>
      </c>
      <c r="E10" s="691">
        <f t="shared" si="0"/>
        <v>0.99605055292259082</v>
      </c>
      <c r="H10" s="251"/>
      <c r="M10" s="251"/>
    </row>
    <row r="11" spans="1:13" s="239" customFormat="1" ht="31.2" x14ac:dyDescent="0.3">
      <c r="A11" s="252" t="s">
        <v>500</v>
      </c>
      <c r="B11" s="250">
        <v>250</v>
      </c>
      <c r="C11" s="250">
        <v>676</v>
      </c>
      <c r="D11" s="241">
        <v>660</v>
      </c>
      <c r="E11" s="691">
        <f t="shared" si="0"/>
        <v>0.97633136094674555</v>
      </c>
      <c r="H11" s="251"/>
      <c r="M11" s="251"/>
    </row>
    <row r="12" spans="1:13" s="239" customFormat="1" ht="15.6" x14ac:dyDescent="0.3">
      <c r="A12" s="252" t="s">
        <v>501</v>
      </c>
      <c r="B12" s="250">
        <v>5040</v>
      </c>
      <c r="C12" s="250">
        <v>4597</v>
      </c>
      <c r="D12" s="241">
        <v>4380</v>
      </c>
      <c r="E12" s="691">
        <f t="shared" si="0"/>
        <v>0.95279530128344569</v>
      </c>
      <c r="H12" s="251"/>
      <c r="M12" s="251"/>
    </row>
    <row r="13" spans="1:13" s="239" customFormat="1" ht="15.6" x14ac:dyDescent="0.3">
      <c r="A13" s="253" t="s">
        <v>502</v>
      </c>
      <c r="B13" s="250">
        <v>1512</v>
      </c>
      <c r="C13" s="250">
        <v>2138</v>
      </c>
      <c r="D13" s="241">
        <v>1660</v>
      </c>
      <c r="E13" s="691">
        <f t="shared" si="0"/>
        <v>0.77642656688493916</v>
      </c>
      <c r="M13" s="251"/>
    </row>
    <row r="14" spans="1:13" s="239" customFormat="1" ht="15.6" x14ac:dyDescent="0.3">
      <c r="A14" s="253" t="s">
        <v>503</v>
      </c>
      <c r="B14" s="250">
        <v>50</v>
      </c>
      <c r="C14" s="250">
        <v>110</v>
      </c>
      <c r="D14" s="241">
        <v>110</v>
      </c>
      <c r="E14" s="691">
        <f t="shared" si="0"/>
        <v>1</v>
      </c>
      <c r="M14" s="251"/>
    </row>
    <row r="15" spans="1:13" s="239" customFormat="1" ht="15.6" x14ac:dyDescent="0.3">
      <c r="A15" s="253" t="s">
        <v>504</v>
      </c>
      <c r="B15" s="250">
        <v>0</v>
      </c>
      <c r="C15" s="250">
        <v>0</v>
      </c>
      <c r="D15" s="241">
        <v>0</v>
      </c>
      <c r="E15" s="691"/>
      <c r="M15" s="251"/>
    </row>
    <row r="16" spans="1:13" s="239" customFormat="1" ht="15.6" x14ac:dyDescent="0.3">
      <c r="A16" s="253" t="s">
        <v>505</v>
      </c>
      <c r="B16" s="250">
        <v>0</v>
      </c>
      <c r="C16" s="250">
        <v>0</v>
      </c>
      <c r="D16" s="241">
        <v>0</v>
      </c>
      <c r="E16" s="691"/>
      <c r="M16" s="251"/>
    </row>
    <row r="17" spans="1:13" s="239" customFormat="1" ht="15.6" x14ac:dyDescent="0.3">
      <c r="A17" s="253" t="s">
        <v>506</v>
      </c>
      <c r="B17" s="250">
        <v>400</v>
      </c>
      <c r="C17" s="250">
        <v>388</v>
      </c>
      <c r="D17" s="241">
        <v>365</v>
      </c>
      <c r="E17" s="691">
        <f t="shared" si="0"/>
        <v>0.94072164948453607</v>
      </c>
      <c r="M17" s="251"/>
    </row>
    <row r="18" spans="1:13" s="239" customFormat="1" ht="15.6" x14ac:dyDescent="0.3">
      <c r="A18" s="253"/>
      <c r="B18" s="250"/>
      <c r="C18" s="250"/>
      <c r="D18" s="241"/>
      <c r="E18" s="691"/>
      <c r="M18" s="251"/>
    </row>
    <row r="19" spans="1:13" s="246" customFormat="1" ht="31.2" x14ac:dyDescent="0.3">
      <c r="A19" s="254" t="s">
        <v>507</v>
      </c>
      <c r="B19" s="245">
        <f>SUM(B21:B28)</f>
        <v>500</v>
      </c>
      <c r="C19" s="245">
        <f>SUM(C21:C28)</f>
        <v>770</v>
      </c>
      <c r="D19" s="245">
        <f>SUM(D21:D28)</f>
        <v>560</v>
      </c>
      <c r="E19" s="691">
        <f t="shared" si="0"/>
        <v>0.72727272727272729</v>
      </c>
      <c r="M19" s="247"/>
    </row>
    <row r="20" spans="1:13" ht="31.2" x14ac:dyDescent="0.3">
      <c r="A20" s="248" t="s">
        <v>508</v>
      </c>
      <c r="B20" s="249">
        <v>0</v>
      </c>
      <c r="C20" s="249"/>
      <c r="D20" s="241"/>
      <c r="E20" s="691"/>
      <c r="J20" s="235"/>
      <c r="M20" s="235"/>
    </row>
    <row r="21" spans="1:13" ht="15.6" x14ac:dyDescent="0.3">
      <c r="A21" s="248" t="s">
        <v>509</v>
      </c>
      <c r="B21" s="249">
        <v>200</v>
      </c>
      <c r="C21" s="249">
        <v>200</v>
      </c>
      <c r="D21" s="316">
        <v>90</v>
      </c>
      <c r="E21" s="691">
        <f t="shared" si="0"/>
        <v>0.45</v>
      </c>
      <c r="M21" s="235"/>
    </row>
    <row r="22" spans="1:13" ht="15.6" x14ac:dyDescent="0.3">
      <c r="A22" s="248" t="s">
        <v>510</v>
      </c>
      <c r="B22" s="249">
        <v>0</v>
      </c>
      <c r="C22" s="249"/>
      <c r="D22" s="316"/>
      <c r="E22" s="691"/>
      <c r="J22" s="235"/>
      <c r="M22" s="235"/>
    </row>
    <row r="23" spans="1:13" ht="15.6" x14ac:dyDescent="0.3">
      <c r="A23" s="248" t="s">
        <v>511</v>
      </c>
      <c r="B23" s="249"/>
      <c r="C23" s="249"/>
      <c r="D23" s="316"/>
      <c r="E23" s="691"/>
      <c r="J23" s="235"/>
      <c r="M23" s="235"/>
    </row>
    <row r="24" spans="1:13" ht="15.6" x14ac:dyDescent="0.3">
      <c r="A24" s="248" t="s">
        <v>512</v>
      </c>
      <c r="B24" s="249"/>
      <c r="C24" s="249"/>
      <c r="D24" s="316"/>
      <c r="E24" s="691"/>
      <c r="M24" s="235"/>
    </row>
    <row r="25" spans="1:13" ht="15.6" x14ac:dyDescent="0.3">
      <c r="A25" s="248" t="s">
        <v>513</v>
      </c>
      <c r="B25" s="249"/>
      <c r="C25" s="249"/>
      <c r="D25" s="316"/>
      <c r="E25" s="691"/>
      <c r="J25" s="235"/>
      <c r="M25" s="235"/>
    </row>
    <row r="26" spans="1:13" ht="15.6" x14ac:dyDescent="0.3">
      <c r="A26" s="248" t="s">
        <v>514</v>
      </c>
      <c r="B26" s="249">
        <v>20</v>
      </c>
      <c r="C26" s="249">
        <v>20</v>
      </c>
      <c r="D26" s="316"/>
      <c r="E26" s="691"/>
      <c r="I26" s="239"/>
      <c r="J26" s="235"/>
      <c r="M26" s="235"/>
    </row>
    <row r="27" spans="1:13" ht="15.6" x14ac:dyDescent="0.3">
      <c r="A27" s="248" t="s">
        <v>515</v>
      </c>
      <c r="B27" s="249">
        <v>60</v>
      </c>
      <c r="C27" s="249">
        <v>60</v>
      </c>
      <c r="D27" s="316">
        <v>60</v>
      </c>
      <c r="E27" s="691">
        <f t="shared" si="0"/>
        <v>1</v>
      </c>
      <c r="I27" s="239"/>
      <c r="M27" s="235"/>
    </row>
    <row r="28" spans="1:13" ht="15.6" x14ac:dyDescent="0.3">
      <c r="A28" s="248" t="s">
        <v>516</v>
      </c>
      <c r="B28" s="249">
        <v>220</v>
      </c>
      <c r="C28" s="249">
        <v>490</v>
      </c>
      <c r="D28" s="316">
        <v>410</v>
      </c>
      <c r="E28" s="691">
        <f t="shared" si="0"/>
        <v>0.83673469387755106</v>
      </c>
      <c r="F28" s="256"/>
      <c r="G28" s="255"/>
      <c r="H28" s="255"/>
      <c r="M28" s="235"/>
    </row>
    <row r="29" spans="1:13" ht="31.2" x14ac:dyDescent="0.3">
      <c r="A29" s="240" t="s">
        <v>313</v>
      </c>
      <c r="B29" s="245">
        <f>SUM(B30:B32)</f>
        <v>5385</v>
      </c>
      <c r="C29" s="245">
        <f>SUM(C30:C32)</f>
        <v>7055</v>
      </c>
      <c r="D29" s="245">
        <f>SUM(D30:D32)</f>
        <v>6344</v>
      </c>
      <c r="E29" s="691">
        <f t="shared" si="0"/>
        <v>0.89922041105598871</v>
      </c>
      <c r="H29" s="239"/>
      <c r="I29" s="235"/>
      <c r="M29" s="235"/>
    </row>
    <row r="30" spans="1:13" ht="31.2" x14ac:dyDescent="0.3">
      <c r="A30" s="253" t="s">
        <v>1187</v>
      </c>
      <c r="B30" s="249">
        <v>5245</v>
      </c>
      <c r="C30" s="249">
        <v>6629</v>
      </c>
      <c r="D30" s="241">
        <v>5918</v>
      </c>
      <c r="E30" s="691">
        <f t="shared" si="0"/>
        <v>0.89274400362045558</v>
      </c>
      <c r="F30" s="258"/>
      <c r="G30" s="257"/>
      <c r="M30" s="235"/>
    </row>
    <row r="31" spans="1:13" ht="31.2" x14ac:dyDescent="0.3">
      <c r="A31" s="253" t="s">
        <v>1186</v>
      </c>
      <c r="B31" s="249">
        <v>140</v>
      </c>
      <c r="C31" s="249">
        <v>280</v>
      </c>
      <c r="D31" s="241">
        <v>280</v>
      </c>
      <c r="E31" s="691">
        <f t="shared" si="0"/>
        <v>1</v>
      </c>
      <c r="F31" s="258"/>
      <c r="G31" s="257"/>
      <c r="M31" s="235"/>
    </row>
    <row r="32" spans="1:13" ht="31.2" x14ac:dyDescent="0.3">
      <c r="A32" s="253" t="s">
        <v>1151</v>
      </c>
      <c r="B32" s="249"/>
      <c r="C32" s="249">
        <v>146</v>
      </c>
      <c r="D32" s="241">
        <v>146</v>
      </c>
      <c r="E32" s="691"/>
      <c r="M32" s="235"/>
    </row>
    <row r="33" spans="1:252" s="261" customFormat="1" ht="31.2" x14ac:dyDescent="0.3">
      <c r="A33" s="254" t="s">
        <v>517</v>
      </c>
      <c r="B33" s="244">
        <f>B29+B19+B8+B7+B4</f>
        <v>19662</v>
      </c>
      <c r="C33" s="244">
        <f>C4+C7+C8+C19+C29</f>
        <v>25782</v>
      </c>
      <c r="D33" s="244">
        <f>D4+D7+D8+D19+D29</f>
        <v>23740</v>
      </c>
      <c r="E33" s="691">
        <f t="shared" si="0"/>
        <v>0.9207974555891707</v>
      </c>
      <c r="F33" s="260"/>
      <c r="G33" s="259"/>
      <c r="H33" s="259"/>
      <c r="I33" s="259"/>
      <c r="J33" s="259"/>
      <c r="K33" s="259"/>
      <c r="L33" s="259"/>
      <c r="M33" s="260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  <c r="AD33" s="259"/>
      <c r="AE33" s="259"/>
      <c r="AF33" s="259"/>
      <c r="AG33" s="259"/>
      <c r="AH33" s="259"/>
      <c r="AI33" s="259"/>
      <c r="AJ33" s="259"/>
      <c r="AK33" s="259"/>
      <c r="AL33" s="259"/>
      <c r="AM33" s="259"/>
      <c r="AN33" s="259"/>
      <c r="AO33" s="259"/>
      <c r="AP33" s="259"/>
      <c r="AQ33" s="259"/>
      <c r="AR33" s="259"/>
      <c r="AS33" s="259"/>
      <c r="AT33" s="259"/>
      <c r="AU33" s="259"/>
      <c r="AV33" s="259"/>
      <c r="AW33" s="259"/>
      <c r="AX33" s="259"/>
      <c r="AY33" s="259"/>
      <c r="AZ33" s="259"/>
      <c r="BA33" s="259"/>
      <c r="BB33" s="259"/>
      <c r="BC33" s="259"/>
      <c r="BD33" s="259"/>
      <c r="BE33" s="259"/>
      <c r="BF33" s="259"/>
      <c r="BG33" s="259"/>
      <c r="BH33" s="259"/>
      <c r="BI33" s="259"/>
      <c r="BJ33" s="259"/>
      <c r="BK33" s="259"/>
      <c r="BL33" s="259"/>
      <c r="BM33" s="259"/>
      <c r="BN33" s="259"/>
      <c r="BO33" s="259"/>
      <c r="BP33" s="259"/>
      <c r="BQ33" s="259"/>
      <c r="BR33" s="259"/>
      <c r="BS33" s="259"/>
      <c r="BT33" s="259"/>
      <c r="BU33" s="259"/>
      <c r="BV33" s="259"/>
      <c r="BW33" s="259"/>
      <c r="BX33" s="259"/>
      <c r="BY33" s="259"/>
      <c r="BZ33" s="259"/>
      <c r="CA33" s="259"/>
      <c r="CB33" s="259"/>
      <c r="CC33" s="259"/>
      <c r="CD33" s="259"/>
      <c r="CE33" s="259"/>
      <c r="CF33" s="259"/>
      <c r="CG33" s="259"/>
      <c r="CH33" s="259"/>
      <c r="CI33" s="259"/>
      <c r="CJ33" s="259"/>
      <c r="CK33" s="259"/>
      <c r="CL33" s="259"/>
      <c r="CM33" s="259"/>
      <c r="CN33" s="259"/>
      <c r="CO33" s="259"/>
      <c r="CP33" s="259"/>
      <c r="CQ33" s="259"/>
      <c r="CR33" s="259"/>
      <c r="CS33" s="259"/>
      <c r="CT33" s="259"/>
      <c r="CU33" s="259"/>
      <c r="CV33" s="259"/>
      <c r="CW33" s="259"/>
      <c r="CX33" s="259"/>
      <c r="CY33" s="259"/>
      <c r="CZ33" s="259"/>
      <c r="DA33" s="259"/>
      <c r="DB33" s="259"/>
      <c r="DC33" s="259"/>
      <c r="DD33" s="259"/>
      <c r="DE33" s="259"/>
      <c r="DF33" s="259"/>
      <c r="DG33" s="259"/>
      <c r="DH33" s="259"/>
      <c r="DI33" s="259"/>
      <c r="DJ33" s="259"/>
      <c r="DK33" s="259"/>
      <c r="DL33" s="259"/>
      <c r="DM33" s="259"/>
      <c r="DN33" s="259"/>
      <c r="DO33" s="259"/>
      <c r="DP33" s="259"/>
      <c r="DQ33" s="259"/>
      <c r="DR33" s="259"/>
      <c r="DS33" s="259"/>
      <c r="DT33" s="259"/>
      <c r="DU33" s="259"/>
      <c r="DV33" s="259"/>
      <c r="DW33" s="259"/>
      <c r="DX33" s="259"/>
      <c r="DY33" s="259"/>
      <c r="DZ33" s="259"/>
      <c r="EA33" s="259"/>
      <c r="EB33" s="259"/>
      <c r="EC33" s="259"/>
      <c r="ED33" s="259"/>
      <c r="EE33" s="259"/>
      <c r="EF33" s="259"/>
      <c r="EG33" s="259"/>
      <c r="EH33" s="259"/>
      <c r="EI33" s="259"/>
      <c r="EJ33" s="259"/>
      <c r="EK33" s="259"/>
      <c r="EL33" s="259"/>
      <c r="EM33" s="259"/>
      <c r="EN33" s="259"/>
      <c r="EO33" s="259"/>
      <c r="EP33" s="259"/>
      <c r="EQ33" s="259"/>
      <c r="ER33" s="259"/>
      <c r="ES33" s="259"/>
      <c r="ET33" s="259"/>
      <c r="EU33" s="259"/>
      <c r="EV33" s="259"/>
      <c r="EW33" s="259"/>
      <c r="EX33" s="259"/>
      <c r="EY33" s="259"/>
      <c r="EZ33" s="259"/>
      <c r="FA33" s="259"/>
      <c r="FB33" s="259"/>
      <c r="FC33" s="259"/>
      <c r="FD33" s="259"/>
      <c r="FE33" s="259"/>
      <c r="FF33" s="259"/>
      <c r="FG33" s="259"/>
      <c r="FH33" s="259"/>
      <c r="FI33" s="259"/>
      <c r="FJ33" s="259"/>
      <c r="FK33" s="259"/>
      <c r="FL33" s="259"/>
      <c r="FM33" s="259"/>
      <c r="FN33" s="259"/>
      <c r="FO33" s="259"/>
      <c r="FP33" s="259"/>
      <c r="FQ33" s="259"/>
      <c r="FR33" s="259"/>
      <c r="FS33" s="259"/>
      <c r="FT33" s="259"/>
      <c r="FU33" s="259"/>
      <c r="FV33" s="259"/>
      <c r="FW33" s="259"/>
      <c r="FX33" s="259"/>
      <c r="FY33" s="259"/>
      <c r="FZ33" s="259"/>
      <c r="GA33" s="259"/>
      <c r="GB33" s="259"/>
      <c r="GC33" s="259"/>
      <c r="GD33" s="259"/>
      <c r="GE33" s="259"/>
      <c r="GF33" s="259"/>
      <c r="GG33" s="259"/>
      <c r="GH33" s="259"/>
      <c r="GI33" s="259"/>
      <c r="GJ33" s="259"/>
      <c r="GK33" s="259"/>
      <c r="GL33" s="259"/>
      <c r="GM33" s="259"/>
      <c r="GN33" s="259"/>
      <c r="GO33" s="259"/>
      <c r="GP33" s="259"/>
      <c r="GQ33" s="259"/>
      <c r="GR33" s="259"/>
      <c r="GS33" s="259"/>
      <c r="GT33" s="259"/>
      <c r="GU33" s="259"/>
      <c r="GV33" s="259"/>
      <c r="GW33" s="259"/>
      <c r="GX33" s="259"/>
      <c r="GY33" s="259"/>
      <c r="GZ33" s="259"/>
      <c r="HA33" s="259"/>
      <c r="HB33" s="259"/>
      <c r="HC33" s="259"/>
      <c r="HD33" s="259"/>
      <c r="HE33" s="259"/>
      <c r="HF33" s="259"/>
      <c r="HG33" s="259"/>
      <c r="HH33" s="259"/>
      <c r="HI33" s="259"/>
      <c r="HJ33" s="259"/>
      <c r="HK33" s="259"/>
      <c r="HL33" s="259"/>
      <c r="HM33" s="259"/>
      <c r="HN33" s="259"/>
      <c r="HO33" s="259"/>
      <c r="HP33" s="259"/>
      <c r="HQ33" s="259"/>
      <c r="HR33" s="259"/>
      <c r="HS33" s="259"/>
      <c r="HT33" s="259"/>
      <c r="HU33" s="259"/>
      <c r="HV33" s="259"/>
      <c r="HW33" s="259"/>
      <c r="HX33" s="259"/>
      <c r="HY33" s="259"/>
      <c r="HZ33" s="259"/>
      <c r="IA33" s="259"/>
      <c r="IB33" s="259"/>
      <c r="IC33" s="259"/>
      <c r="ID33" s="259"/>
      <c r="IE33" s="259"/>
      <c r="IF33" s="259"/>
      <c r="IG33" s="259"/>
      <c r="IH33" s="259"/>
      <c r="II33" s="259"/>
      <c r="IJ33" s="259"/>
      <c r="IK33" s="259"/>
      <c r="IL33" s="259"/>
      <c r="IM33" s="259"/>
      <c r="IN33" s="259"/>
      <c r="IO33" s="259"/>
      <c r="IP33" s="259"/>
      <c r="IQ33" s="259"/>
      <c r="IR33" s="259"/>
    </row>
    <row r="34" spans="1:252" s="264" customFormat="1" ht="15.6" x14ac:dyDescent="0.25">
      <c r="A34" s="262"/>
      <c r="B34" s="263"/>
      <c r="E34" s="692"/>
      <c r="F34" s="265"/>
    </row>
    <row r="35" spans="1:252" ht="15.6" x14ac:dyDescent="0.3">
      <c r="A35" s="266"/>
    </row>
    <row r="38" spans="1:252" x14ac:dyDescent="0.25">
      <c r="A38" s="239"/>
    </row>
  </sheetData>
  <pageMargins left="0.70866141732283472" right="0.70866141732283472" top="1.0625" bottom="0.74803149606299213" header="0.31496062992125984" footer="0.31496062992125984"/>
  <pageSetup paperSize="9" scale="85" orientation="portrait" r:id="rId1"/>
  <headerFooter>
    <oddHeader>&amp;L&amp;10Vászoly Község Önkormányzata&amp;C&amp;"-,Félkövér"AZ ÖNKORMÁNYZAT KIADÁSAI 2015. ÉV
A 3/2016. (V.30.) RENDELETHEZ&amp;R&amp;10 6. sz. melléklet
&amp;P. oldal
ezer forint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view="pageLayout" zoomScaleNormal="100" workbookViewId="0">
      <selection activeCell="A2" sqref="A2"/>
    </sheetView>
  </sheetViews>
  <sheetFormatPr defaultRowHeight="13.2" x14ac:dyDescent="0.25"/>
  <cols>
    <col min="1" max="1" width="56.6640625" style="267" customWidth="1"/>
    <col min="2" max="3" width="13.6640625" style="267" customWidth="1"/>
    <col min="4" max="4" width="10.33203125" style="267" customWidth="1"/>
    <col min="5" max="5" width="17.33203125" style="696" bestFit="1" customWidth="1"/>
    <col min="6" max="6" width="15.6640625" style="267" customWidth="1"/>
    <col min="7" max="7" width="11.44140625" style="267" customWidth="1"/>
    <col min="8" max="8" width="11" style="267" customWidth="1"/>
    <col min="9" max="9" width="13.6640625" style="267" customWidth="1"/>
    <col min="10" max="10" width="16.33203125" style="267" customWidth="1"/>
    <col min="11" max="11" width="14.33203125" style="267" customWidth="1"/>
    <col min="12" max="12" width="13" style="267" customWidth="1"/>
    <col min="13" max="13" width="14.109375" style="267" customWidth="1"/>
    <col min="14" max="14" width="13.5546875" style="267" customWidth="1"/>
    <col min="15" max="255" width="9.109375" style="267"/>
    <col min="256" max="256" width="56.6640625" style="267" customWidth="1"/>
    <col min="257" max="259" width="13.6640625" style="267" customWidth="1"/>
    <col min="260" max="260" width="10.33203125" style="267" customWidth="1"/>
    <col min="261" max="261" width="16.88671875" style="267" bestFit="1" customWidth="1"/>
    <col min="262" max="262" width="15.6640625" style="267" customWidth="1"/>
    <col min="263" max="263" width="11.44140625" style="267" customWidth="1"/>
    <col min="264" max="264" width="11" style="267" customWidth="1"/>
    <col min="265" max="265" width="13.6640625" style="267" customWidth="1"/>
    <col min="266" max="266" width="16.33203125" style="267" customWidth="1"/>
    <col min="267" max="267" width="14.33203125" style="267" customWidth="1"/>
    <col min="268" max="268" width="13" style="267" customWidth="1"/>
    <col min="269" max="269" width="14.109375" style="267" customWidth="1"/>
    <col min="270" max="270" width="13.5546875" style="267" customWidth="1"/>
    <col min="271" max="511" width="9.109375" style="267"/>
    <col min="512" max="512" width="56.6640625" style="267" customWidth="1"/>
    <col min="513" max="515" width="13.6640625" style="267" customWidth="1"/>
    <col min="516" max="516" width="10.33203125" style="267" customWidth="1"/>
    <col min="517" max="517" width="16.88671875" style="267" bestFit="1" customWidth="1"/>
    <col min="518" max="518" width="15.6640625" style="267" customWidth="1"/>
    <col min="519" max="519" width="11.44140625" style="267" customWidth="1"/>
    <col min="520" max="520" width="11" style="267" customWidth="1"/>
    <col min="521" max="521" width="13.6640625" style="267" customWidth="1"/>
    <col min="522" max="522" width="16.33203125" style="267" customWidth="1"/>
    <col min="523" max="523" width="14.33203125" style="267" customWidth="1"/>
    <col min="524" max="524" width="13" style="267" customWidth="1"/>
    <col min="525" max="525" width="14.109375" style="267" customWidth="1"/>
    <col min="526" max="526" width="13.5546875" style="267" customWidth="1"/>
    <col min="527" max="767" width="9.109375" style="267"/>
    <col min="768" max="768" width="56.6640625" style="267" customWidth="1"/>
    <col min="769" max="771" width="13.6640625" style="267" customWidth="1"/>
    <col min="772" max="772" width="10.33203125" style="267" customWidth="1"/>
    <col min="773" max="773" width="16.88671875" style="267" bestFit="1" customWidth="1"/>
    <col min="774" max="774" width="15.6640625" style="267" customWidth="1"/>
    <col min="775" max="775" width="11.44140625" style="267" customWidth="1"/>
    <col min="776" max="776" width="11" style="267" customWidth="1"/>
    <col min="777" max="777" width="13.6640625" style="267" customWidth="1"/>
    <col min="778" max="778" width="16.33203125" style="267" customWidth="1"/>
    <col min="779" max="779" width="14.33203125" style="267" customWidth="1"/>
    <col min="780" max="780" width="13" style="267" customWidth="1"/>
    <col min="781" max="781" width="14.109375" style="267" customWidth="1"/>
    <col min="782" max="782" width="13.5546875" style="267" customWidth="1"/>
    <col min="783" max="1023" width="9.109375" style="267"/>
    <col min="1024" max="1024" width="56.6640625" style="267" customWidth="1"/>
    <col min="1025" max="1027" width="13.6640625" style="267" customWidth="1"/>
    <col min="1028" max="1028" width="10.33203125" style="267" customWidth="1"/>
    <col min="1029" max="1029" width="16.88671875" style="267" bestFit="1" customWidth="1"/>
    <col min="1030" max="1030" width="15.6640625" style="267" customWidth="1"/>
    <col min="1031" max="1031" width="11.44140625" style="267" customWidth="1"/>
    <col min="1032" max="1032" width="11" style="267" customWidth="1"/>
    <col min="1033" max="1033" width="13.6640625" style="267" customWidth="1"/>
    <col min="1034" max="1034" width="16.33203125" style="267" customWidth="1"/>
    <col min="1035" max="1035" width="14.33203125" style="267" customWidth="1"/>
    <col min="1036" max="1036" width="13" style="267" customWidth="1"/>
    <col min="1037" max="1037" width="14.109375" style="267" customWidth="1"/>
    <col min="1038" max="1038" width="13.5546875" style="267" customWidth="1"/>
    <col min="1039" max="1279" width="9.109375" style="267"/>
    <col min="1280" max="1280" width="56.6640625" style="267" customWidth="1"/>
    <col min="1281" max="1283" width="13.6640625" style="267" customWidth="1"/>
    <col min="1284" max="1284" width="10.33203125" style="267" customWidth="1"/>
    <col min="1285" max="1285" width="16.88671875" style="267" bestFit="1" customWidth="1"/>
    <col min="1286" max="1286" width="15.6640625" style="267" customWidth="1"/>
    <col min="1287" max="1287" width="11.44140625" style="267" customWidth="1"/>
    <col min="1288" max="1288" width="11" style="267" customWidth="1"/>
    <col min="1289" max="1289" width="13.6640625" style="267" customWidth="1"/>
    <col min="1290" max="1290" width="16.33203125" style="267" customWidth="1"/>
    <col min="1291" max="1291" width="14.33203125" style="267" customWidth="1"/>
    <col min="1292" max="1292" width="13" style="267" customWidth="1"/>
    <col min="1293" max="1293" width="14.109375" style="267" customWidth="1"/>
    <col min="1294" max="1294" width="13.5546875" style="267" customWidth="1"/>
    <col min="1295" max="1535" width="9.109375" style="267"/>
    <col min="1536" max="1536" width="56.6640625" style="267" customWidth="1"/>
    <col min="1537" max="1539" width="13.6640625" style="267" customWidth="1"/>
    <col min="1540" max="1540" width="10.33203125" style="267" customWidth="1"/>
    <col min="1541" max="1541" width="16.88671875" style="267" bestFit="1" customWidth="1"/>
    <col min="1542" max="1542" width="15.6640625" style="267" customWidth="1"/>
    <col min="1543" max="1543" width="11.44140625" style="267" customWidth="1"/>
    <col min="1544" max="1544" width="11" style="267" customWidth="1"/>
    <col min="1545" max="1545" width="13.6640625" style="267" customWidth="1"/>
    <col min="1546" max="1546" width="16.33203125" style="267" customWidth="1"/>
    <col min="1547" max="1547" width="14.33203125" style="267" customWidth="1"/>
    <col min="1548" max="1548" width="13" style="267" customWidth="1"/>
    <col min="1549" max="1549" width="14.109375" style="267" customWidth="1"/>
    <col min="1550" max="1550" width="13.5546875" style="267" customWidth="1"/>
    <col min="1551" max="1791" width="9.109375" style="267"/>
    <col min="1792" max="1792" width="56.6640625" style="267" customWidth="1"/>
    <col min="1793" max="1795" width="13.6640625" style="267" customWidth="1"/>
    <col min="1796" max="1796" width="10.33203125" style="267" customWidth="1"/>
    <col min="1797" max="1797" width="16.88671875" style="267" bestFit="1" customWidth="1"/>
    <col min="1798" max="1798" width="15.6640625" style="267" customWidth="1"/>
    <col min="1799" max="1799" width="11.44140625" style="267" customWidth="1"/>
    <col min="1800" max="1800" width="11" style="267" customWidth="1"/>
    <col min="1801" max="1801" width="13.6640625" style="267" customWidth="1"/>
    <col min="1802" max="1802" width="16.33203125" style="267" customWidth="1"/>
    <col min="1803" max="1803" width="14.33203125" style="267" customWidth="1"/>
    <col min="1804" max="1804" width="13" style="267" customWidth="1"/>
    <col min="1805" max="1805" width="14.109375" style="267" customWidth="1"/>
    <col min="1806" max="1806" width="13.5546875" style="267" customWidth="1"/>
    <col min="1807" max="2047" width="9.109375" style="267"/>
    <col min="2048" max="2048" width="56.6640625" style="267" customWidth="1"/>
    <col min="2049" max="2051" width="13.6640625" style="267" customWidth="1"/>
    <col min="2052" max="2052" width="10.33203125" style="267" customWidth="1"/>
    <col min="2053" max="2053" width="16.88671875" style="267" bestFit="1" customWidth="1"/>
    <col min="2054" max="2054" width="15.6640625" style="267" customWidth="1"/>
    <col min="2055" max="2055" width="11.44140625" style="267" customWidth="1"/>
    <col min="2056" max="2056" width="11" style="267" customWidth="1"/>
    <col min="2057" max="2057" width="13.6640625" style="267" customWidth="1"/>
    <col min="2058" max="2058" width="16.33203125" style="267" customWidth="1"/>
    <col min="2059" max="2059" width="14.33203125" style="267" customWidth="1"/>
    <col min="2060" max="2060" width="13" style="267" customWidth="1"/>
    <col min="2061" max="2061" width="14.109375" style="267" customWidth="1"/>
    <col min="2062" max="2062" width="13.5546875" style="267" customWidth="1"/>
    <col min="2063" max="2303" width="9.109375" style="267"/>
    <col min="2304" max="2304" width="56.6640625" style="267" customWidth="1"/>
    <col min="2305" max="2307" width="13.6640625" style="267" customWidth="1"/>
    <col min="2308" max="2308" width="10.33203125" style="267" customWidth="1"/>
    <col min="2309" max="2309" width="16.88671875" style="267" bestFit="1" customWidth="1"/>
    <col min="2310" max="2310" width="15.6640625" style="267" customWidth="1"/>
    <col min="2311" max="2311" width="11.44140625" style="267" customWidth="1"/>
    <col min="2312" max="2312" width="11" style="267" customWidth="1"/>
    <col min="2313" max="2313" width="13.6640625" style="267" customWidth="1"/>
    <col min="2314" max="2314" width="16.33203125" style="267" customWidth="1"/>
    <col min="2315" max="2315" width="14.33203125" style="267" customWidth="1"/>
    <col min="2316" max="2316" width="13" style="267" customWidth="1"/>
    <col min="2317" max="2317" width="14.109375" style="267" customWidth="1"/>
    <col min="2318" max="2318" width="13.5546875" style="267" customWidth="1"/>
    <col min="2319" max="2559" width="9.109375" style="267"/>
    <col min="2560" max="2560" width="56.6640625" style="267" customWidth="1"/>
    <col min="2561" max="2563" width="13.6640625" style="267" customWidth="1"/>
    <col min="2564" max="2564" width="10.33203125" style="267" customWidth="1"/>
    <col min="2565" max="2565" width="16.88671875" style="267" bestFit="1" customWidth="1"/>
    <col min="2566" max="2566" width="15.6640625" style="267" customWidth="1"/>
    <col min="2567" max="2567" width="11.44140625" style="267" customWidth="1"/>
    <col min="2568" max="2568" width="11" style="267" customWidth="1"/>
    <col min="2569" max="2569" width="13.6640625" style="267" customWidth="1"/>
    <col min="2570" max="2570" width="16.33203125" style="267" customWidth="1"/>
    <col min="2571" max="2571" width="14.33203125" style="267" customWidth="1"/>
    <col min="2572" max="2572" width="13" style="267" customWidth="1"/>
    <col min="2573" max="2573" width="14.109375" style="267" customWidth="1"/>
    <col min="2574" max="2574" width="13.5546875" style="267" customWidth="1"/>
    <col min="2575" max="2815" width="9.109375" style="267"/>
    <col min="2816" max="2816" width="56.6640625" style="267" customWidth="1"/>
    <col min="2817" max="2819" width="13.6640625" style="267" customWidth="1"/>
    <col min="2820" max="2820" width="10.33203125" style="267" customWidth="1"/>
    <col min="2821" max="2821" width="16.88671875" style="267" bestFit="1" customWidth="1"/>
    <col min="2822" max="2822" width="15.6640625" style="267" customWidth="1"/>
    <col min="2823" max="2823" width="11.44140625" style="267" customWidth="1"/>
    <col min="2824" max="2824" width="11" style="267" customWidth="1"/>
    <col min="2825" max="2825" width="13.6640625" style="267" customWidth="1"/>
    <col min="2826" max="2826" width="16.33203125" style="267" customWidth="1"/>
    <col min="2827" max="2827" width="14.33203125" style="267" customWidth="1"/>
    <col min="2828" max="2828" width="13" style="267" customWidth="1"/>
    <col min="2829" max="2829" width="14.109375" style="267" customWidth="1"/>
    <col min="2830" max="2830" width="13.5546875" style="267" customWidth="1"/>
    <col min="2831" max="3071" width="9.109375" style="267"/>
    <col min="3072" max="3072" width="56.6640625" style="267" customWidth="1"/>
    <col min="3073" max="3075" width="13.6640625" style="267" customWidth="1"/>
    <col min="3076" max="3076" width="10.33203125" style="267" customWidth="1"/>
    <col min="3077" max="3077" width="16.88671875" style="267" bestFit="1" customWidth="1"/>
    <col min="3078" max="3078" width="15.6640625" style="267" customWidth="1"/>
    <col min="3079" max="3079" width="11.44140625" style="267" customWidth="1"/>
    <col min="3080" max="3080" width="11" style="267" customWidth="1"/>
    <col min="3081" max="3081" width="13.6640625" style="267" customWidth="1"/>
    <col min="3082" max="3082" width="16.33203125" style="267" customWidth="1"/>
    <col min="3083" max="3083" width="14.33203125" style="267" customWidth="1"/>
    <col min="3084" max="3084" width="13" style="267" customWidth="1"/>
    <col min="3085" max="3085" width="14.109375" style="267" customWidth="1"/>
    <col min="3086" max="3086" width="13.5546875" style="267" customWidth="1"/>
    <col min="3087" max="3327" width="9.109375" style="267"/>
    <col min="3328" max="3328" width="56.6640625" style="267" customWidth="1"/>
    <col min="3329" max="3331" width="13.6640625" style="267" customWidth="1"/>
    <col min="3332" max="3332" width="10.33203125" style="267" customWidth="1"/>
    <col min="3333" max="3333" width="16.88671875" style="267" bestFit="1" customWidth="1"/>
    <col min="3334" max="3334" width="15.6640625" style="267" customWidth="1"/>
    <col min="3335" max="3335" width="11.44140625" style="267" customWidth="1"/>
    <col min="3336" max="3336" width="11" style="267" customWidth="1"/>
    <col min="3337" max="3337" width="13.6640625" style="267" customWidth="1"/>
    <col min="3338" max="3338" width="16.33203125" style="267" customWidth="1"/>
    <col min="3339" max="3339" width="14.33203125" style="267" customWidth="1"/>
    <col min="3340" max="3340" width="13" style="267" customWidth="1"/>
    <col min="3341" max="3341" width="14.109375" style="267" customWidth="1"/>
    <col min="3342" max="3342" width="13.5546875" style="267" customWidth="1"/>
    <col min="3343" max="3583" width="9.109375" style="267"/>
    <col min="3584" max="3584" width="56.6640625" style="267" customWidth="1"/>
    <col min="3585" max="3587" width="13.6640625" style="267" customWidth="1"/>
    <col min="3588" max="3588" width="10.33203125" style="267" customWidth="1"/>
    <col min="3589" max="3589" width="16.88671875" style="267" bestFit="1" customWidth="1"/>
    <col min="3590" max="3590" width="15.6640625" style="267" customWidth="1"/>
    <col min="3591" max="3591" width="11.44140625" style="267" customWidth="1"/>
    <col min="3592" max="3592" width="11" style="267" customWidth="1"/>
    <col min="3593" max="3593" width="13.6640625" style="267" customWidth="1"/>
    <col min="3594" max="3594" width="16.33203125" style="267" customWidth="1"/>
    <col min="3595" max="3595" width="14.33203125" style="267" customWidth="1"/>
    <col min="3596" max="3596" width="13" style="267" customWidth="1"/>
    <col min="3597" max="3597" width="14.109375" style="267" customWidth="1"/>
    <col min="3598" max="3598" width="13.5546875" style="267" customWidth="1"/>
    <col min="3599" max="3839" width="9.109375" style="267"/>
    <col min="3840" max="3840" width="56.6640625" style="267" customWidth="1"/>
    <col min="3841" max="3843" width="13.6640625" style="267" customWidth="1"/>
    <col min="3844" max="3844" width="10.33203125" style="267" customWidth="1"/>
    <col min="3845" max="3845" width="16.88671875" style="267" bestFit="1" customWidth="1"/>
    <col min="3846" max="3846" width="15.6640625" style="267" customWidth="1"/>
    <col min="3847" max="3847" width="11.44140625" style="267" customWidth="1"/>
    <col min="3848" max="3848" width="11" style="267" customWidth="1"/>
    <col min="3849" max="3849" width="13.6640625" style="267" customWidth="1"/>
    <col min="3850" max="3850" width="16.33203125" style="267" customWidth="1"/>
    <col min="3851" max="3851" width="14.33203125" style="267" customWidth="1"/>
    <col min="3852" max="3852" width="13" style="267" customWidth="1"/>
    <col min="3853" max="3853" width="14.109375" style="267" customWidth="1"/>
    <col min="3854" max="3854" width="13.5546875" style="267" customWidth="1"/>
    <col min="3855" max="4095" width="9.109375" style="267"/>
    <col min="4096" max="4096" width="56.6640625" style="267" customWidth="1"/>
    <col min="4097" max="4099" width="13.6640625" style="267" customWidth="1"/>
    <col min="4100" max="4100" width="10.33203125" style="267" customWidth="1"/>
    <col min="4101" max="4101" width="16.88671875" style="267" bestFit="1" customWidth="1"/>
    <col min="4102" max="4102" width="15.6640625" style="267" customWidth="1"/>
    <col min="4103" max="4103" width="11.44140625" style="267" customWidth="1"/>
    <col min="4104" max="4104" width="11" style="267" customWidth="1"/>
    <col min="4105" max="4105" width="13.6640625" style="267" customWidth="1"/>
    <col min="4106" max="4106" width="16.33203125" style="267" customWidth="1"/>
    <col min="4107" max="4107" width="14.33203125" style="267" customWidth="1"/>
    <col min="4108" max="4108" width="13" style="267" customWidth="1"/>
    <col min="4109" max="4109" width="14.109375" style="267" customWidth="1"/>
    <col min="4110" max="4110" width="13.5546875" style="267" customWidth="1"/>
    <col min="4111" max="4351" width="9.109375" style="267"/>
    <col min="4352" max="4352" width="56.6640625" style="267" customWidth="1"/>
    <col min="4353" max="4355" width="13.6640625" style="267" customWidth="1"/>
    <col min="4356" max="4356" width="10.33203125" style="267" customWidth="1"/>
    <col min="4357" max="4357" width="16.88671875" style="267" bestFit="1" customWidth="1"/>
    <col min="4358" max="4358" width="15.6640625" style="267" customWidth="1"/>
    <col min="4359" max="4359" width="11.44140625" style="267" customWidth="1"/>
    <col min="4360" max="4360" width="11" style="267" customWidth="1"/>
    <col min="4361" max="4361" width="13.6640625" style="267" customWidth="1"/>
    <col min="4362" max="4362" width="16.33203125" style="267" customWidth="1"/>
    <col min="4363" max="4363" width="14.33203125" style="267" customWidth="1"/>
    <col min="4364" max="4364" width="13" style="267" customWidth="1"/>
    <col min="4365" max="4365" width="14.109375" style="267" customWidth="1"/>
    <col min="4366" max="4366" width="13.5546875" style="267" customWidth="1"/>
    <col min="4367" max="4607" width="9.109375" style="267"/>
    <col min="4608" max="4608" width="56.6640625" style="267" customWidth="1"/>
    <col min="4609" max="4611" width="13.6640625" style="267" customWidth="1"/>
    <col min="4612" max="4612" width="10.33203125" style="267" customWidth="1"/>
    <col min="4613" max="4613" width="16.88671875" style="267" bestFit="1" customWidth="1"/>
    <col min="4614" max="4614" width="15.6640625" style="267" customWidth="1"/>
    <col min="4615" max="4615" width="11.44140625" style="267" customWidth="1"/>
    <col min="4616" max="4616" width="11" style="267" customWidth="1"/>
    <col min="4617" max="4617" width="13.6640625" style="267" customWidth="1"/>
    <col min="4618" max="4618" width="16.33203125" style="267" customWidth="1"/>
    <col min="4619" max="4619" width="14.33203125" style="267" customWidth="1"/>
    <col min="4620" max="4620" width="13" style="267" customWidth="1"/>
    <col min="4621" max="4621" width="14.109375" style="267" customWidth="1"/>
    <col min="4622" max="4622" width="13.5546875" style="267" customWidth="1"/>
    <col min="4623" max="4863" width="9.109375" style="267"/>
    <col min="4864" max="4864" width="56.6640625" style="267" customWidth="1"/>
    <col min="4865" max="4867" width="13.6640625" style="267" customWidth="1"/>
    <col min="4868" max="4868" width="10.33203125" style="267" customWidth="1"/>
    <col min="4869" max="4869" width="16.88671875" style="267" bestFit="1" customWidth="1"/>
    <col min="4870" max="4870" width="15.6640625" style="267" customWidth="1"/>
    <col min="4871" max="4871" width="11.44140625" style="267" customWidth="1"/>
    <col min="4872" max="4872" width="11" style="267" customWidth="1"/>
    <col min="4873" max="4873" width="13.6640625" style="267" customWidth="1"/>
    <col min="4874" max="4874" width="16.33203125" style="267" customWidth="1"/>
    <col min="4875" max="4875" width="14.33203125" style="267" customWidth="1"/>
    <col min="4876" max="4876" width="13" style="267" customWidth="1"/>
    <col min="4877" max="4877" width="14.109375" style="267" customWidth="1"/>
    <col min="4878" max="4878" width="13.5546875" style="267" customWidth="1"/>
    <col min="4879" max="5119" width="9.109375" style="267"/>
    <col min="5120" max="5120" width="56.6640625" style="267" customWidth="1"/>
    <col min="5121" max="5123" width="13.6640625" style="267" customWidth="1"/>
    <col min="5124" max="5124" width="10.33203125" style="267" customWidth="1"/>
    <col min="5125" max="5125" width="16.88671875" style="267" bestFit="1" customWidth="1"/>
    <col min="5126" max="5126" width="15.6640625" style="267" customWidth="1"/>
    <col min="5127" max="5127" width="11.44140625" style="267" customWidth="1"/>
    <col min="5128" max="5128" width="11" style="267" customWidth="1"/>
    <col min="5129" max="5129" width="13.6640625" style="267" customWidth="1"/>
    <col min="5130" max="5130" width="16.33203125" style="267" customWidth="1"/>
    <col min="5131" max="5131" width="14.33203125" style="267" customWidth="1"/>
    <col min="5132" max="5132" width="13" style="267" customWidth="1"/>
    <col min="5133" max="5133" width="14.109375" style="267" customWidth="1"/>
    <col min="5134" max="5134" width="13.5546875" style="267" customWidth="1"/>
    <col min="5135" max="5375" width="9.109375" style="267"/>
    <col min="5376" max="5376" width="56.6640625" style="267" customWidth="1"/>
    <col min="5377" max="5379" width="13.6640625" style="267" customWidth="1"/>
    <col min="5380" max="5380" width="10.33203125" style="267" customWidth="1"/>
    <col min="5381" max="5381" width="16.88671875" style="267" bestFit="1" customWidth="1"/>
    <col min="5382" max="5382" width="15.6640625" style="267" customWidth="1"/>
    <col min="5383" max="5383" width="11.44140625" style="267" customWidth="1"/>
    <col min="5384" max="5384" width="11" style="267" customWidth="1"/>
    <col min="5385" max="5385" width="13.6640625" style="267" customWidth="1"/>
    <col min="5386" max="5386" width="16.33203125" style="267" customWidth="1"/>
    <col min="5387" max="5387" width="14.33203125" style="267" customWidth="1"/>
    <col min="5388" max="5388" width="13" style="267" customWidth="1"/>
    <col min="5389" max="5389" width="14.109375" style="267" customWidth="1"/>
    <col min="5390" max="5390" width="13.5546875" style="267" customWidth="1"/>
    <col min="5391" max="5631" width="9.109375" style="267"/>
    <col min="5632" max="5632" width="56.6640625" style="267" customWidth="1"/>
    <col min="5633" max="5635" width="13.6640625" style="267" customWidth="1"/>
    <col min="5636" max="5636" width="10.33203125" style="267" customWidth="1"/>
    <col min="5637" max="5637" width="16.88671875" style="267" bestFit="1" customWidth="1"/>
    <col min="5638" max="5638" width="15.6640625" style="267" customWidth="1"/>
    <col min="5639" max="5639" width="11.44140625" style="267" customWidth="1"/>
    <col min="5640" max="5640" width="11" style="267" customWidth="1"/>
    <col min="5641" max="5641" width="13.6640625" style="267" customWidth="1"/>
    <col min="5642" max="5642" width="16.33203125" style="267" customWidth="1"/>
    <col min="5643" max="5643" width="14.33203125" style="267" customWidth="1"/>
    <col min="5644" max="5644" width="13" style="267" customWidth="1"/>
    <col min="5645" max="5645" width="14.109375" style="267" customWidth="1"/>
    <col min="5646" max="5646" width="13.5546875" style="267" customWidth="1"/>
    <col min="5647" max="5887" width="9.109375" style="267"/>
    <col min="5888" max="5888" width="56.6640625" style="267" customWidth="1"/>
    <col min="5889" max="5891" width="13.6640625" style="267" customWidth="1"/>
    <col min="5892" max="5892" width="10.33203125" style="267" customWidth="1"/>
    <col min="5893" max="5893" width="16.88671875" style="267" bestFit="1" customWidth="1"/>
    <col min="5894" max="5894" width="15.6640625" style="267" customWidth="1"/>
    <col min="5895" max="5895" width="11.44140625" style="267" customWidth="1"/>
    <col min="5896" max="5896" width="11" style="267" customWidth="1"/>
    <col min="5897" max="5897" width="13.6640625" style="267" customWidth="1"/>
    <col min="5898" max="5898" width="16.33203125" style="267" customWidth="1"/>
    <col min="5899" max="5899" width="14.33203125" style="267" customWidth="1"/>
    <col min="5900" max="5900" width="13" style="267" customWidth="1"/>
    <col min="5901" max="5901" width="14.109375" style="267" customWidth="1"/>
    <col min="5902" max="5902" width="13.5546875" style="267" customWidth="1"/>
    <col min="5903" max="6143" width="9.109375" style="267"/>
    <col min="6144" max="6144" width="56.6640625" style="267" customWidth="1"/>
    <col min="6145" max="6147" width="13.6640625" style="267" customWidth="1"/>
    <col min="6148" max="6148" width="10.33203125" style="267" customWidth="1"/>
    <col min="6149" max="6149" width="16.88671875" style="267" bestFit="1" customWidth="1"/>
    <col min="6150" max="6150" width="15.6640625" style="267" customWidth="1"/>
    <col min="6151" max="6151" width="11.44140625" style="267" customWidth="1"/>
    <col min="6152" max="6152" width="11" style="267" customWidth="1"/>
    <col min="6153" max="6153" width="13.6640625" style="267" customWidth="1"/>
    <col min="6154" max="6154" width="16.33203125" style="267" customWidth="1"/>
    <col min="6155" max="6155" width="14.33203125" style="267" customWidth="1"/>
    <col min="6156" max="6156" width="13" style="267" customWidth="1"/>
    <col min="6157" max="6157" width="14.109375" style="267" customWidth="1"/>
    <col min="6158" max="6158" width="13.5546875" style="267" customWidth="1"/>
    <col min="6159" max="6399" width="9.109375" style="267"/>
    <col min="6400" max="6400" width="56.6640625" style="267" customWidth="1"/>
    <col min="6401" max="6403" width="13.6640625" style="267" customWidth="1"/>
    <col min="6404" max="6404" width="10.33203125" style="267" customWidth="1"/>
    <col min="6405" max="6405" width="16.88671875" style="267" bestFit="1" customWidth="1"/>
    <col min="6406" max="6406" width="15.6640625" style="267" customWidth="1"/>
    <col min="6407" max="6407" width="11.44140625" style="267" customWidth="1"/>
    <col min="6408" max="6408" width="11" style="267" customWidth="1"/>
    <col min="6409" max="6409" width="13.6640625" style="267" customWidth="1"/>
    <col min="6410" max="6410" width="16.33203125" style="267" customWidth="1"/>
    <col min="6411" max="6411" width="14.33203125" style="267" customWidth="1"/>
    <col min="6412" max="6412" width="13" style="267" customWidth="1"/>
    <col min="6413" max="6413" width="14.109375" style="267" customWidth="1"/>
    <col min="6414" max="6414" width="13.5546875" style="267" customWidth="1"/>
    <col min="6415" max="6655" width="9.109375" style="267"/>
    <col min="6656" max="6656" width="56.6640625" style="267" customWidth="1"/>
    <col min="6657" max="6659" width="13.6640625" style="267" customWidth="1"/>
    <col min="6660" max="6660" width="10.33203125" style="267" customWidth="1"/>
    <col min="6661" max="6661" width="16.88671875" style="267" bestFit="1" customWidth="1"/>
    <col min="6662" max="6662" width="15.6640625" style="267" customWidth="1"/>
    <col min="6663" max="6663" width="11.44140625" style="267" customWidth="1"/>
    <col min="6664" max="6664" width="11" style="267" customWidth="1"/>
    <col min="6665" max="6665" width="13.6640625" style="267" customWidth="1"/>
    <col min="6666" max="6666" width="16.33203125" style="267" customWidth="1"/>
    <col min="6667" max="6667" width="14.33203125" style="267" customWidth="1"/>
    <col min="6668" max="6668" width="13" style="267" customWidth="1"/>
    <col min="6669" max="6669" width="14.109375" style="267" customWidth="1"/>
    <col min="6670" max="6670" width="13.5546875" style="267" customWidth="1"/>
    <col min="6671" max="6911" width="9.109375" style="267"/>
    <col min="6912" max="6912" width="56.6640625" style="267" customWidth="1"/>
    <col min="6913" max="6915" width="13.6640625" style="267" customWidth="1"/>
    <col min="6916" max="6916" width="10.33203125" style="267" customWidth="1"/>
    <col min="6917" max="6917" width="16.88671875" style="267" bestFit="1" customWidth="1"/>
    <col min="6918" max="6918" width="15.6640625" style="267" customWidth="1"/>
    <col min="6919" max="6919" width="11.44140625" style="267" customWidth="1"/>
    <col min="6920" max="6920" width="11" style="267" customWidth="1"/>
    <col min="6921" max="6921" width="13.6640625" style="267" customWidth="1"/>
    <col min="6922" max="6922" width="16.33203125" style="267" customWidth="1"/>
    <col min="6923" max="6923" width="14.33203125" style="267" customWidth="1"/>
    <col min="6924" max="6924" width="13" style="267" customWidth="1"/>
    <col min="6925" max="6925" width="14.109375" style="267" customWidth="1"/>
    <col min="6926" max="6926" width="13.5546875" style="267" customWidth="1"/>
    <col min="6927" max="7167" width="9.109375" style="267"/>
    <col min="7168" max="7168" width="56.6640625" style="267" customWidth="1"/>
    <col min="7169" max="7171" width="13.6640625" style="267" customWidth="1"/>
    <col min="7172" max="7172" width="10.33203125" style="267" customWidth="1"/>
    <col min="7173" max="7173" width="16.88671875" style="267" bestFit="1" customWidth="1"/>
    <col min="7174" max="7174" width="15.6640625" style="267" customWidth="1"/>
    <col min="7175" max="7175" width="11.44140625" style="267" customWidth="1"/>
    <col min="7176" max="7176" width="11" style="267" customWidth="1"/>
    <col min="7177" max="7177" width="13.6640625" style="267" customWidth="1"/>
    <col min="7178" max="7178" width="16.33203125" style="267" customWidth="1"/>
    <col min="7179" max="7179" width="14.33203125" style="267" customWidth="1"/>
    <col min="7180" max="7180" width="13" style="267" customWidth="1"/>
    <col min="7181" max="7181" width="14.109375" style="267" customWidth="1"/>
    <col min="7182" max="7182" width="13.5546875" style="267" customWidth="1"/>
    <col min="7183" max="7423" width="9.109375" style="267"/>
    <col min="7424" max="7424" width="56.6640625" style="267" customWidth="1"/>
    <col min="7425" max="7427" width="13.6640625" style="267" customWidth="1"/>
    <col min="7428" max="7428" width="10.33203125" style="267" customWidth="1"/>
    <col min="7429" max="7429" width="16.88671875" style="267" bestFit="1" customWidth="1"/>
    <col min="7430" max="7430" width="15.6640625" style="267" customWidth="1"/>
    <col min="7431" max="7431" width="11.44140625" style="267" customWidth="1"/>
    <col min="7432" max="7432" width="11" style="267" customWidth="1"/>
    <col min="7433" max="7433" width="13.6640625" style="267" customWidth="1"/>
    <col min="7434" max="7434" width="16.33203125" style="267" customWidth="1"/>
    <col min="7435" max="7435" width="14.33203125" style="267" customWidth="1"/>
    <col min="7436" max="7436" width="13" style="267" customWidth="1"/>
    <col min="7437" max="7437" width="14.109375" style="267" customWidth="1"/>
    <col min="7438" max="7438" width="13.5546875" style="267" customWidth="1"/>
    <col min="7439" max="7679" width="9.109375" style="267"/>
    <col min="7680" max="7680" width="56.6640625" style="267" customWidth="1"/>
    <col min="7681" max="7683" width="13.6640625" style="267" customWidth="1"/>
    <col min="7684" max="7684" width="10.33203125" style="267" customWidth="1"/>
    <col min="7685" max="7685" width="16.88671875" style="267" bestFit="1" customWidth="1"/>
    <col min="7686" max="7686" width="15.6640625" style="267" customWidth="1"/>
    <col min="7687" max="7687" width="11.44140625" style="267" customWidth="1"/>
    <col min="7688" max="7688" width="11" style="267" customWidth="1"/>
    <col min="7689" max="7689" width="13.6640625" style="267" customWidth="1"/>
    <col min="7690" max="7690" width="16.33203125" style="267" customWidth="1"/>
    <col min="7691" max="7691" width="14.33203125" style="267" customWidth="1"/>
    <col min="7692" max="7692" width="13" style="267" customWidth="1"/>
    <col min="7693" max="7693" width="14.109375" style="267" customWidth="1"/>
    <col min="7694" max="7694" width="13.5546875" style="267" customWidth="1"/>
    <col min="7695" max="7935" width="9.109375" style="267"/>
    <col min="7936" max="7936" width="56.6640625" style="267" customWidth="1"/>
    <col min="7937" max="7939" width="13.6640625" style="267" customWidth="1"/>
    <col min="7940" max="7940" width="10.33203125" style="267" customWidth="1"/>
    <col min="7941" max="7941" width="16.88671875" style="267" bestFit="1" customWidth="1"/>
    <col min="7942" max="7942" width="15.6640625" style="267" customWidth="1"/>
    <col min="7943" max="7943" width="11.44140625" style="267" customWidth="1"/>
    <col min="7944" max="7944" width="11" style="267" customWidth="1"/>
    <col min="7945" max="7945" width="13.6640625" style="267" customWidth="1"/>
    <col min="7946" max="7946" width="16.33203125" style="267" customWidth="1"/>
    <col min="7947" max="7947" width="14.33203125" style="267" customWidth="1"/>
    <col min="7948" max="7948" width="13" style="267" customWidth="1"/>
    <col min="7949" max="7949" width="14.109375" style="267" customWidth="1"/>
    <col min="7950" max="7950" width="13.5546875" style="267" customWidth="1"/>
    <col min="7951" max="8191" width="9.109375" style="267"/>
    <col min="8192" max="8192" width="56.6640625" style="267" customWidth="1"/>
    <col min="8193" max="8195" width="13.6640625" style="267" customWidth="1"/>
    <col min="8196" max="8196" width="10.33203125" style="267" customWidth="1"/>
    <col min="8197" max="8197" width="16.88671875" style="267" bestFit="1" customWidth="1"/>
    <col min="8198" max="8198" width="15.6640625" style="267" customWidth="1"/>
    <col min="8199" max="8199" width="11.44140625" style="267" customWidth="1"/>
    <col min="8200" max="8200" width="11" style="267" customWidth="1"/>
    <col min="8201" max="8201" width="13.6640625" style="267" customWidth="1"/>
    <col min="8202" max="8202" width="16.33203125" style="267" customWidth="1"/>
    <col min="8203" max="8203" width="14.33203125" style="267" customWidth="1"/>
    <col min="8204" max="8204" width="13" style="267" customWidth="1"/>
    <col min="8205" max="8205" width="14.109375" style="267" customWidth="1"/>
    <col min="8206" max="8206" width="13.5546875" style="267" customWidth="1"/>
    <col min="8207" max="8447" width="9.109375" style="267"/>
    <col min="8448" max="8448" width="56.6640625" style="267" customWidth="1"/>
    <col min="8449" max="8451" width="13.6640625" style="267" customWidth="1"/>
    <col min="8452" max="8452" width="10.33203125" style="267" customWidth="1"/>
    <col min="8453" max="8453" width="16.88671875" style="267" bestFit="1" customWidth="1"/>
    <col min="8454" max="8454" width="15.6640625" style="267" customWidth="1"/>
    <col min="8455" max="8455" width="11.44140625" style="267" customWidth="1"/>
    <col min="8456" max="8456" width="11" style="267" customWidth="1"/>
    <col min="8457" max="8457" width="13.6640625" style="267" customWidth="1"/>
    <col min="8458" max="8458" width="16.33203125" style="267" customWidth="1"/>
    <col min="8459" max="8459" width="14.33203125" style="267" customWidth="1"/>
    <col min="8460" max="8460" width="13" style="267" customWidth="1"/>
    <col min="8461" max="8461" width="14.109375" style="267" customWidth="1"/>
    <col min="8462" max="8462" width="13.5546875" style="267" customWidth="1"/>
    <col min="8463" max="8703" width="9.109375" style="267"/>
    <col min="8704" max="8704" width="56.6640625" style="267" customWidth="1"/>
    <col min="8705" max="8707" width="13.6640625" style="267" customWidth="1"/>
    <col min="8708" max="8708" width="10.33203125" style="267" customWidth="1"/>
    <col min="8709" max="8709" width="16.88671875" style="267" bestFit="1" customWidth="1"/>
    <col min="8710" max="8710" width="15.6640625" style="267" customWidth="1"/>
    <col min="8711" max="8711" width="11.44140625" style="267" customWidth="1"/>
    <col min="8712" max="8712" width="11" style="267" customWidth="1"/>
    <col min="8713" max="8713" width="13.6640625" style="267" customWidth="1"/>
    <col min="8714" max="8714" width="16.33203125" style="267" customWidth="1"/>
    <col min="8715" max="8715" width="14.33203125" style="267" customWidth="1"/>
    <col min="8716" max="8716" width="13" style="267" customWidth="1"/>
    <col min="8717" max="8717" width="14.109375" style="267" customWidth="1"/>
    <col min="8718" max="8718" width="13.5546875" style="267" customWidth="1"/>
    <col min="8719" max="8959" width="9.109375" style="267"/>
    <col min="8960" max="8960" width="56.6640625" style="267" customWidth="1"/>
    <col min="8961" max="8963" width="13.6640625" style="267" customWidth="1"/>
    <col min="8964" max="8964" width="10.33203125" style="267" customWidth="1"/>
    <col min="8965" max="8965" width="16.88671875" style="267" bestFit="1" customWidth="1"/>
    <col min="8966" max="8966" width="15.6640625" style="267" customWidth="1"/>
    <col min="8967" max="8967" width="11.44140625" style="267" customWidth="1"/>
    <col min="8968" max="8968" width="11" style="267" customWidth="1"/>
    <col min="8969" max="8969" width="13.6640625" style="267" customWidth="1"/>
    <col min="8970" max="8970" width="16.33203125" style="267" customWidth="1"/>
    <col min="8971" max="8971" width="14.33203125" style="267" customWidth="1"/>
    <col min="8972" max="8972" width="13" style="267" customWidth="1"/>
    <col min="8973" max="8973" width="14.109375" style="267" customWidth="1"/>
    <col min="8974" max="8974" width="13.5546875" style="267" customWidth="1"/>
    <col min="8975" max="9215" width="9.109375" style="267"/>
    <col min="9216" max="9216" width="56.6640625" style="267" customWidth="1"/>
    <col min="9217" max="9219" width="13.6640625" style="267" customWidth="1"/>
    <col min="9220" max="9220" width="10.33203125" style="267" customWidth="1"/>
    <col min="9221" max="9221" width="16.88671875" style="267" bestFit="1" customWidth="1"/>
    <col min="9222" max="9222" width="15.6640625" style="267" customWidth="1"/>
    <col min="9223" max="9223" width="11.44140625" style="267" customWidth="1"/>
    <col min="9224" max="9224" width="11" style="267" customWidth="1"/>
    <col min="9225" max="9225" width="13.6640625" style="267" customWidth="1"/>
    <col min="9226" max="9226" width="16.33203125" style="267" customWidth="1"/>
    <col min="9227" max="9227" width="14.33203125" style="267" customWidth="1"/>
    <col min="9228" max="9228" width="13" style="267" customWidth="1"/>
    <col min="9229" max="9229" width="14.109375" style="267" customWidth="1"/>
    <col min="9230" max="9230" width="13.5546875" style="267" customWidth="1"/>
    <col min="9231" max="9471" width="9.109375" style="267"/>
    <col min="9472" max="9472" width="56.6640625" style="267" customWidth="1"/>
    <col min="9473" max="9475" width="13.6640625" style="267" customWidth="1"/>
    <col min="9476" max="9476" width="10.33203125" style="267" customWidth="1"/>
    <col min="9477" max="9477" width="16.88671875" style="267" bestFit="1" customWidth="1"/>
    <col min="9478" max="9478" width="15.6640625" style="267" customWidth="1"/>
    <col min="9479" max="9479" width="11.44140625" style="267" customWidth="1"/>
    <col min="9480" max="9480" width="11" style="267" customWidth="1"/>
    <col min="9481" max="9481" width="13.6640625" style="267" customWidth="1"/>
    <col min="9482" max="9482" width="16.33203125" style="267" customWidth="1"/>
    <col min="9483" max="9483" width="14.33203125" style="267" customWidth="1"/>
    <col min="9484" max="9484" width="13" style="267" customWidth="1"/>
    <col min="9485" max="9485" width="14.109375" style="267" customWidth="1"/>
    <col min="9486" max="9486" width="13.5546875" style="267" customWidth="1"/>
    <col min="9487" max="9727" width="9.109375" style="267"/>
    <col min="9728" max="9728" width="56.6640625" style="267" customWidth="1"/>
    <col min="9729" max="9731" width="13.6640625" style="267" customWidth="1"/>
    <col min="9732" max="9732" width="10.33203125" style="267" customWidth="1"/>
    <col min="9733" max="9733" width="16.88671875" style="267" bestFit="1" customWidth="1"/>
    <col min="9734" max="9734" width="15.6640625" style="267" customWidth="1"/>
    <col min="9735" max="9735" width="11.44140625" style="267" customWidth="1"/>
    <col min="9736" max="9736" width="11" style="267" customWidth="1"/>
    <col min="9737" max="9737" width="13.6640625" style="267" customWidth="1"/>
    <col min="9738" max="9738" width="16.33203125" style="267" customWidth="1"/>
    <col min="9739" max="9739" width="14.33203125" style="267" customWidth="1"/>
    <col min="9740" max="9740" width="13" style="267" customWidth="1"/>
    <col min="9741" max="9741" width="14.109375" style="267" customWidth="1"/>
    <col min="9742" max="9742" width="13.5546875" style="267" customWidth="1"/>
    <col min="9743" max="9983" width="9.109375" style="267"/>
    <col min="9984" max="9984" width="56.6640625" style="267" customWidth="1"/>
    <col min="9985" max="9987" width="13.6640625" style="267" customWidth="1"/>
    <col min="9988" max="9988" width="10.33203125" style="267" customWidth="1"/>
    <col min="9989" max="9989" width="16.88671875" style="267" bestFit="1" customWidth="1"/>
    <col min="9990" max="9990" width="15.6640625" style="267" customWidth="1"/>
    <col min="9991" max="9991" width="11.44140625" style="267" customWidth="1"/>
    <col min="9992" max="9992" width="11" style="267" customWidth="1"/>
    <col min="9993" max="9993" width="13.6640625" style="267" customWidth="1"/>
    <col min="9994" max="9994" width="16.33203125" style="267" customWidth="1"/>
    <col min="9995" max="9995" width="14.33203125" style="267" customWidth="1"/>
    <col min="9996" max="9996" width="13" style="267" customWidth="1"/>
    <col min="9997" max="9997" width="14.109375" style="267" customWidth="1"/>
    <col min="9998" max="9998" width="13.5546875" style="267" customWidth="1"/>
    <col min="9999" max="10239" width="9.109375" style="267"/>
    <col min="10240" max="10240" width="56.6640625" style="267" customWidth="1"/>
    <col min="10241" max="10243" width="13.6640625" style="267" customWidth="1"/>
    <col min="10244" max="10244" width="10.33203125" style="267" customWidth="1"/>
    <col min="10245" max="10245" width="16.88671875" style="267" bestFit="1" customWidth="1"/>
    <col min="10246" max="10246" width="15.6640625" style="267" customWidth="1"/>
    <col min="10247" max="10247" width="11.44140625" style="267" customWidth="1"/>
    <col min="10248" max="10248" width="11" style="267" customWidth="1"/>
    <col min="10249" max="10249" width="13.6640625" style="267" customWidth="1"/>
    <col min="10250" max="10250" width="16.33203125" style="267" customWidth="1"/>
    <col min="10251" max="10251" width="14.33203125" style="267" customWidth="1"/>
    <col min="10252" max="10252" width="13" style="267" customWidth="1"/>
    <col min="10253" max="10253" width="14.109375" style="267" customWidth="1"/>
    <col min="10254" max="10254" width="13.5546875" style="267" customWidth="1"/>
    <col min="10255" max="10495" width="9.109375" style="267"/>
    <col min="10496" max="10496" width="56.6640625" style="267" customWidth="1"/>
    <col min="10497" max="10499" width="13.6640625" style="267" customWidth="1"/>
    <col min="10500" max="10500" width="10.33203125" style="267" customWidth="1"/>
    <col min="10501" max="10501" width="16.88671875" style="267" bestFit="1" customWidth="1"/>
    <col min="10502" max="10502" width="15.6640625" style="267" customWidth="1"/>
    <col min="10503" max="10503" width="11.44140625" style="267" customWidth="1"/>
    <col min="10504" max="10504" width="11" style="267" customWidth="1"/>
    <col min="10505" max="10505" width="13.6640625" style="267" customWidth="1"/>
    <col min="10506" max="10506" width="16.33203125" style="267" customWidth="1"/>
    <col min="10507" max="10507" width="14.33203125" style="267" customWidth="1"/>
    <col min="10508" max="10508" width="13" style="267" customWidth="1"/>
    <col min="10509" max="10509" width="14.109375" style="267" customWidth="1"/>
    <col min="10510" max="10510" width="13.5546875" style="267" customWidth="1"/>
    <col min="10511" max="10751" width="9.109375" style="267"/>
    <col min="10752" max="10752" width="56.6640625" style="267" customWidth="1"/>
    <col min="10753" max="10755" width="13.6640625" style="267" customWidth="1"/>
    <col min="10756" max="10756" width="10.33203125" style="267" customWidth="1"/>
    <col min="10757" max="10757" width="16.88671875" style="267" bestFit="1" customWidth="1"/>
    <col min="10758" max="10758" width="15.6640625" style="267" customWidth="1"/>
    <col min="10759" max="10759" width="11.44140625" style="267" customWidth="1"/>
    <col min="10760" max="10760" width="11" style="267" customWidth="1"/>
    <col min="10761" max="10761" width="13.6640625" style="267" customWidth="1"/>
    <col min="10762" max="10762" width="16.33203125" style="267" customWidth="1"/>
    <col min="10763" max="10763" width="14.33203125" style="267" customWidth="1"/>
    <col min="10764" max="10764" width="13" style="267" customWidth="1"/>
    <col min="10765" max="10765" width="14.109375" style="267" customWidth="1"/>
    <col min="10766" max="10766" width="13.5546875" style="267" customWidth="1"/>
    <col min="10767" max="11007" width="9.109375" style="267"/>
    <col min="11008" max="11008" width="56.6640625" style="267" customWidth="1"/>
    <col min="11009" max="11011" width="13.6640625" style="267" customWidth="1"/>
    <col min="11012" max="11012" width="10.33203125" style="267" customWidth="1"/>
    <col min="11013" max="11013" width="16.88671875" style="267" bestFit="1" customWidth="1"/>
    <col min="11014" max="11014" width="15.6640625" style="267" customWidth="1"/>
    <col min="11015" max="11015" width="11.44140625" style="267" customWidth="1"/>
    <col min="11016" max="11016" width="11" style="267" customWidth="1"/>
    <col min="11017" max="11017" width="13.6640625" style="267" customWidth="1"/>
    <col min="11018" max="11018" width="16.33203125" style="267" customWidth="1"/>
    <col min="11019" max="11019" width="14.33203125" style="267" customWidth="1"/>
    <col min="11020" max="11020" width="13" style="267" customWidth="1"/>
    <col min="11021" max="11021" width="14.109375" style="267" customWidth="1"/>
    <col min="11022" max="11022" width="13.5546875" style="267" customWidth="1"/>
    <col min="11023" max="11263" width="9.109375" style="267"/>
    <col min="11264" max="11264" width="56.6640625" style="267" customWidth="1"/>
    <col min="11265" max="11267" width="13.6640625" style="267" customWidth="1"/>
    <col min="11268" max="11268" width="10.33203125" style="267" customWidth="1"/>
    <col min="11269" max="11269" width="16.88671875" style="267" bestFit="1" customWidth="1"/>
    <col min="11270" max="11270" width="15.6640625" style="267" customWidth="1"/>
    <col min="11271" max="11271" width="11.44140625" style="267" customWidth="1"/>
    <col min="11272" max="11272" width="11" style="267" customWidth="1"/>
    <col min="11273" max="11273" width="13.6640625" style="267" customWidth="1"/>
    <col min="11274" max="11274" width="16.33203125" style="267" customWidth="1"/>
    <col min="11275" max="11275" width="14.33203125" style="267" customWidth="1"/>
    <col min="11276" max="11276" width="13" style="267" customWidth="1"/>
    <col min="11277" max="11277" width="14.109375" style="267" customWidth="1"/>
    <col min="11278" max="11278" width="13.5546875" style="267" customWidth="1"/>
    <col min="11279" max="11519" width="9.109375" style="267"/>
    <col min="11520" max="11520" width="56.6640625" style="267" customWidth="1"/>
    <col min="11521" max="11523" width="13.6640625" style="267" customWidth="1"/>
    <col min="11524" max="11524" width="10.33203125" style="267" customWidth="1"/>
    <col min="11525" max="11525" width="16.88671875" style="267" bestFit="1" customWidth="1"/>
    <col min="11526" max="11526" width="15.6640625" style="267" customWidth="1"/>
    <col min="11527" max="11527" width="11.44140625" style="267" customWidth="1"/>
    <col min="11528" max="11528" width="11" style="267" customWidth="1"/>
    <col min="11529" max="11529" width="13.6640625" style="267" customWidth="1"/>
    <col min="11530" max="11530" width="16.33203125" style="267" customWidth="1"/>
    <col min="11531" max="11531" width="14.33203125" style="267" customWidth="1"/>
    <col min="11532" max="11532" width="13" style="267" customWidth="1"/>
    <col min="11533" max="11533" width="14.109375" style="267" customWidth="1"/>
    <col min="11534" max="11534" width="13.5546875" style="267" customWidth="1"/>
    <col min="11535" max="11775" width="9.109375" style="267"/>
    <col min="11776" max="11776" width="56.6640625" style="267" customWidth="1"/>
    <col min="11777" max="11779" width="13.6640625" style="267" customWidth="1"/>
    <col min="11780" max="11780" width="10.33203125" style="267" customWidth="1"/>
    <col min="11781" max="11781" width="16.88671875" style="267" bestFit="1" customWidth="1"/>
    <col min="11782" max="11782" width="15.6640625" style="267" customWidth="1"/>
    <col min="11783" max="11783" width="11.44140625" style="267" customWidth="1"/>
    <col min="11784" max="11784" width="11" style="267" customWidth="1"/>
    <col min="11785" max="11785" width="13.6640625" style="267" customWidth="1"/>
    <col min="11786" max="11786" width="16.33203125" style="267" customWidth="1"/>
    <col min="11787" max="11787" width="14.33203125" style="267" customWidth="1"/>
    <col min="11788" max="11788" width="13" style="267" customWidth="1"/>
    <col min="11789" max="11789" width="14.109375" style="267" customWidth="1"/>
    <col min="11790" max="11790" width="13.5546875" style="267" customWidth="1"/>
    <col min="11791" max="12031" width="9.109375" style="267"/>
    <col min="12032" max="12032" width="56.6640625" style="267" customWidth="1"/>
    <col min="12033" max="12035" width="13.6640625" style="267" customWidth="1"/>
    <col min="12036" max="12036" width="10.33203125" style="267" customWidth="1"/>
    <col min="12037" max="12037" width="16.88671875" style="267" bestFit="1" customWidth="1"/>
    <col min="12038" max="12038" width="15.6640625" style="267" customWidth="1"/>
    <col min="12039" max="12039" width="11.44140625" style="267" customWidth="1"/>
    <col min="12040" max="12040" width="11" style="267" customWidth="1"/>
    <col min="12041" max="12041" width="13.6640625" style="267" customWidth="1"/>
    <col min="12042" max="12042" width="16.33203125" style="267" customWidth="1"/>
    <col min="12043" max="12043" width="14.33203125" style="267" customWidth="1"/>
    <col min="12044" max="12044" width="13" style="267" customWidth="1"/>
    <col min="12045" max="12045" width="14.109375" style="267" customWidth="1"/>
    <col min="12046" max="12046" width="13.5546875" style="267" customWidth="1"/>
    <col min="12047" max="12287" width="9.109375" style="267"/>
    <col min="12288" max="12288" width="56.6640625" style="267" customWidth="1"/>
    <col min="12289" max="12291" width="13.6640625" style="267" customWidth="1"/>
    <col min="12292" max="12292" width="10.33203125" style="267" customWidth="1"/>
    <col min="12293" max="12293" width="16.88671875" style="267" bestFit="1" customWidth="1"/>
    <col min="12294" max="12294" width="15.6640625" style="267" customWidth="1"/>
    <col min="12295" max="12295" width="11.44140625" style="267" customWidth="1"/>
    <col min="12296" max="12296" width="11" style="267" customWidth="1"/>
    <col min="12297" max="12297" width="13.6640625" style="267" customWidth="1"/>
    <col min="12298" max="12298" width="16.33203125" style="267" customWidth="1"/>
    <col min="12299" max="12299" width="14.33203125" style="267" customWidth="1"/>
    <col min="12300" max="12300" width="13" style="267" customWidth="1"/>
    <col min="12301" max="12301" width="14.109375" style="267" customWidth="1"/>
    <col min="12302" max="12302" width="13.5546875" style="267" customWidth="1"/>
    <col min="12303" max="12543" width="9.109375" style="267"/>
    <col min="12544" max="12544" width="56.6640625" style="267" customWidth="1"/>
    <col min="12545" max="12547" width="13.6640625" style="267" customWidth="1"/>
    <col min="12548" max="12548" width="10.33203125" style="267" customWidth="1"/>
    <col min="12549" max="12549" width="16.88671875" style="267" bestFit="1" customWidth="1"/>
    <col min="12550" max="12550" width="15.6640625" style="267" customWidth="1"/>
    <col min="12551" max="12551" width="11.44140625" style="267" customWidth="1"/>
    <col min="12552" max="12552" width="11" style="267" customWidth="1"/>
    <col min="12553" max="12553" width="13.6640625" style="267" customWidth="1"/>
    <col min="12554" max="12554" width="16.33203125" style="267" customWidth="1"/>
    <col min="12555" max="12555" width="14.33203125" style="267" customWidth="1"/>
    <col min="12556" max="12556" width="13" style="267" customWidth="1"/>
    <col min="12557" max="12557" width="14.109375" style="267" customWidth="1"/>
    <col min="12558" max="12558" width="13.5546875" style="267" customWidth="1"/>
    <col min="12559" max="12799" width="9.109375" style="267"/>
    <col min="12800" max="12800" width="56.6640625" style="267" customWidth="1"/>
    <col min="12801" max="12803" width="13.6640625" style="267" customWidth="1"/>
    <col min="12804" max="12804" width="10.33203125" style="267" customWidth="1"/>
    <col min="12805" max="12805" width="16.88671875" style="267" bestFit="1" customWidth="1"/>
    <col min="12806" max="12806" width="15.6640625" style="267" customWidth="1"/>
    <col min="12807" max="12807" width="11.44140625" style="267" customWidth="1"/>
    <col min="12808" max="12808" width="11" style="267" customWidth="1"/>
    <col min="12809" max="12809" width="13.6640625" style="267" customWidth="1"/>
    <col min="12810" max="12810" width="16.33203125" style="267" customWidth="1"/>
    <col min="12811" max="12811" width="14.33203125" style="267" customWidth="1"/>
    <col min="12812" max="12812" width="13" style="267" customWidth="1"/>
    <col min="12813" max="12813" width="14.109375" style="267" customWidth="1"/>
    <col min="12814" max="12814" width="13.5546875" style="267" customWidth="1"/>
    <col min="12815" max="13055" width="9.109375" style="267"/>
    <col min="13056" max="13056" width="56.6640625" style="267" customWidth="1"/>
    <col min="13057" max="13059" width="13.6640625" style="267" customWidth="1"/>
    <col min="13060" max="13060" width="10.33203125" style="267" customWidth="1"/>
    <col min="13061" max="13061" width="16.88671875" style="267" bestFit="1" customWidth="1"/>
    <col min="13062" max="13062" width="15.6640625" style="267" customWidth="1"/>
    <col min="13063" max="13063" width="11.44140625" style="267" customWidth="1"/>
    <col min="13064" max="13064" width="11" style="267" customWidth="1"/>
    <col min="13065" max="13065" width="13.6640625" style="267" customWidth="1"/>
    <col min="13066" max="13066" width="16.33203125" style="267" customWidth="1"/>
    <col min="13067" max="13067" width="14.33203125" style="267" customWidth="1"/>
    <col min="13068" max="13068" width="13" style="267" customWidth="1"/>
    <col min="13069" max="13069" width="14.109375" style="267" customWidth="1"/>
    <col min="13070" max="13070" width="13.5546875" style="267" customWidth="1"/>
    <col min="13071" max="13311" width="9.109375" style="267"/>
    <col min="13312" max="13312" width="56.6640625" style="267" customWidth="1"/>
    <col min="13313" max="13315" width="13.6640625" style="267" customWidth="1"/>
    <col min="13316" max="13316" width="10.33203125" style="267" customWidth="1"/>
    <col min="13317" max="13317" width="16.88671875" style="267" bestFit="1" customWidth="1"/>
    <col min="13318" max="13318" width="15.6640625" style="267" customWidth="1"/>
    <col min="13319" max="13319" width="11.44140625" style="267" customWidth="1"/>
    <col min="13320" max="13320" width="11" style="267" customWidth="1"/>
    <col min="13321" max="13321" width="13.6640625" style="267" customWidth="1"/>
    <col min="13322" max="13322" width="16.33203125" style="267" customWidth="1"/>
    <col min="13323" max="13323" width="14.33203125" style="267" customWidth="1"/>
    <col min="13324" max="13324" width="13" style="267" customWidth="1"/>
    <col min="13325" max="13325" width="14.109375" style="267" customWidth="1"/>
    <col min="13326" max="13326" width="13.5546875" style="267" customWidth="1"/>
    <col min="13327" max="13567" width="9.109375" style="267"/>
    <col min="13568" max="13568" width="56.6640625" style="267" customWidth="1"/>
    <col min="13569" max="13571" width="13.6640625" style="267" customWidth="1"/>
    <col min="13572" max="13572" width="10.33203125" style="267" customWidth="1"/>
    <col min="13573" max="13573" width="16.88671875" style="267" bestFit="1" customWidth="1"/>
    <col min="13574" max="13574" width="15.6640625" style="267" customWidth="1"/>
    <col min="13575" max="13575" width="11.44140625" style="267" customWidth="1"/>
    <col min="13576" max="13576" width="11" style="267" customWidth="1"/>
    <col min="13577" max="13577" width="13.6640625" style="267" customWidth="1"/>
    <col min="13578" max="13578" width="16.33203125" style="267" customWidth="1"/>
    <col min="13579" max="13579" width="14.33203125" style="267" customWidth="1"/>
    <col min="13580" max="13580" width="13" style="267" customWidth="1"/>
    <col min="13581" max="13581" width="14.109375" style="267" customWidth="1"/>
    <col min="13582" max="13582" width="13.5546875" style="267" customWidth="1"/>
    <col min="13583" max="13823" width="9.109375" style="267"/>
    <col min="13824" max="13824" width="56.6640625" style="267" customWidth="1"/>
    <col min="13825" max="13827" width="13.6640625" style="267" customWidth="1"/>
    <col min="13828" max="13828" width="10.33203125" style="267" customWidth="1"/>
    <col min="13829" max="13829" width="16.88671875" style="267" bestFit="1" customWidth="1"/>
    <col min="13830" max="13830" width="15.6640625" style="267" customWidth="1"/>
    <col min="13831" max="13831" width="11.44140625" style="267" customWidth="1"/>
    <col min="13832" max="13832" width="11" style="267" customWidth="1"/>
    <col min="13833" max="13833" width="13.6640625" style="267" customWidth="1"/>
    <col min="13834" max="13834" width="16.33203125" style="267" customWidth="1"/>
    <col min="13835" max="13835" width="14.33203125" style="267" customWidth="1"/>
    <col min="13836" max="13836" width="13" style="267" customWidth="1"/>
    <col min="13837" max="13837" width="14.109375" style="267" customWidth="1"/>
    <col min="13838" max="13838" width="13.5546875" style="267" customWidth="1"/>
    <col min="13839" max="14079" width="9.109375" style="267"/>
    <col min="14080" max="14080" width="56.6640625" style="267" customWidth="1"/>
    <col min="14081" max="14083" width="13.6640625" style="267" customWidth="1"/>
    <col min="14084" max="14084" width="10.33203125" style="267" customWidth="1"/>
    <col min="14085" max="14085" width="16.88671875" style="267" bestFit="1" customWidth="1"/>
    <col min="14086" max="14086" width="15.6640625" style="267" customWidth="1"/>
    <col min="14087" max="14087" width="11.44140625" style="267" customWidth="1"/>
    <col min="14088" max="14088" width="11" style="267" customWidth="1"/>
    <col min="14089" max="14089" width="13.6640625" style="267" customWidth="1"/>
    <col min="14090" max="14090" width="16.33203125" style="267" customWidth="1"/>
    <col min="14091" max="14091" width="14.33203125" style="267" customWidth="1"/>
    <col min="14092" max="14092" width="13" style="267" customWidth="1"/>
    <col min="14093" max="14093" width="14.109375" style="267" customWidth="1"/>
    <col min="14094" max="14094" width="13.5546875" style="267" customWidth="1"/>
    <col min="14095" max="14335" width="9.109375" style="267"/>
    <col min="14336" max="14336" width="56.6640625" style="267" customWidth="1"/>
    <col min="14337" max="14339" width="13.6640625" style="267" customWidth="1"/>
    <col min="14340" max="14340" width="10.33203125" style="267" customWidth="1"/>
    <col min="14341" max="14341" width="16.88671875" style="267" bestFit="1" customWidth="1"/>
    <col min="14342" max="14342" width="15.6640625" style="267" customWidth="1"/>
    <col min="14343" max="14343" width="11.44140625" style="267" customWidth="1"/>
    <col min="14344" max="14344" width="11" style="267" customWidth="1"/>
    <col min="14345" max="14345" width="13.6640625" style="267" customWidth="1"/>
    <col min="14346" max="14346" width="16.33203125" style="267" customWidth="1"/>
    <col min="14347" max="14347" width="14.33203125" style="267" customWidth="1"/>
    <col min="14348" max="14348" width="13" style="267" customWidth="1"/>
    <col min="14349" max="14349" width="14.109375" style="267" customWidth="1"/>
    <col min="14350" max="14350" width="13.5546875" style="267" customWidth="1"/>
    <col min="14351" max="14591" width="9.109375" style="267"/>
    <col min="14592" max="14592" width="56.6640625" style="267" customWidth="1"/>
    <col min="14593" max="14595" width="13.6640625" style="267" customWidth="1"/>
    <col min="14596" max="14596" width="10.33203125" style="267" customWidth="1"/>
    <col min="14597" max="14597" width="16.88671875" style="267" bestFit="1" customWidth="1"/>
    <col min="14598" max="14598" width="15.6640625" style="267" customWidth="1"/>
    <col min="14599" max="14599" width="11.44140625" style="267" customWidth="1"/>
    <col min="14600" max="14600" width="11" style="267" customWidth="1"/>
    <col min="14601" max="14601" width="13.6640625" style="267" customWidth="1"/>
    <col min="14602" max="14602" width="16.33203125" style="267" customWidth="1"/>
    <col min="14603" max="14603" width="14.33203125" style="267" customWidth="1"/>
    <col min="14604" max="14604" width="13" style="267" customWidth="1"/>
    <col min="14605" max="14605" width="14.109375" style="267" customWidth="1"/>
    <col min="14606" max="14606" width="13.5546875" style="267" customWidth="1"/>
    <col min="14607" max="14847" width="9.109375" style="267"/>
    <col min="14848" max="14848" width="56.6640625" style="267" customWidth="1"/>
    <col min="14849" max="14851" width="13.6640625" style="267" customWidth="1"/>
    <col min="14852" max="14852" width="10.33203125" style="267" customWidth="1"/>
    <col min="14853" max="14853" width="16.88671875" style="267" bestFit="1" customWidth="1"/>
    <col min="14854" max="14854" width="15.6640625" style="267" customWidth="1"/>
    <col min="14855" max="14855" width="11.44140625" style="267" customWidth="1"/>
    <col min="14856" max="14856" width="11" style="267" customWidth="1"/>
    <col min="14857" max="14857" width="13.6640625" style="267" customWidth="1"/>
    <col min="14858" max="14858" width="16.33203125" style="267" customWidth="1"/>
    <col min="14859" max="14859" width="14.33203125" style="267" customWidth="1"/>
    <col min="14860" max="14860" width="13" style="267" customWidth="1"/>
    <col min="14861" max="14861" width="14.109375" style="267" customWidth="1"/>
    <col min="14862" max="14862" width="13.5546875" style="267" customWidth="1"/>
    <col min="14863" max="15103" width="9.109375" style="267"/>
    <col min="15104" max="15104" width="56.6640625" style="267" customWidth="1"/>
    <col min="15105" max="15107" width="13.6640625" style="267" customWidth="1"/>
    <col min="15108" max="15108" width="10.33203125" style="267" customWidth="1"/>
    <col min="15109" max="15109" width="16.88671875" style="267" bestFit="1" customWidth="1"/>
    <col min="15110" max="15110" width="15.6640625" style="267" customWidth="1"/>
    <col min="15111" max="15111" width="11.44140625" style="267" customWidth="1"/>
    <col min="15112" max="15112" width="11" style="267" customWidth="1"/>
    <col min="15113" max="15113" width="13.6640625" style="267" customWidth="1"/>
    <col min="15114" max="15114" width="16.33203125" style="267" customWidth="1"/>
    <col min="15115" max="15115" width="14.33203125" style="267" customWidth="1"/>
    <col min="15116" max="15116" width="13" style="267" customWidth="1"/>
    <col min="15117" max="15117" width="14.109375" style="267" customWidth="1"/>
    <col min="15118" max="15118" width="13.5546875" style="267" customWidth="1"/>
    <col min="15119" max="15359" width="9.109375" style="267"/>
    <col min="15360" max="15360" width="56.6640625" style="267" customWidth="1"/>
    <col min="15361" max="15363" width="13.6640625" style="267" customWidth="1"/>
    <col min="15364" max="15364" width="10.33203125" style="267" customWidth="1"/>
    <col min="15365" max="15365" width="16.88671875" style="267" bestFit="1" customWidth="1"/>
    <col min="15366" max="15366" width="15.6640625" style="267" customWidth="1"/>
    <col min="15367" max="15367" width="11.44140625" style="267" customWidth="1"/>
    <col min="15368" max="15368" width="11" style="267" customWidth="1"/>
    <col min="15369" max="15369" width="13.6640625" style="267" customWidth="1"/>
    <col min="15370" max="15370" width="16.33203125" style="267" customWidth="1"/>
    <col min="15371" max="15371" width="14.33203125" style="267" customWidth="1"/>
    <col min="15372" max="15372" width="13" style="267" customWidth="1"/>
    <col min="15373" max="15373" width="14.109375" style="267" customWidth="1"/>
    <col min="15374" max="15374" width="13.5546875" style="267" customWidth="1"/>
    <col min="15375" max="15615" width="9.109375" style="267"/>
    <col min="15616" max="15616" width="56.6640625" style="267" customWidth="1"/>
    <col min="15617" max="15619" width="13.6640625" style="267" customWidth="1"/>
    <col min="15620" max="15620" width="10.33203125" style="267" customWidth="1"/>
    <col min="15621" max="15621" width="16.88671875" style="267" bestFit="1" customWidth="1"/>
    <col min="15622" max="15622" width="15.6640625" style="267" customWidth="1"/>
    <col min="15623" max="15623" width="11.44140625" style="267" customWidth="1"/>
    <col min="15624" max="15624" width="11" style="267" customWidth="1"/>
    <col min="15625" max="15625" width="13.6640625" style="267" customWidth="1"/>
    <col min="15626" max="15626" width="16.33203125" style="267" customWidth="1"/>
    <col min="15627" max="15627" width="14.33203125" style="267" customWidth="1"/>
    <col min="15628" max="15628" width="13" style="267" customWidth="1"/>
    <col min="15629" max="15629" width="14.109375" style="267" customWidth="1"/>
    <col min="15630" max="15630" width="13.5546875" style="267" customWidth="1"/>
    <col min="15631" max="15871" width="9.109375" style="267"/>
    <col min="15872" max="15872" width="56.6640625" style="267" customWidth="1"/>
    <col min="15873" max="15875" width="13.6640625" style="267" customWidth="1"/>
    <col min="15876" max="15876" width="10.33203125" style="267" customWidth="1"/>
    <col min="15877" max="15877" width="16.88671875" style="267" bestFit="1" customWidth="1"/>
    <col min="15878" max="15878" width="15.6640625" style="267" customWidth="1"/>
    <col min="15879" max="15879" width="11.44140625" style="267" customWidth="1"/>
    <col min="15880" max="15880" width="11" style="267" customWidth="1"/>
    <col min="15881" max="15881" width="13.6640625" style="267" customWidth="1"/>
    <col min="15882" max="15882" width="16.33203125" style="267" customWidth="1"/>
    <col min="15883" max="15883" width="14.33203125" style="267" customWidth="1"/>
    <col min="15884" max="15884" width="13" style="267" customWidth="1"/>
    <col min="15885" max="15885" width="14.109375" style="267" customWidth="1"/>
    <col min="15886" max="15886" width="13.5546875" style="267" customWidth="1"/>
    <col min="15887" max="16127" width="9.109375" style="267"/>
    <col min="16128" max="16128" width="56.6640625" style="267" customWidth="1"/>
    <col min="16129" max="16131" width="13.6640625" style="267" customWidth="1"/>
    <col min="16132" max="16132" width="10.33203125" style="267" customWidth="1"/>
    <col min="16133" max="16133" width="16.88671875" style="267" bestFit="1" customWidth="1"/>
    <col min="16134" max="16134" width="15.6640625" style="267" customWidth="1"/>
    <col min="16135" max="16135" width="11.44140625" style="267" customWidth="1"/>
    <col min="16136" max="16136" width="11" style="267" customWidth="1"/>
    <col min="16137" max="16137" width="13.6640625" style="267" customWidth="1"/>
    <col min="16138" max="16138" width="16.33203125" style="267" customWidth="1"/>
    <col min="16139" max="16139" width="14.33203125" style="267" customWidth="1"/>
    <col min="16140" max="16140" width="13" style="267" customWidth="1"/>
    <col min="16141" max="16141" width="14.109375" style="267" customWidth="1"/>
    <col min="16142" max="16142" width="13.5546875" style="267" customWidth="1"/>
    <col min="16143" max="16384" width="9.109375" style="267"/>
  </cols>
  <sheetData>
    <row r="2" spans="1:7" s="270" customFormat="1" ht="55.8" thickBot="1" x14ac:dyDescent="0.35">
      <c r="A2" s="268" t="s">
        <v>281</v>
      </c>
      <c r="B2" s="169" t="s">
        <v>717</v>
      </c>
      <c r="C2" s="314" t="s">
        <v>715</v>
      </c>
      <c r="D2" s="269" t="s">
        <v>519</v>
      </c>
      <c r="E2" s="693" t="s">
        <v>125</v>
      </c>
    </row>
    <row r="3" spans="1:7" s="270" customFormat="1" ht="31.8" thickBot="1" x14ac:dyDescent="0.35">
      <c r="A3" s="442" t="s">
        <v>1152</v>
      </c>
      <c r="B3" s="443">
        <f>SUM(B4:B14)</f>
        <v>5245</v>
      </c>
      <c r="C3" s="472">
        <f>C4+C6+C7+C8+C9+C14</f>
        <v>6629</v>
      </c>
      <c r="D3" s="472">
        <f>SUM(D4:D14)</f>
        <v>5918</v>
      </c>
      <c r="E3" s="694">
        <f>D3/C3</f>
        <v>0.89274400362045558</v>
      </c>
      <c r="F3" s="271"/>
      <c r="G3" s="271"/>
    </row>
    <row r="4" spans="1:7" s="270" customFormat="1" ht="27" x14ac:dyDescent="0.3">
      <c r="A4" s="444" t="s">
        <v>1153</v>
      </c>
      <c r="B4" s="445">
        <v>2651</v>
      </c>
      <c r="C4" s="445">
        <v>2651</v>
      </c>
      <c r="D4" s="445">
        <v>2168</v>
      </c>
      <c r="E4" s="694">
        <f t="shared" ref="E4:E17" si="0">D4/C4</f>
        <v>0.81780460203696714</v>
      </c>
      <c r="F4" s="271"/>
      <c r="G4" s="271"/>
    </row>
    <row r="5" spans="1:7" s="270" customFormat="1" ht="15.6" x14ac:dyDescent="0.3">
      <c r="A5" s="444" t="s">
        <v>1154</v>
      </c>
      <c r="B5" s="445"/>
      <c r="C5" s="445"/>
      <c r="D5" s="445"/>
      <c r="E5" s="694"/>
      <c r="F5" s="271"/>
      <c r="G5" s="271"/>
    </row>
    <row r="6" spans="1:7" s="270" customFormat="1" ht="15.6" x14ac:dyDescent="0.3">
      <c r="A6" s="446" t="s">
        <v>1155</v>
      </c>
      <c r="B6" s="447">
        <v>2254</v>
      </c>
      <c r="C6" s="445">
        <v>3315</v>
      </c>
      <c r="D6" s="445">
        <v>3337</v>
      </c>
      <c r="E6" s="694">
        <f t="shared" si="0"/>
        <v>1.0066365007541478</v>
      </c>
      <c r="F6" s="271"/>
      <c r="G6" s="271"/>
    </row>
    <row r="7" spans="1:7" s="270" customFormat="1" ht="15.6" x14ac:dyDescent="0.3">
      <c r="A7" s="446" t="s">
        <v>1156</v>
      </c>
      <c r="B7" s="447">
        <v>100</v>
      </c>
      <c r="C7" s="445">
        <v>100</v>
      </c>
      <c r="D7" s="445"/>
      <c r="E7" s="694">
        <f t="shared" si="0"/>
        <v>0</v>
      </c>
      <c r="F7" s="271"/>
      <c r="G7" s="271"/>
    </row>
    <row r="8" spans="1:7" s="270" customFormat="1" ht="15.6" x14ac:dyDescent="0.3">
      <c r="A8" s="448" t="s">
        <v>1157</v>
      </c>
      <c r="B8" s="447">
        <v>150</v>
      </c>
      <c r="C8" s="445">
        <v>150</v>
      </c>
      <c r="D8" s="445"/>
      <c r="E8" s="694">
        <f t="shared" si="0"/>
        <v>0</v>
      </c>
      <c r="F8" s="271"/>
      <c r="G8" s="271"/>
    </row>
    <row r="9" spans="1:7" s="270" customFormat="1" ht="15.6" x14ac:dyDescent="0.3">
      <c r="A9" s="448" t="s">
        <v>1158</v>
      </c>
      <c r="B9" s="447"/>
      <c r="C9" s="445">
        <f>299-81</f>
        <v>218</v>
      </c>
      <c r="D9" s="445">
        <f>299-81</f>
        <v>218</v>
      </c>
      <c r="E9" s="694">
        <f t="shared" si="0"/>
        <v>1</v>
      </c>
      <c r="F9" s="273"/>
      <c r="G9" s="271"/>
    </row>
    <row r="10" spans="1:7" s="270" customFormat="1" ht="15.6" x14ac:dyDescent="0.3">
      <c r="A10" s="446" t="s">
        <v>1159</v>
      </c>
      <c r="B10" s="447"/>
      <c r="C10" s="445"/>
      <c r="D10" s="445"/>
      <c r="E10" s="694"/>
      <c r="F10" s="271"/>
      <c r="G10" s="271"/>
    </row>
    <row r="11" spans="1:7" s="270" customFormat="1" ht="15.6" x14ac:dyDescent="0.3">
      <c r="A11" s="449" t="s">
        <v>1160</v>
      </c>
      <c r="B11" s="450"/>
      <c r="C11" s="445"/>
      <c r="D11" s="445"/>
      <c r="E11" s="694"/>
      <c r="F11" s="271"/>
      <c r="G11" s="271"/>
    </row>
    <row r="12" spans="1:7" s="270" customFormat="1" ht="15.6" x14ac:dyDescent="0.3">
      <c r="A12" s="449" t="s">
        <v>1161</v>
      </c>
      <c r="B12" s="445"/>
      <c r="C12" s="445"/>
      <c r="D12" s="445"/>
      <c r="E12" s="694"/>
      <c r="F12" s="271"/>
      <c r="G12" s="271"/>
    </row>
    <row r="13" spans="1:7" ht="15" x14ac:dyDescent="0.3">
      <c r="A13" s="451" t="s">
        <v>1162</v>
      </c>
      <c r="B13" s="447"/>
      <c r="C13" s="445"/>
      <c r="D13" s="445"/>
      <c r="E13" s="694"/>
      <c r="F13" s="274"/>
      <c r="G13" s="274"/>
    </row>
    <row r="14" spans="1:7" ht="27.6" thickBot="1" x14ac:dyDescent="0.35">
      <c r="A14" s="446" t="s">
        <v>1163</v>
      </c>
      <c r="B14" s="447">
        <v>90</v>
      </c>
      <c r="C14" s="445">
        <v>195</v>
      </c>
      <c r="D14" s="445">
        <v>195</v>
      </c>
      <c r="E14" s="694">
        <f t="shared" si="0"/>
        <v>1</v>
      </c>
      <c r="F14" s="274"/>
      <c r="G14" s="274"/>
    </row>
    <row r="15" spans="1:7" ht="31.8" thickBot="1" x14ac:dyDescent="0.3">
      <c r="A15" s="442" t="s">
        <v>1164</v>
      </c>
      <c r="B15" s="443">
        <f>SUM(B16:B19)</f>
        <v>140</v>
      </c>
      <c r="C15" s="443">
        <f>SUM(C16:C19)</f>
        <v>280</v>
      </c>
      <c r="D15" s="443">
        <f>SUM(D16:D19)</f>
        <v>280</v>
      </c>
      <c r="E15" s="694"/>
    </row>
    <row r="16" spans="1:7" ht="15" x14ac:dyDescent="0.3">
      <c r="A16" s="452" t="s">
        <v>1165</v>
      </c>
      <c r="B16" s="453">
        <v>0</v>
      </c>
      <c r="C16" s="469"/>
      <c r="D16" s="469"/>
      <c r="E16" s="694"/>
    </row>
    <row r="17" spans="1:5" ht="15" x14ac:dyDescent="0.3">
      <c r="A17" s="451" t="s">
        <v>1159</v>
      </c>
      <c r="B17" s="447">
        <v>140</v>
      </c>
      <c r="C17" s="447">
        <v>280</v>
      </c>
      <c r="D17" s="447">
        <v>280</v>
      </c>
      <c r="E17" s="694">
        <f t="shared" si="0"/>
        <v>1</v>
      </c>
    </row>
    <row r="18" spans="1:5" ht="15" x14ac:dyDescent="0.3">
      <c r="A18" s="451"/>
      <c r="B18" s="447"/>
      <c r="C18" s="447"/>
      <c r="D18" s="447"/>
      <c r="E18" s="694"/>
    </row>
    <row r="19" spans="1:5" ht="15" x14ac:dyDescent="0.3">
      <c r="A19" s="451"/>
      <c r="B19" s="447"/>
      <c r="C19" s="447"/>
      <c r="D19" s="447"/>
      <c r="E19" s="694"/>
    </row>
    <row r="20" spans="1:5" ht="15" x14ac:dyDescent="0.3">
      <c r="A20" s="451"/>
      <c r="B20" s="454"/>
      <c r="C20" s="447"/>
      <c r="D20" s="447"/>
      <c r="E20" s="694"/>
    </row>
    <row r="21" spans="1:5" ht="15" x14ac:dyDescent="0.3">
      <c r="A21" s="451"/>
      <c r="B21" s="454"/>
      <c r="C21" s="447"/>
      <c r="D21" s="447"/>
      <c r="E21" s="694"/>
    </row>
    <row r="22" spans="1:5" ht="15" x14ac:dyDescent="0.3">
      <c r="A22" s="451"/>
      <c r="B22" s="454"/>
      <c r="C22" s="447"/>
      <c r="D22" s="447"/>
      <c r="E22" s="694"/>
    </row>
    <row r="23" spans="1:5" s="275" customFormat="1" ht="15.6" thickBot="1" x14ac:dyDescent="0.35">
      <c r="A23" s="455"/>
      <c r="B23" s="456"/>
      <c r="C23" s="469"/>
      <c r="D23" s="469"/>
      <c r="E23" s="694"/>
    </row>
    <row r="24" spans="1:5" ht="31.8" thickBot="1" x14ac:dyDescent="0.35">
      <c r="A24" s="457" t="s">
        <v>1166</v>
      </c>
      <c r="B24" s="458">
        <f>SUM(B25:B28)</f>
        <v>0</v>
      </c>
      <c r="C24" s="464"/>
      <c r="D24" s="464"/>
      <c r="E24" s="694"/>
    </row>
    <row r="25" spans="1:5" ht="15" x14ac:dyDescent="0.3">
      <c r="A25" s="459"/>
      <c r="B25" s="460"/>
      <c r="C25" s="470"/>
      <c r="D25" s="470"/>
      <c r="E25" s="694"/>
    </row>
    <row r="26" spans="1:5" ht="14.4" x14ac:dyDescent="0.3">
      <c r="A26" s="451"/>
      <c r="B26" s="454"/>
      <c r="C26" s="447"/>
      <c r="D26" s="447"/>
      <c r="E26" s="695"/>
    </row>
    <row r="27" spans="1:5" ht="14.4" x14ac:dyDescent="0.3">
      <c r="A27" s="451"/>
      <c r="B27" s="454"/>
      <c r="C27" s="447"/>
      <c r="D27" s="447"/>
      <c r="E27" s="695"/>
    </row>
    <row r="28" spans="1:5" ht="15" thickBot="1" x14ac:dyDescent="0.35">
      <c r="A28" s="461"/>
      <c r="B28" s="462"/>
      <c r="C28" s="462"/>
      <c r="D28" s="462"/>
      <c r="E28" s="695"/>
    </row>
    <row r="29" spans="1:5" ht="16.2" thickBot="1" x14ac:dyDescent="0.35">
      <c r="A29" s="463" t="s">
        <v>1167</v>
      </c>
      <c r="B29" s="464"/>
      <c r="C29" s="464"/>
      <c r="D29" s="464"/>
      <c r="E29" s="695"/>
    </row>
    <row r="30" spans="1:5" ht="14.4" x14ac:dyDescent="0.3">
      <c r="A30" s="465"/>
      <c r="B30" s="466"/>
      <c r="C30" s="466"/>
      <c r="D30" s="466"/>
      <c r="E30" s="695"/>
    </row>
    <row r="31" spans="1:5" ht="14.4" x14ac:dyDescent="0.3">
      <c r="A31" s="465"/>
      <c r="B31" s="466"/>
      <c r="C31" s="466"/>
      <c r="D31" s="466"/>
      <c r="E31" s="695"/>
    </row>
    <row r="32" spans="1:5" ht="14.4" x14ac:dyDescent="0.3">
      <c r="A32" s="465"/>
      <c r="B32" s="466"/>
      <c r="C32" s="466"/>
      <c r="D32" s="466"/>
      <c r="E32" s="695"/>
    </row>
    <row r="33" spans="1:5" ht="14.4" x14ac:dyDescent="0.3">
      <c r="A33" s="465"/>
      <c r="B33" s="466"/>
      <c r="C33" s="466"/>
      <c r="D33" s="466"/>
      <c r="E33" s="695"/>
    </row>
    <row r="34" spans="1:5" ht="15" thickBot="1" x14ac:dyDescent="0.35">
      <c r="A34" s="465"/>
      <c r="B34" s="466"/>
      <c r="C34" s="466"/>
      <c r="D34" s="466"/>
      <c r="E34" s="695"/>
    </row>
    <row r="35" spans="1:5" ht="13.8" thickBot="1" x14ac:dyDescent="0.3">
      <c r="A35" s="467" t="s">
        <v>120</v>
      </c>
      <c r="B35" s="468">
        <f>B15+B3</f>
        <v>5385</v>
      </c>
      <c r="C35" s="471">
        <f>C29+C15+C3</f>
        <v>6909</v>
      </c>
      <c r="D35" s="471">
        <f>D29+D15+D3</f>
        <v>6198</v>
      </c>
      <c r="E35" s="695">
        <f>D35/C35</f>
        <v>0.89709075119409465</v>
      </c>
    </row>
  </sheetData>
  <pageMargins left="0.51181102362204722" right="0.31496062992125984" top="1.125" bottom="0.74803149606299213" header="0.31496062992125984" footer="0.31496062992125984"/>
  <pageSetup paperSize="9" scale="75" orientation="portrait" r:id="rId1"/>
  <headerFooter>
    <oddHeader>&amp;L&amp;10Vászoly Község Önkormányzata&amp;C&amp;"-,Félkövér"TÁMOGATÁSOK 2015. ÉV
A 3/2016. (V.30.) RENDELETHEZ&amp;R&amp;10 7. sz. melléklet
&amp;P. oldal
ezer forint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3"/>
  <sheetViews>
    <sheetView view="pageLayout" zoomScaleNormal="100" workbookViewId="0">
      <selection activeCell="B1" sqref="B1"/>
    </sheetView>
  </sheetViews>
  <sheetFormatPr defaultRowHeight="13.2" x14ac:dyDescent="0.25"/>
  <cols>
    <col min="1" max="1" width="55.88671875" style="288" customWidth="1"/>
    <col min="2" max="2" width="20.109375" style="277" customWidth="1"/>
    <col min="3" max="3" width="21.33203125" style="277" bestFit="1" customWidth="1"/>
    <col min="4" max="4" width="16.109375" style="277" customWidth="1"/>
    <col min="5" max="5" width="16.88671875" style="698" customWidth="1"/>
    <col min="6" max="6" width="28.88671875" style="278" customWidth="1"/>
    <col min="7" max="7" width="23.88671875" style="279" customWidth="1"/>
    <col min="8" max="255" width="9.109375" style="279"/>
    <col min="256" max="256" width="55.88671875" style="279" customWidth="1"/>
    <col min="257" max="257" width="20.109375" style="279" customWidth="1"/>
    <col min="258" max="258" width="18.6640625" style="279" customWidth="1"/>
    <col min="259" max="259" width="21.33203125" style="279" bestFit="1" customWidth="1"/>
    <col min="260" max="260" width="16.109375" style="279" customWidth="1"/>
    <col min="261" max="261" width="16.88671875" style="279" customWidth="1"/>
    <col min="262" max="262" width="16.44140625" style="279" customWidth="1"/>
    <col min="263" max="263" width="23.88671875" style="279" customWidth="1"/>
    <col min="264" max="511" width="9.109375" style="279"/>
    <col min="512" max="512" width="55.88671875" style="279" customWidth="1"/>
    <col min="513" max="513" width="20.109375" style="279" customWidth="1"/>
    <col min="514" max="514" width="18.6640625" style="279" customWidth="1"/>
    <col min="515" max="515" width="21.33203125" style="279" bestFit="1" customWidth="1"/>
    <col min="516" max="516" width="16.109375" style="279" customWidth="1"/>
    <col min="517" max="517" width="16.88671875" style="279" customWidth="1"/>
    <col min="518" max="518" width="16.44140625" style="279" customWidth="1"/>
    <col min="519" max="519" width="23.88671875" style="279" customWidth="1"/>
    <col min="520" max="767" width="9.109375" style="279"/>
    <col min="768" max="768" width="55.88671875" style="279" customWidth="1"/>
    <col min="769" max="769" width="20.109375" style="279" customWidth="1"/>
    <col min="770" max="770" width="18.6640625" style="279" customWidth="1"/>
    <col min="771" max="771" width="21.33203125" style="279" bestFit="1" customWidth="1"/>
    <col min="772" max="772" width="16.109375" style="279" customWidth="1"/>
    <col min="773" max="773" width="16.88671875" style="279" customWidth="1"/>
    <col min="774" max="774" width="16.44140625" style="279" customWidth="1"/>
    <col min="775" max="775" width="23.88671875" style="279" customWidth="1"/>
    <col min="776" max="1023" width="9.109375" style="279"/>
    <col min="1024" max="1024" width="55.88671875" style="279" customWidth="1"/>
    <col min="1025" max="1025" width="20.109375" style="279" customWidth="1"/>
    <col min="1026" max="1026" width="18.6640625" style="279" customWidth="1"/>
    <col min="1027" max="1027" width="21.33203125" style="279" bestFit="1" customWidth="1"/>
    <col min="1028" max="1028" width="16.109375" style="279" customWidth="1"/>
    <col min="1029" max="1029" width="16.88671875" style="279" customWidth="1"/>
    <col min="1030" max="1030" width="16.44140625" style="279" customWidth="1"/>
    <col min="1031" max="1031" width="23.88671875" style="279" customWidth="1"/>
    <col min="1032" max="1279" width="9.109375" style="279"/>
    <col min="1280" max="1280" width="55.88671875" style="279" customWidth="1"/>
    <col min="1281" max="1281" width="20.109375" style="279" customWidth="1"/>
    <col min="1282" max="1282" width="18.6640625" style="279" customWidth="1"/>
    <col min="1283" max="1283" width="21.33203125" style="279" bestFit="1" customWidth="1"/>
    <col min="1284" max="1284" width="16.109375" style="279" customWidth="1"/>
    <col min="1285" max="1285" width="16.88671875" style="279" customWidth="1"/>
    <col min="1286" max="1286" width="16.44140625" style="279" customWidth="1"/>
    <col min="1287" max="1287" width="23.88671875" style="279" customWidth="1"/>
    <col min="1288" max="1535" width="9.109375" style="279"/>
    <col min="1536" max="1536" width="55.88671875" style="279" customWidth="1"/>
    <col min="1537" max="1537" width="20.109375" style="279" customWidth="1"/>
    <col min="1538" max="1538" width="18.6640625" style="279" customWidth="1"/>
    <col min="1539" max="1539" width="21.33203125" style="279" bestFit="1" customWidth="1"/>
    <col min="1540" max="1540" width="16.109375" style="279" customWidth="1"/>
    <col min="1541" max="1541" width="16.88671875" style="279" customWidth="1"/>
    <col min="1542" max="1542" width="16.44140625" style="279" customWidth="1"/>
    <col min="1543" max="1543" width="23.88671875" style="279" customWidth="1"/>
    <col min="1544" max="1791" width="9.109375" style="279"/>
    <col min="1792" max="1792" width="55.88671875" style="279" customWidth="1"/>
    <col min="1793" max="1793" width="20.109375" style="279" customWidth="1"/>
    <col min="1794" max="1794" width="18.6640625" style="279" customWidth="1"/>
    <col min="1795" max="1795" width="21.33203125" style="279" bestFit="1" customWidth="1"/>
    <col min="1796" max="1796" width="16.109375" style="279" customWidth="1"/>
    <col min="1797" max="1797" width="16.88671875" style="279" customWidth="1"/>
    <col min="1798" max="1798" width="16.44140625" style="279" customWidth="1"/>
    <col min="1799" max="1799" width="23.88671875" style="279" customWidth="1"/>
    <col min="1800" max="2047" width="9.109375" style="279"/>
    <col min="2048" max="2048" width="55.88671875" style="279" customWidth="1"/>
    <col min="2049" max="2049" width="20.109375" style="279" customWidth="1"/>
    <col min="2050" max="2050" width="18.6640625" style="279" customWidth="1"/>
    <col min="2051" max="2051" width="21.33203125" style="279" bestFit="1" customWidth="1"/>
    <col min="2052" max="2052" width="16.109375" style="279" customWidth="1"/>
    <col min="2053" max="2053" width="16.88671875" style="279" customWidth="1"/>
    <col min="2054" max="2054" width="16.44140625" style="279" customWidth="1"/>
    <col min="2055" max="2055" width="23.88671875" style="279" customWidth="1"/>
    <col min="2056" max="2303" width="9.109375" style="279"/>
    <col min="2304" max="2304" width="55.88671875" style="279" customWidth="1"/>
    <col min="2305" max="2305" width="20.109375" style="279" customWidth="1"/>
    <col min="2306" max="2306" width="18.6640625" style="279" customWidth="1"/>
    <col min="2307" max="2307" width="21.33203125" style="279" bestFit="1" customWidth="1"/>
    <col min="2308" max="2308" width="16.109375" style="279" customWidth="1"/>
    <col min="2309" max="2309" width="16.88671875" style="279" customWidth="1"/>
    <col min="2310" max="2310" width="16.44140625" style="279" customWidth="1"/>
    <col min="2311" max="2311" width="23.88671875" style="279" customWidth="1"/>
    <col min="2312" max="2559" width="9.109375" style="279"/>
    <col min="2560" max="2560" width="55.88671875" style="279" customWidth="1"/>
    <col min="2561" max="2561" width="20.109375" style="279" customWidth="1"/>
    <col min="2562" max="2562" width="18.6640625" style="279" customWidth="1"/>
    <col min="2563" max="2563" width="21.33203125" style="279" bestFit="1" customWidth="1"/>
    <col min="2564" max="2564" width="16.109375" style="279" customWidth="1"/>
    <col min="2565" max="2565" width="16.88671875" style="279" customWidth="1"/>
    <col min="2566" max="2566" width="16.44140625" style="279" customWidth="1"/>
    <col min="2567" max="2567" width="23.88671875" style="279" customWidth="1"/>
    <col min="2568" max="2815" width="9.109375" style="279"/>
    <col min="2816" max="2816" width="55.88671875" style="279" customWidth="1"/>
    <col min="2817" max="2817" width="20.109375" style="279" customWidth="1"/>
    <col min="2818" max="2818" width="18.6640625" style="279" customWidth="1"/>
    <col min="2819" max="2819" width="21.33203125" style="279" bestFit="1" customWidth="1"/>
    <col min="2820" max="2820" width="16.109375" style="279" customWidth="1"/>
    <col min="2821" max="2821" width="16.88671875" style="279" customWidth="1"/>
    <col min="2822" max="2822" width="16.44140625" style="279" customWidth="1"/>
    <col min="2823" max="2823" width="23.88671875" style="279" customWidth="1"/>
    <col min="2824" max="3071" width="9.109375" style="279"/>
    <col min="3072" max="3072" width="55.88671875" style="279" customWidth="1"/>
    <col min="3073" max="3073" width="20.109375" style="279" customWidth="1"/>
    <col min="3074" max="3074" width="18.6640625" style="279" customWidth="1"/>
    <col min="3075" max="3075" width="21.33203125" style="279" bestFit="1" customWidth="1"/>
    <col min="3076" max="3076" width="16.109375" style="279" customWidth="1"/>
    <col min="3077" max="3077" width="16.88671875" style="279" customWidth="1"/>
    <col min="3078" max="3078" width="16.44140625" style="279" customWidth="1"/>
    <col min="3079" max="3079" width="23.88671875" style="279" customWidth="1"/>
    <col min="3080" max="3327" width="9.109375" style="279"/>
    <col min="3328" max="3328" width="55.88671875" style="279" customWidth="1"/>
    <col min="3329" max="3329" width="20.109375" style="279" customWidth="1"/>
    <col min="3330" max="3330" width="18.6640625" style="279" customWidth="1"/>
    <col min="3331" max="3331" width="21.33203125" style="279" bestFit="1" customWidth="1"/>
    <col min="3332" max="3332" width="16.109375" style="279" customWidth="1"/>
    <col min="3333" max="3333" width="16.88671875" style="279" customWidth="1"/>
    <col min="3334" max="3334" width="16.44140625" style="279" customWidth="1"/>
    <col min="3335" max="3335" width="23.88671875" style="279" customWidth="1"/>
    <col min="3336" max="3583" width="9.109375" style="279"/>
    <col min="3584" max="3584" width="55.88671875" style="279" customWidth="1"/>
    <col min="3585" max="3585" width="20.109375" style="279" customWidth="1"/>
    <col min="3586" max="3586" width="18.6640625" style="279" customWidth="1"/>
    <col min="3587" max="3587" width="21.33203125" style="279" bestFit="1" customWidth="1"/>
    <col min="3588" max="3588" width="16.109375" style="279" customWidth="1"/>
    <col min="3589" max="3589" width="16.88671875" style="279" customWidth="1"/>
    <col min="3590" max="3590" width="16.44140625" style="279" customWidth="1"/>
    <col min="3591" max="3591" width="23.88671875" style="279" customWidth="1"/>
    <col min="3592" max="3839" width="9.109375" style="279"/>
    <col min="3840" max="3840" width="55.88671875" style="279" customWidth="1"/>
    <col min="3841" max="3841" width="20.109375" style="279" customWidth="1"/>
    <col min="3842" max="3842" width="18.6640625" style="279" customWidth="1"/>
    <col min="3843" max="3843" width="21.33203125" style="279" bestFit="1" customWidth="1"/>
    <col min="3844" max="3844" width="16.109375" style="279" customWidth="1"/>
    <col min="3845" max="3845" width="16.88671875" style="279" customWidth="1"/>
    <col min="3846" max="3846" width="16.44140625" style="279" customWidth="1"/>
    <col min="3847" max="3847" width="23.88671875" style="279" customWidth="1"/>
    <col min="3848" max="4095" width="9.109375" style="279"/>
    <col min="4096" max="4096" width="55.88671875" style="279" customWidth="1"/>
    <col min="4097" max="4097" width="20.109375" style="279" customWidth="1"/>
    <col min="4098" max="4098" width="18.6640625" style="279" customWidth="1"/>
    <col min="4099" max="4099" width="21.33203125" style="279" bestFit="1" customWidth="1"/>
    <col min="4100" max="4100" width="16.109375" style="279" customWidth="1"/>
    <col min="4101" max="4101" width="16.88671875" style="279" customWidth="1"/>
    <col min="4102" max="4102" width="16.44140625" style="279" customWidth="1"/>
    <col min="4103" max="4103" width="23.88671875" style="279" customWidth="1"/>
    <col min="4104" max="4351" width="9.109375" style="279"/>
    <col min="4352" max="4352" width="55.88671875" style="279" customWidth="1"/>
    <col min="4353" max="4353" width="20.109375" style="279" customWidth="1"/>
    <col min="4354" max="4354" width="18.6640625" style="279" customWidth="1"/>
    <col min="4355" max="4355" width="21.33203125" style="279" bestFit="1" customWidth="1"/>
    <col min="4356" max="4356" width="16.109375" style="279" customWidth="1"/>
    <col min="4357" max="4357" width="16.88671875" style="279" customWidth="1"/>
    <col min="4358" max="4358" width="16.44140625" style="279" customWidth="1"/>
    <col min="4359" max="4359" width="23.88671875" style="279" customWidth="1"/>
    <col min="4360" max="4607" width="9.109375" style="279"/>
    <col min="4608" max="4608" width="55.88671875" style="279" customWidth="1"/>
    <col min="4609" max="4609" width="20.109375" style="279" customWidth="1"/>
    <col min="4610" max="4610" width="18.6640625" style="279" customWidth="1"/>
    <col min="4611" max="4611" width="21.33203125" style="279" bestFit="1" customWidth="1"/>
    <col min="4612" max="4612" width="16.109375" style="279" customWidth="1"/>
    <col min="4613" max="4613" width="16.88671875" style="279" customWidth="1"/>
    <col min="4614" max="4614" width="16.44140625" style="279" customWidth="1"/>
    <col min="4615" max="4615" width="23.88671875" style="279" customWidth="1"/>
    <col min="4616" max="4863" width="9.109375" style="279"/>
    <col min="4864" max="4864" width="55.88671875" style="279" customWidth="1"/>
    <col min="4865" max="4865" width="20.109375" style="279" customWidth="1"/>
    <col min="4866" max="4866" width="18.6640625" style="279" customWidth="1"/>
    <col min="4867" max="4867" width="21.33203125" style="279" bestFit="1" customWidth="1"/>
    <col min="4868" max="4868" width="16.109375" style="279" customWidth="1"/>
    <col min="4869" max="4869" width="16.88671875" style="279" customWidth="1"/>
    <col min="4870" max="4870" width="16.44140625" style="279" customWidth="1"/>
    <col min="4871" max="4871" width="23.88671875" style="279" customWidth="1"/>
    <col min="4872" max="5119" width="9.109375" style="279"/>
    <col min="5120" max="5120" width="55.88671875" style="279" customWidth="1"/>
    <col min="5121" max="5121" width="20.109375" style="279" customWidth="1"/>
    <col min="5122" max="5122" width="18.6640625" style="279" customWidth="1"/>
    <col min="5123" max="5123" width="21.33203125" style="279" bestFit="1" customWidth="1"/>
    <col min="5124" max="5124" width="16.109375" style="279" customWidth="1"/>
    <col min="5125" max="5125" width="16.88671875" style="279" customWidth="1"/>
    <col min="5126" max="5126" width="16.44140625" style="279" customWidth="1"/>
    <col min="5127" max="5127" width="23.88671875" style="279" customWidth="1"/>
    <col min="5128" max="5375" width="9.109375" style="279"/>
    <col min="5376" max="5376" width="55.88671875" style="279" customWidth="1"/>
    <col min="5377" max="5377" width="20.109375" style="279" customWidth="1"/>
    <col min="5378" max="5378" width="18.6640625" style="279" customWidth="1"/>
    <col min="5379" max="5379" width="21.33203125" style="279" bestFit="1" customWidth="1"/>
    <col min="5380" max="5380" width="16.109375" style="279" customWidth="1"/>
    <col min="5381" max="5381" width="16.88671875" style="279" customWidth="1"/>
    <col min="5382" max="5382" width="16.44140625" style="279" customWidth="1"/>
    <col min="5383" max="5383" width="23.88671875" style="279" customWidth="1"/>
    <col min="5384" max="5631" width="9.109375" style="279"/>
    <col min="5632" max="5632" width="55.88671875" style="279" customWidth="1"/>
    <col min="5633" max="5633" width="20.109375" style="279" customWidth="1"/>
    <col min="5634" max="5634" width="18.6640625" style="279" customWidth="1"/>
    <col min="5635" max="5635" width="21.33203125" style="279" bestFit="1" customWidth="1"/>
    <col min="5636" max="5636" width="16.109375" style="279" customWidth="1"/>
    <col min="5637" max="5637" width="16.88671875" style="279" customWidth="1"/>
    <col min="5638" max="5638" width="16.44140625" style="279" customWidth="1"/>
    <col min="5639" max="5639" width="23.88671875" style="279" customWidth="1"/>
    <col min="5640" max="5887" width="9.109375" style="279"/>
    <col min="5888" max="5888" width="55.88671875" style="279" customWidth="1"/>
    <col min="5889" max="5889" width="20.109375" style="279" customWidth="1"/>
    <col min="5890" max="5890" width="18.6640625" style="279" customWidth="1"/>
    <col min="5891" max="5891" width="21.33203125" style="279" bestFit="1" customWidth="1"/>
    <col min="5892" max="5892" width="16.109375" style="279" customWidth="1"/>
    <col min="5893" max="5893" width="16.88671875" style="279" customWidth="1"/>
    <col min="5894" max="5894" width="16.44140625" style="279" customWidth="1"/>
    <col min="5895" max="5895" width="23.88671875" style="279" customWidth="1"/>
    <col min="5896" max="6143" width="9.109375" style="279"/>
    <col min="6144" max="6144" width="55.88671875" style="279" customWidth="1"/>
    <col min="6145" max="6145" width="20.109375" style="279" customWidth="1"/>
    <col min="6146" max="6146" width="18.6640625" style="279" customWidth="1"/>
    <col min="6147" max="6147" width="21.33203125" style="279" bestFit="1" customWidth="1"/>
    <col min="6148" max="6148" width="16.109375" style="279" customWidth="1"/>
    <col min="6149" max="6149" width="16.88671875" style="279" customWidth="1"/>
    <col min="6150" max="6150" width="16.44140625" style="279" customWidth="1"/>
    <col min="6151" max="6151" width="23.88671875" style="279" customWidth="1"/>
    <col min="6152" max="6399" width="9.109375" style="279"/>
    <col min="6400" max="6400" width="55.88671875" style="279" customWidth="1"/>
    <col min="6401" max="6401" width="20.109375" style="279" customWidth="1"/>
    <col min="6402" max="6402" width="18.6640625" style="279" customWidth="1"/>
    <col min="6403" max="6403" width="21.33203125" style="279" bestFit="1" customWidth="1"/>
    <col min="6404" max="6404" width="16.109375" style="279" customWidth="1"/>
    <col min="6405" max="6405" width="16.88671875" style="279" customWidth="1"/>
    <col min="6406" max="6406" width="16.44140625" style="279" customWidth="1"/>
    <col min="6407" max="6407" width="23.88671875" style="279" customWidth="1"/>
    <col min="6408" max="6655" width="9.109375" style="279"/>
    <col min="6656" max="6656" width="55.88671875" style="279" customWidth="1"/>
    <col min="6657" max="6657" width="20.109375" style="279" customWidth="1"/>
    <col min="6658" max="6658" width="18.6640625" style="279" customWidth="1"/>
    <col min="6659" max="6659" width="21.33203125" style="279" bestFit="1" customWidth="1"/>
    <col min="6660" max="6660" width="16.109375" style="279" customWidth="1"/>
    <col min="6661" max="6661" width="16.88671875" style="279" customWidth="1"/>
    <col min="6662" max="6662" width="16.44140625" style="279" customWidth="1"/>
    <col min="6663" max="6663" width="23.88671875" style="279" customWidth="1"/>
    <col min="6664" max="6911" width="9.109375" style="279"/>
    <col min="6912" max="6912" width="55.88671875" style="279" customWidth="1"/>
    <col min="6913" max="6913" width="20.109375" style="279" customWidth="1"/>
    <col min="6914" max="6914" width="18.6640625" style="279" customWidth="1"/>
    <col min="6915" max="6915" width="21.33203125" style="279" bestFit="1" customWidth="1"/>
    <col min="6916" max="6916" width="16.109375" style="279" customWidth="1"/>
    <col min="6917" max="6917" width="16.88671875" style="279" customWidth="1"/>
    <col min="6918" max="6918" width="16.44140625" style="279" customWidth="1"/>
    <col min="6919" max="6919" width="23.88671875" style="279" customWidth="1"/>
    <col min="6920" max="7167" width="9.109375" style="279"/>
    <col min="7168" max="7168" width="55.88671875" style="279" customWidth="1"/>
    <col min="7169" max="7169" width="20.109375" style="279" customWidth="1"/>
    <col min="7170" max="7170" width="18.6640625" style="279" customWidth="1"/>
    <col min="7171" max="7171" width="21.33203125" style="279" bestFit="1" customWidth="1"/>
    <col min="7172" max="7172" width="16.109375" style="279" customWidth="1"/>
    <col min="7173" max="7173" width="16.88671875" style="279" customWidth="1"/>
    <col min="7174" max="7174" width="16.44140625" style="279" customWidth="1"/>
    <col min="7175" max="7175" width="23.88671875" style="279" customWidth="1"/>
    <col min="7176" max="7423" width="9.109375" style="279"/>
    <col min="7424" max="7424" width="55.88671875" style="279" customWidth="1"/>
    <col min="7425" max="7425" width="20.109375" style="279" customWidth="1"/>
    <col min="7426" max="7426" width="18.6640625" style="279" customWidth="1"/>
    <col min="7427" max="7427" width="21.33203125" style="279" bestFit="1" customWidth="1"/>
    <col min="7428" max="7428" width="16.109375" style="279" customWidth="1"/>
    <col min="7429" max="7429" width="16.88671875" style="279" customWidth="1"/>
    <col min="7430" max="7430" width="16.44140625" style="279" customWidth="1"/>
    <col min="7431" max="7431" width="23.88671875" style="279" customWidth="1"/>
    <col min="7432" max="7679" width="9.109375" style="279"/>
    <col min="7680" max="7680" width="55.88671875" style="279" customWidth="1"/>
    <col min="7681" max="7681" width="20.109375" style="279" customWidth="1"/>
    <col min="7682" max="7682" width="18.6640625" style="279" customWidth="1"/>
    <col min="7683" max="7683" width="21.33203125" style="279" bestFit="1" customWidth="1"/>
    <col min="7684" max="7684" width="16.109375" style="279" customWidth="1"/>
    <col min="7685" max="7685" width="16.88671875" style="279" customWidth="1"/>
    <col min="7686" max="7686" width="16.44140625" style="279" customWidth="1"/>
    <col min="7687" max="7687" width="23.88671875" style="279" customWidth="1"/>
    <col min="7688" max="7935" width="9.109375" style="279"/>
    <col min="7936" max="7936" width="55.88671875" style="279" customWidth="1"/>
    <col min="7937" max="7937" width="20.109375" style="279" customWidth="1"/>
    <col min="7938" max="7938" width="18.6640625" style="279" customWidth="1"/>
    <col min="7939" max="7939" width="21.33203125" style="279" bestFit="1" customWidth="1"/>
    <col min="7940" max="7940" width="16.109375" style="279" customWidth="1"/>
    <col min="7941" max="7941" width="16.88671875" style="279" customWidth="1"/>
    <col min="7942" max="7942" width="16.44140625" style="279" customWidth="1"/>
    <col min="7943" max="7943" width="23.88671875" style="279" customWidth="1"/>
    <col min="7944" max="8191" width="9.109375" style="279"/>
    <col min="8192" max="8192" width="55.88671875" style="279" customWidth="1"/>
    <col min="8193" max="8193" width="20.109375" style="279" customWidth="1"/>
    <col min="8194" max="8194" width="18.6640625" style="279" customWidth="1"/>
    <col min="8195" max="8195" width="21.33203125" style="279" bestFit="1" customWidth="1"/>
    <col min="8196" max="8196" width="16.109375" style="279" customWidth="1"/>
    <col min="8197" max="8197" width="16.88671875" style="279" customWidth="1"/>
    <col min="8198" max="8198" width="16.44140625" style="279" customWidth="1"/>
    <col min="8199" max="8199" width="23.88671875" style="279" customWidth="1"/>
    <col min="8200" max="8447" width="9.109375" style="279"/>
    <col min="8448" max="8448" width="55.88671875" style="279" customWidth="1"/>
    <col min="8449" max="8449" width="20.109375" style="279" customWidth="1"/>
    <col min="8450" max="8450" width="18.6640625" style="279" customWidth="1"/>
    <col min="8451" max="8451" width="21.33203125" style="279" bestFit="1" customWidth="1"/>
    <col min="8452" max="8452" width="16.109375" style="279" customWidth="1"/>
    <col min="8453" max="8453" width="16.88671875" style="279" customWidth="1"/>
    <col min="8454" max="8454" width="16.44140625" style="279" customWidth="1"/>
    <col min="8455" max="8455" width="23.88671875" style="279" customWidth="1"/>
    <col min="8456" max="8703" width="9.109375" style="279"/>
    <col min="8704" max="8704" width="55.88671875" style="279" customWidth="1"/>
    <col min="8705" max="8705" width="20.109375" style="279" customWidth="1"/>
    <col min="8706" max="8706" width="18.6640625" style="279" customWidth="1"/>
    <col min="8707" max="8707" width="21.33203125" style="279" bestFit="1" customWidth="1"/>
    <col min="8708" max="8708" width="16.109375" style="279" customWidth="1"/>
    <col min="8709" max="8709" width="16.88671875" style="279" customWidth="1"/>
    <col min="8710" max="8710" width="16.44140625" style="279" customWidth="1"/>
    <col min="8711" max="8711" width="23.88671875" style="279" customWidth="1"/>
    <col min="8712" max="8959" width="9.109375" style="279"/>
    <col min="8960" max="8960" width="55.88671875" style="279" customWidth="1"/>
    <col min="8961" max="8961" width="20.109375" style="279" customWidth="1"/>
    <col min="8962" max="8962" width="18.6640625" style="279" customWidth="1"/>
    <col min="8963" max="8963" width="21.33203125" style="279" bestFit="1" customWidth="1"/>
    <col min="8964" max="8964" width="16.109375" style="279" customWidth="1"/>
    <col min="8965" max="8965" width="16.88671875" style="279" customWidth="1"/>
    <col min="8966" max="8966" width="16.44140625" style="279" customWidth="1"/>
    <col min="8967" max="8967" width="23.88671875" style="279" customWidth="1"/>
    <col min="8968" max="9215" width="9.109375" style="279"/>
    <col min="9216" max="9216" width="55.88671875" style="279" customWidth="1"/>
    <col min="9217" max="9217" width="20.109375" style="279" customWidth="1"/>
    <col min="9218" max="9218" width="18.6640625" style="279" customWidth="1"/>
    <col min="9219" max="9219" width="21.33203125" style="279" bestFit="1" customWidth="1"/>
    <col min="9220" max="9220" width="16.109375" style="279" customWidth="1"/>
    <col min="9221" max="9221" width="16.88671875" style="279" customWidth="1"/>
    <col min="9222" max="9222" width="16.44140625" style="279" customWidth="1"/>
    <col min="9223" max="9223" width="23.88671875" style="279" customWidth="1"/>
    <col min="9224" max="9471" width="9.109375" style="279"/>
    <col min="9472" max="9472" width="55.88671875" style="279" customWidth="1"/>
    <col min="9473" max="9473" width="20.109375" style="279" customWidth="1"/>
    <col min="9474" max="9474" width="18.6640625" style="279" customWidth="1"/>
    <col min="9475" max="9475" width="21.33203125" style="279" bestFit="1" customWidth="1"/>
    <col min="9476" max="9476" width="16.109375" style="279" customWidth="1"/>
    <col min="9477" max="9477" width="16.88671875" style="279" customWidth="1"/>
    <col min="9478" max="9478" width="16.44140625" style="279" customWidth="1"/>
    <col min="9479" max="9479" width="23.88671875" style="279" customWidth="1"/>
    <col min="9480" max="9727" width="9.109375" style="279"/>
    <col min="9728" max="9728" width="55.88671875" style="279" customWidth="1"/>
    <col min="9729" max="9729" width="20.109375" style="279" customWidth="1"/>
    <col min="9730" max="9730" width="18.6640625" style="279" customWidth="1"/>
    <col min="9731" max="9731" width="21.33203125" style="279" bestFit="1" customWidth="1"/>
    <col min="9732" max="9732" width="16.109375" style="279" customWidth="1"/>
    <col min="9733" max="9733" width="16.88671875" style="279" customWidth="1"/>
    <col min="9734" max="9734" width="16.44140625" style="279" customWidth="1"/>
    <col min="9735" max="9735" width="23.88671875" style="279" customWidth="1"/>
    <col min="9736" max="9983" width="9.109375" style="279"/>
    <col min="9984" max="9984" width="55.88671875" style="279" customWidth="1"/>
    <col min="9985" max="9985" width="20.109375" style="279" customWidth="1"/>
    <col min="9986" max="9986" width="18.6640625" style="279" customWidth="1"/>
    <col min="9987" max="9987" width="21.33203125" style="279" bestFit="1" customWidth="1"/>
    <col min="9988" max="9988" width="16.109375" style="279" customWidth="1"/>
    <col min="9989" max="9989" width="16.88671875" style="279" customWidth="1"/>
    <col min="9990" max="9990" width="16.44140625" style="279" customWidth="1"/>
    <col min="9991" max="9991" width="23.88671875" style="279" customWidth="1"/>
    <col min="9992" max="10239" width="9.109375" style="279"/>
    <col min="10240" max="10240" width="55.88671875" style="279" customWidth="1"/>
    <col min="10241" max="10241" width="20.109375" style="279" customWidth="1"/>
    <col min="10242" max="10242" width="18.6640625" style="279" customWidth="1"/>
    <col min="10243" max="10243" width="21.33203125" style="279" bestFit="1" customWidth="1"/>
    <col min="10244" max="10244" width="16.109375" style="279" customWidth="1"/>
    <col min="10245" max="10245" width="16.88671875" style="279" customWidth="1"/>
    <col min="10246" max="10246" width="16.44140625" style="279" customWidth="1"/>
    <col min="10247" max="10247" width="23.88671875" style="279" customWidth="1"/>
    <col min="10248" max="10495" width="9.109375" style="279"/>
    <col min="10496" max="10496" width="55.88671875" style="279" customWidth="1"/>
    <col min="10497" max="10497" width="20.109375" style="279" customWidth="1"/>
    <col min="10498" max="10498" width="18.6640625" style="279" customWidth="1"/>
    <col min="10499" max="10499" width="21.33203125" style="279" bestFit="1" customWidth="1"/>
    <col min="10500" max="10500" width="16.109375" style="279" customWidth="1"/>
    <col min="10501" max="10501" width="16.88671875" style="279" customWidth="1"/>
    <col min="10502" max="10502" width="16.44140625" style="279" customWidth="1"/>
    <col min="10503" max="10503" width="23.88671875" style="279" customWidth="1"/>
    <col min="10504" max="10751" width="9.109375" style="279"/>
    <col min="10752" max="10752" width="55.88671875" style="279" customWidth="1"/>
    <col min="10753" max="10753" width="20.109375" style="279" customWidth="1"/>
    <col min="10754" max="10754" width="18.6640625" style="279" customWidth="1"/>
    <col min="10755" max="10755" width="21.33203125" style="279" bestFit="1" customWidth="1"/>
    <col min="10756" max="10756" width="16.109375" style="279" customWidth="1"/>
    <col min="10757" max="10757" width="16.88671875" style="279" customWidth="1"/>
    <col min="10758" max="10758" width="16.44140625" style="279" customWidth="1"/>
    <col min="10759" max="10759" width="23.88671875" style="279" customWidth="1"/>
    <col min="10760" max="11007" width="9.109375" style="279"/>
    <col min="11008" max="11008" width="55.88671875" style="279" customWidth="1"/>
    <col min="11009" max="11009" width="20.109375" style="279" customWidth="1"/>
    <col min="11010" max="11010" width="18.6640625" style="279" customWidth="1"/>
    <col min="11011" max="11011" width="21.33203125" style="279" bestFit="1" customWidth="1"/>
    <col min="11012" max="11012" width="16.109375" style="279" customWidth="1"/>
    <col min="11013" max="11013" width="16.88671875" style="279" customWidth="1"/>
    <col min="11014" max="11014" width="16.44140625" style="279" customWidth="1"/>
    <col min="11015" max="11015" width="23.88671875" style="279" customWidth="1"/>
    <col min="11016" max="11263" width="9.109375" style="279"/>
    <col min="11264" max="11264" width="55.88671875" style="279" customWidth="1"/>
    <col min="11265" max="11265" width="20.109375" style="279" customWidth="1"/>
    <col min="11266" max="11266" width="18.6640625" style="279" customWidth="1"/>
    <col min="11267" max="11267" width="21.33203125" style="279" bestFit="1" customWidth="1"/>
    <col min="11268" max="11268" width="16.109375" style="279" customWidth="1"/>
    <col min="11269" max="11269" width="16.88671875" style="279" customWidth="1"/>
    <col min="11270" max="11270" width="16.44140625" style="279" customWidth="1"/>
    <col min="11271" max="11271" width="23.88671875" style="279" customWidth="1"/>
    <col min="11272" max="11519" width="9.109375" style="279"/>
    <col min="11520" max="11520" width="55.88671875" style="279" customWidth="1"/>
    <col min="11521" max="11521" width="20.109375" style="279" customWidth="1"/>
    <col min="11522" max="11522" width="18.6640625" style="279" customWidth="1"/>
    <col min="11523" max="11523" width="21.33203125" style="279" bestFit="1" customWidth="1"/>
    <col min="11524" max="11524" width="16.109375" style="279" customWidth="1"/>
    <col min="11525" max="11525" width="16.88671875" style="279" customWidth="1"/>
    <col min="11526" max="11526" width="16.44140625" style="279" customWidth="1"/>
    <col min="11527" max="11527" width="23.88671875" style="279" customWidth="1"/>
    <col min="11528" max="11775" width="9.109375" style="279"/>
    <col min="11776" max="11776" width="55.88671875" style="279" customWidth="1"/>
    <col min="11777" max="11777" width="20.109375" style="279" customWidth="1"/>
    <col min="11778" max="11778" width="18.6640625" style="279" customWidth="1"/>
    <col min="11779" max="11779" width="21.33203125" style="279" bestFit="1" customWidth="1"/>
    <col min="11780" max="11780" width="16.109375" style="279" customWidth="1"/>
    <col min="11781" max="11781" width="16.88671875" style="279" customWidth="1"/>
    <col min="11782" max="11782" width="16.44140625" style="279" customWidth="1"/>
    <col min="11783" max="11783" width="23.88671875" style="279" customWidth="1"/>
    <col min="11784" max="12031" width="9.109375" style="279"/>
    <col min="12032" max="12032" width="55.88671875" style="279" customWidth="1"/>
    <col min="12033" max="12033" width="20.109375" style="279" customWidth="1"/>
    <col min="12034" max="12034" width="18.6640625" style="279" customWidth="1"/>
    <col min="12035" max="12035" width="21.33203125" style="279" bestFit="1" customWidth="1"/>
    <col min="12036" max="12036" width="16.109375" style="279" customWidth="1"/>
    <col min="12037" max="12037" width="16.88671875" style="279" customWidth="1"/>
    <col min="12038" max="12038" width="16.44140625" style="279" customWidth="1"/>
    <col min="12039" max="12039" width="23.88671875" style="279" customWidth="1"/>
    <col min="12040" max="12287" width="9.109375" style="279"/>
    <col min="12288" max="12288" width="55.88671875" style="279" customWidth="1"/>
    <col min="12289" max="12289" width="20.109375" style="279" customWidth="1"/>
    <col min="12290" max="12290" width="18.6640625" style="279" customWidth="1"/>
    <col min="12291" max="12291" width="21.33203125" style="279" bestFit="1" customWidth="1"/>
    <col min="12292" max="12292" width="16.109375" style="279" customWidth="1"/>
    <col min="12293" max="12293" width="16.88671875" style="279" customWidth="1"/>
    <col min="12294" max="12294" width="16.44140625" style="279" customWidth="1"/>
    <col min="12295" max="12295" width="23.88671875" style="279" customWidth="1"/>
    <col min="12296" max="12543" width="9.109375" style="279"/>
    <col min="12544" max="12544" width="55.88671875" style="279" customWidth="1"/>
    <col min="12545" max="12545" width="20.109375" style="279" customWidth="1"/>
    <col min="12546" max="12546" width="18.6640625" style="279" customWidth="1"/>
    <col min="12547" max="12547" width="21.33203125" style="279" bestFit="1" customWidth="1"/>
    <col min="12548" max="12548" width="16.109375" style="279" customWidth="1"/>
    <col min="12549" max="12549" width="16.88671875" style="279" customWidth="1"/>
    <col min="12550" max="12550" width="16.44140625" style="279" customWidth="1"/>
    <col min="12551" max="12551" width="23.88671875" style="279" customWidth="1"/>
    <col min="12552" max="12799" width="9.109375" style="279"/>
    <col min="12800" max="12800" width="55.88671875" style="279" customWidth="1"/>
    <col min="12801" max="12801" width="20.109375" style="279" customWidth="1"/>
    <col min="12802" max="12802" width="18.6640625" style="279" customWidth="1"/>
    <col min="12803" max="12803" width="21.33203125" style="279" bestFit="1" customWidth="1"/>
    <col min="12804" max="12804" width="16.109375" style="279" customWidth="1"/>
    <col min="12805" max="12805" width="16.88671875" style="279" customWidth="1"/>
    <col min="12806" max="12806" width="16.44140625" style="279" customWidth="1"/>
    <col min="12807" max="12807" width="23.88671875" style="279" customWidth="1"/>
    <col min="12808" max="13055" width="9.109375" style="279"/>
    <col min="13056" max="13056" width="55.88671875" style="279" customWidth="1"/>
    <col min="13057" max="13057" width="20.109375" style="279" customWidth="1"/>
    <col min="13058" max="13058" width="18.6640625" style="279" customWidth="1"/>
    <col min="13059" max="13059" width="21.33203125" style="279" bestFit="1" customWidth="1"/>
    <col min="13060" max="13060" width="16.109375" style="279" customWidth="1"/>
    <col min="13061" max="13061" width="16.88671875" style="279" customWidth="1"/>
    <col min="13062" max="13062" width="16.44140625" style="279" customWidth="1"/>
    <col min="13063" max="13063" width="23.88671875" style="279" customWidth="1"/>
    <col min="13064" max="13311" width="9.109375" style="279"/>
    <col min="13312" max="13312" width="55.88671875" style="279" customWidth="1"/>
    <col min="13313" max="13313" width="20.109375" style="279" customWidth="1"/>
    <col min="13314" max="13314" width="18.6640625" style="279" customWidth="1"/>
    <col min="13315" max="13315" width="21.33203125" style="279" bestFit="1" customWidth="1"/>
    <col min="13316" max="13316" width="16.109375" style="279" customWidth="1"/>
    <col min="13317" max="13317" width="16.88671875" style="279" customWidth="1"/>
    <col min="13318" max="13318" width="16.44140625" style="279" customWidth="1"/>
    <col min="13319" max="13319" width="23.88671875" style="279" customWidth="1"/>
    <col min="13320" max="13567" width="9.109375" style="279"/>
    <col min="13568" max="13568" width="55.88671875" style="279" customWidth="1"/>
    <col min="13569" max="13569" width="20.109375" style="279" customWidth="1"/>
    <col min="13570" max="13570" width="18.6640625" style="279" customWidth="1"/>
    <col min="13571" max="13571" width="21.33203125" style="279" bestFit="1" customWidth="1"/>
    <col min="13572" max="13572" width="16.109375" style="279" customWidth="1"/>
    <col min="13573" max="13573" width="16.88671875" style="279" customWidth="1"/>
    <col min="13574" max="13574" width="16.44140625" style="279" customWidth="1"/>
    <col min="13575" max="13575" width="23.88671875" style="279" customWidth="1"/>
    <col min="13576" max="13823" width="9.109375" style="279"/>
    <col min="13824" max="13824" width="55.88671875" style="279" customWidth="1"/>
    <col min="13825" max="13825" width="20.109375" style="279" customWidth="1"/>
    <col min="13826" max="13826" width="18.6640625" style="279" customWidth="1"/>
    <col min="13827" max="13827" width="21.33203125" style="279" bestFit="1" customWidth="1"/>
    <col min="13828" max="13828" width="16.109375" style="279" customWidth="1"/>
    <col min="13829" max="13829" width="16.88671875" style="279" customWidth="1"/>
    <col min="13830" max="13830" width="16.44140625" style="279" customWidth="1"/>
    <col min="13831" max="13831" width="23.88671875" style="279" customWidth="1"/>
    <col min="13832" max="14079" width="9.109375" style="279"/>
    <col min="14080" max="14080" width="55.88671875" style="279" customWidth="1"/>
    <col min="14081" max="14081" width="20.109375" style="279" customWidth="1"/>
    <col min="14082" max="14082" width="18.6640625" style="279" customWidth="1"/>
    <col min="14083" max="14083" width="21.33203125" style="279" bestFit="1" customWidth="1"/>
    <col min="14084" max="14084" width="16.109375" style="279" customWidth="1"/>
    <col min="14085" max="14085" width="16.88671875" style="279" customWidth="1"/>
    <col min="14086" max="14086" width="16.44140625" style="279" customWidth="1"/>
    <col min="14087" max="14087" width="23.88671875" style="279" customWidth="1"/>
    <col min="14088" max="14335" width="9.109375" style="279"/>
    <col min="14336" max="14336" width="55.88671875" style="279" customWidth="1"/>
    <col min="14337" max="14337" width="20.109375" style="279" customWidth="1"/>
    <col min="14338" max="14338" width="18.6640625" style="279" customWidth="1"/>
    <col min="14339" max="14339" width="21.33203125" style="279" bestFit="1" customWidth="1"/>
    <col min="14340" max="14340" width="16.109375" style="279" customWidth="1"/>
    <col min="14341" max="14341" width="16.88671875" style="279" customWidth="1"/>
    <col min="14342" max="14342" width="16.44140625" style="279" customWidth="1"/>
    <col min="14343" max="14343" width="23.88671875" style="279" customWidth="1"/>
    <col min="14344" max="14591" width="9.109375" style="279"/>
    <col min="14592" max="14592" width="55.88671875" style="279" customWidth="1"/>
    <col min="14593" max="14593" width="20.109375" style="279" customWidth="1"/>
    <col min="14594" max="14594" width="18.6640625" style="279" customWidth="1"/>
    <col min="14595" max="14595" width="21.33203125" style="279" bestFit="1" customWidth="1"/>
    <col min="14596" max="14596" width="16.109375" style="279" customWidth="1"/>
    <col min="14597" max="14597" width="16.88671875" style="279" customWidth="1"/>
    <col min="14598" max="14598" width="16.44140625" style="279" customWidth="1"/>
    <col min="14599" max="14599" width="23.88671875" style="279" customWidth="1"/>
    <col min="14600" max="14847" width="9.109375" style="279"/>
    <col min="14848" max="14848" width="55.88671875" style="279" customWidth="1"/>
    <col min="14849" max="14849" width="20.109375" style="279" customWidth="1"/>
    <col min="14850" max="14850" width="18.6640625" style="279" customWidth="1"/>
    <col min="14851" max="14851" width="21.33203125" style="279" bestFit="1" customWidth="1"/>
    <col min="14852" max="14852" width="16.109375" style="279" customWidth="1"/>
    <col min="14853" max="14853" width="16.88671875" style="279" customWidth="1"/>
    <col min="14854" max="14854" width="16.44140625" style="279" customWidth="1"/>
    <col min="14855" max="14855" width="23.88671875" style="279" customWidth="1"/>
    <col min="14856" max="15103" width="9.109375" style="279"/>
    <col min="15104" max="15104" width="55.88671875" style="279" customWidth="1"/>
    <col min="15105" max="15105" width="20.109375" style="279" customWidth="1"/>
    <col min="15106" max="15106" width="18.6640625" style="279" customWidth="1"/>
    <col min="15107" max="15107" width="21.33203125" style="279" bestFit="1" customWidth="1"/>
    <col min="15108" max="15108" width="16.109375" style="279" customWidth="1"/>
    <col min="15109" max="15109" width="16.88671875" style="279" customWidth="1"/>
    <col min="15110" max="15110" width="16.44140625" style="279" customWidth="1"/>
    <col min="15111" max="15111" width="23.88671875" style="279" customWidth="1"/>
    <col min="15112" max="15359" width="9.109375" style="279"/>
    <col min="15360" max="15360" width="55.88671875" style="279" customWidth="1"/>
    <col min="15361" max="15361" width="20.109375" style="279" customWidth="1"/>
    <col min="15362" max="15362" width="18.6640625" style="279" customWidth="1"/>
    <col min="15363" max="15363" width="21.33203125" style="279" bestFit="1" customWidth="1"/>
    <col min="15364" max="15364" width="16.109375" style="279" customWidth="1"/>
    <col min="15365" max="15365" width="16.88671875" style="279" customWidth="1"/>
    <col min="15366" max="15366" width="16.44140625" style="279" customWidth="1"/>
    <col min="15367" max="15367" width="23.88671875" style="279" customWidth="1"/>
    <col min="15368" max="15615" width="9.109375" style="279"/>
    <col min="15616" max="15616" width="55.88671875" style="279" customWidth="1"/>
    <col min="15617" max="15617" width="20.109375" style="279" customWidth="1"/>
    <col min="15618" max="15618" width="18.6640625" style="279" customWidth="1"/>
    <col min="15619" max="15619" width="21.33203125" style="279" bestFit="1" customWidth="1"/>
    <col min="15620" max="15620" width="16.109375" style="279" customWidth="1"/>
    <col min="15621" max="15621" width="16.88671875" style="279" customWidth="1"/>
    <col min="15622" max="15622" width="16.44140625" style="279" customWidth="1"/>
    <col min="15623" max="15623" width="23.88671875" style="279" customWidth="1"/>
    <col min="15624" max="15871" width="9.109375" style="279"/>
    <col min="15872" max="15872" width="55.88671875" style="279" customWidth="1"/>
    <col min="15873" max="15873" width="20.109375" style="279" customWidth="1"/>
    <col min="15874" max="15874" width="18.6640625" style="279" customWidth="1"/>
    <col min="15875" max="15875" width="21.33203125" style="279" bestFit="1" customWidth="1"/>
    <col min="15876" max="15876" width="16.109375" style="279" customWidth="1"/>
    <col min="15877" max="15877" width="16.88671875" style="279" customWidth="1"/>
    <col min="15878" max="15878" width="16.44140625" style="279" customWidth="1"/>
    <col min="15879" max="15879" width="23.88671875" style="279" customWidth="1"/>
    <col min="15880" max="16127" width="9.109375" style="279"/>
    <col min="16128" max="16128" width="55.88671875" style="279" customWidth="1"/>
    <col min="16129" max="16129" width="20.109375" style="279" customWidth="1"/>
    <col min="16130" max="16130" width="18.6640625" style="279" customWidth="1"/>
    <col min="16131" max="16131" width="21.33203125" style="279" bestFit="1" customWidth="1"/>
    <col min="16132" max="16132" width="16.109375" style="279" customWidth="1"/>
    <col min="16133" max="16133" width="16.88671875" style="279" customWidth="1"/>
    <col min="16134" max="16134" width="16.44140625" style="279" customWidth="1"/>
    <col min="16135" max="16135" width="23.88671875" style="279" customWidth="1"/>
    <col min="16136" max="16384" width="9.109375" style="279"/>
  </cols>
  <sheetData>
    <row r="1" spans="1:6" ht="44.25" customHeight="1" x14ac:dyDescent="0.25">
      <c r="A1" s="276" t="s">
        <v>281</v>
      </c>
      <c r="B1" s="169" t="s">
        <v>717</v>
      </c>
      <c r="C1" s="314" t="s">
        <v>718</v>
      </c>
      <c r="D1" s="269" t="s">
        <v>492</v>
      </c>
      <c r="E1" s="682" t="s">
        <v>125</v>
      </c>
    </row>
    <row r="2" spans="1:6" ht="18" customHeight="1" x14ac:dyDescent="0.3">
      <c r="A2" s="473" t="s">
        <v>1168</v>
      </c>
      <c r="B2" s="474">
        <f>SUM(B3:B7)</f>
        <v>13729</v>
      </c>
      <c r="C2" s="474">
        <f>C3+C4+C5+C6+C7+C8+C9+C10+C11+C12</f>
        <v>11900</v>
      </c>
      <c r="D2" s="313">
        <f>SUM(D3:D12)</f>
        <v>4932</v>
      </c>
      <c r="E2" s="697">
        <f>D2/C2</f>
        <v>0.41445378151260504</v>
      </c>
    </row>
    <row r="3" spans="1:6" s="283" customFormat="1" ht="19.5" customHeight="1" x14ac:dyDescent="0.25">
      <c r="A3" s="475" t="s">
        <v>1169</v>
      </c>
      <c r="B3" s="476">
        <v>7000</v>
      </c>
      <c r="C3" s="476">
        <v>4113</v>
      </c>
      <c r="D3" s="281"/>
      <c r="E3" s="697">
        <f t="shared" ref="E3:E25" si="0">D3/C3</f>
        <v>0</v>
      </c>
      <c r="F3" s="282"/>
    </row>
    <row r="4" spans="1:6" s="283" customFormat="1" ht="16.5" customHeight="1" x14ac:dyDescent="0.25">
      <c r="A4" s="475" t="s">
        <v>1170</v>
      </c>
      <c r="B4" s="476">
        <v>3127</v>
      </c>
      <c r="C4" s="476">
        <v>2090</v>
      </c>
      <c r="D4" s="281">
        <v>146</v>
      </c>
      <c r="E4" s="697">
        <f t="shared" si="0"/>
        <v>6.9856459330143547E-2</v>
      </c>
      <c r="F4" s="282"/>
    </row>
    <row r="5" spans="1:6" s="283" customFormat="1" ht="16.5" customHeight="1" x14ac:dyDescent="0.25">
      <c r="A5" s="475" t="s">
        <v>1171</v>
      </c>
      <c r="B5" s="476"/>
      <c r="C5" s="476">
        <v>242</v>
      </c>
      <c r="D5" s="281">
        <v>242</v>
      </c>
      <c r="E5" s="697">
        <f t="shared" si="0"/>
        <v>1</v>
      </c>
      <c r="F5" s="282"/>
    </row>
    <row r="6" spans="1:6" s="283" customFormat="1" ht="16.5" customHeight="1" x14ac:dyDescent="0.25">
      <c r="A6" s="475" t="s">
        <v>1172</v>
      </c>
      <c r="B6" s="476">
        <v>3000</v>
      </c>
      <c r="C6" s="476">
        <v>3000</v>
      </c>
      <c r="D6" s="281">
        <v>2800</v>
      </c>
      <c r="E6" s="697">
        <f t="shared" si="0"/>
        <v>0.93333333333333335</v>
      </c>
      <c r="F6" s="282"/>
    </row>
    <row r="7" spans="1:6" s="283" customFormat="1" ht="16.5" customHeight="1" x14ac:dyDescent="0.25">
      <c r="A7" s="475" t="s">
        <v>724</v>
      </c>
      <c r="B7" s="476">
        <v>602</v>
      </c>
      <c r="C7" s="476">
        <v>711</v>
      </c>
      <c r="D7" s="281">
        <v>0</v>
      </c>
      <c r="E7" s="697">
        <f t="shared" si="0"/>
        <v>0</v>
      </c>
      <c r="F7" s="282"/>
    </row>
    <row r="8" spans="1:6" s="285" customFormat="1" ht="16.5" customHeight="1" x14ac:dyDescent="0.25">
      <c r="A8" s="475" t="s">
        <v>1173</v>
      </c>
      <c r="B8" s="476"/>
      <c r="C8" s="476">
        <v>85</v>
      </c>
      <c r="D8" s="281">
        <v>85</v>
      </c>
      <c r="E8" s="697">
        <f t="shared" si="0"/>
        <v>1</v>
      </c>
      <c r="F8" s="284"/>
    </row>
    <row r="9" spans="1:6" s="285" customFormat="1" ht="16.5" customHeight="1" x14ac:dyDescent="0.25">
      <c r="A9" s="475" t="s">
        <v>1174</v>
      </c>
      <c r="B9" s="476"/>
      <c r="C9" s="476">
        <v>1145</v>
      </c>
      <c r="D9" s="281">
        <v>1145</v>
      </c>
      <c r="E9" s="697">
        <f t="shared" si="0"/>
        <v>1</v>
      </c>
      <c r="F9" s="284"/>
    </row>
    <row r="10" spans="1:6" s="285" customFormat="1" ht="16.5" customHeight="1" x14ac:dyDescent="0.25">
      <c r="A10" s="475" t="s">
        <v>1175</v>
      </c>
      <c r="B10" s="476"/>
      <c r="C10" s="476">
        <v>0</v>
      </c>
      <c r="D10" s="281"/>
      <c r="E10" s="697"/>
      <c r="F10" s="284"/>
    </row>
    <row r="11" spans="1:6" s="283" customFormat="1" ht="18" customHeight="1" x14ac:dyDescent="0.25">
      <c r="A11" s="475" t="s">
        <v>1176</v>
      </c>
      <c r="B11" s="476"/>
      <c r="C11" s="476">
        <v>372</v>
      </c>
      <c r="D11" s="318">
        <v>372</v>
      </c>
      <c r="E11" s="697">
        <f t="shared" si="0"/>
        <v>1</v>
      </c>
      <c r="F11" s="282"/>
    </row>
    <row r="12" spans="1:6" s="283" customFormat="1" ht="18" customHeight="1" x14ac:dyDescent="0.25">
      <c r="A12" s="477" t="s">
        <v>1177</v>
      </c>
      <c r="B12" s="476"/>
      <c r="C12" s="476">
        <v>142</v>
      </c>
      <c r="D12" s="281">
        <v>142</v>
      </c>
      <c r="E12" s="697">
        <f t="shared" si="0"/>
        <v>1</v>
      </c>
      <c r="F12" s="282"/>
    </row>
    <row r="13" spans="1:6" s="283" customFormat="1" ht="18" customHeight="1" x14ac:dyDescent="0.25">
      <c r="A13" s="478"/>
      <c r="B13" s="476"/>
      <c r="C13" s="476"/>
      <c r="D13" s="281"/>
      <c r="E13" s="697"/>
      <c r="F13" s="282"/>
    </row>
    <row r="14" spans="1:6" s="283" customFormat="1" ht="26.25" customHeight="1" x14ac:dyDescent="0.25">
      <c r="A14" s="475"/>
      <c r="B14" s="476"/>
      <c r="C14" s="476"/>
      <c r="D14" s="281"/>
      <c r="E14" s="697"/>
      <c r="F14" s="282"/>
    </row>
    <row r="15" spans="1:6" s="283" customFormat="1" ht="26.25" customHeight="1" x14ac:dyDescent="0.25">
      <c r="A15" s="477" t="s">
        <v>1178</v>
      </c>
      <c r="B15" s="479">
        <f>SUM(B16:B21)</f>
        <v>24619</v>
      </c>
      <c r="C15" s="479">
        <f>C16+C17+C19+C20</f>
        <v>35571</v>
      </c>
      <c r="D15" s="281">
        <f>SUM(D16:D20)</f>
        <v>24493</v>
      </c>
      <c r="E15" s="697">
        <f t="shared" si="0"/>
        <v>0.68856652891400294</v>
      </c>
      <c r="F15" s="282"/>
    </row>
    <row r="16" spans="1:6" s="283" customFormat="1" ht="18" customHeight="1" x14ac:dyDescent="0.25">
      <c r="A16" s="478" t="s">
        <v>1179</v>
      </c>
      <c r="B16" s="480">
        <v>2508</v>
      </c>
      <c r="C16" s="480">
        <v>2508</v>
      </c>
      <c r="D16" s="281">
        <v>2508</v>
      </c>
      <c r="E16" s="697">
        <f t="shared" si="0"/>
        <v>1</v>
      </c>
      <c r="F16" s="282"/>
    </row>
    <row r="17" spans="1:6" s="283" customFormat="1" ht="18" customHeight="1" x14ac:dyDescent="0.25">
      <c r="A17" s="478" t="s">
        <v>1180</v>
      </c>
      <c r="B17" s="480"/>
      <c r="C17" s="480">
        <v>96</v>
      </c>
      <c r="D17" s="281">
        <v>96</v>
      </c>
      <c r="E17" s="697">
        <f t="shared" si="0"/>
        <v>1</v>
      </c>
      <c r="F17" s="282"/>
    </row>
    <row r="18" spans="1:6" s="283" customFormat="1" ht="18" customHeight="1" x14ac:dyDescent="0.25">
      <c r="A18" s="478" t="s">
        <v>1181</v>
      </c>
      <c r="B18" s="480"/>
      <c r="C18" s="480"/>
      <c r="D18" s="281"/>
      <c r="E18" s="697"/>
      <c r="F18" s="282"/>
    </row>
    <row r="19" spans="1:6" s="283" customFormat="1" ht="18" customHeight="1" x14ac:dyDescent="0.25">
      <c r="A19" s="478" t="s">
        <v>1182</v>
      </c>
      <c r="B19" s="480">
        <v>22111</v>
      </c>
      <c r="C19" s="480">
        <v>21509</v>
      </c>
      <c r="D19" s="280">
        <v>21509</v>
      </c>
      <c r="E19" s="697">
        <f t="shared" si="0"/>
        <v>1</v>
      </c>
      <c r="F19" s="282"/>
    </row>
    <row r="20" spans="1:6" s="283" customFormat="1" ht="28.5" customHeight="1" x14ac:dyDescent="0.25">
      <c r="A20" s="478" t="s">
        <v>1183</v>
      </c>
      <c r="B20" s="480"/>
      <c r="C20" s="480">
        <v>11458</v>
      </c>
      <c r="D20" s="322">
        <v>380</v>
      </c>
      <c r="E20" s="697">
        <f t="shared" si="0"/>
        <v>3.3164601152033513E-2</v>
      </c>
      <c r="F20" s="282"/>
    </row>
    <row r="21" spans="1:6" s="283" customFormat="1" ht="28.5" customHeight="1" x14ac:dyDescent="0.25">
      <c r="A21" s="478"/>
      <c r="B21" s="480"/>
      <c r="C21" s="480"/>
      <c r="D21" s="322"/>
      <c r="E21" s="697"/>
      <c r="F21" s="282"/>
    </row>
    <row r="22" spans="1:6" s="283" customFormat="1" x14ac:dyDescent="0.25">
      <c r="A22" s="477" t="s">
        <v>1184</v>
      </c>
      <c r="B22" s="481">
        <f>SUM(B23:B24)</f>
        <v>0</v>
      </c>
      <c r="C22" s="481">
        <f>SUM(C23:C24)</f>
        <v>81</v>
      </c>
      <c r="D22" s="481">
        <f>SUM(D23:D24)</f>
        <v>81</v>
      </c>
      <c r="E22" s="697">
        <f t="shared" si="0"/>
        <v>1</v>
      </c>
      <c r="F22" s="282"/>
    </row>
    <row r="23" spans="1:6" s="283" customFormat="1" ht="28.5" customHeight="1" x14ac:dyDescent="0.25">
      <c r="A23" s="448" t="s">
        <v>1185</v>
      </c>
      <c r="B23" s="482"/>
      <c r="C23" s="482">
        <v>81</v>
      </c>
      <c r="D23" s="322">
        <v>81</v>
      </c>
      <c r="E23" s="697">
        <f t="shared" si="0"/>
        <v>1</v>
      </c>
      <c r="F23" s="282"/>
    </row>
    <row r="24" spans="1:6" s="283" customFormat="1" ht="18" customHeight="1" x14ac:dyDescent="0.25">
      <c r="A24" s="478"/>
      <c r="B24" s="482"/>
      <c r="C24" s="482"/>
      <c r="D24" s="322"/>
      <c r="E24" s="697"/>
      <c r="F24" s="282"/>
    </row>
    <row r="25" spans="1:6" s="285" customFormat="1" ht="18" customHeight="1" x14ac:dyDescent="0.3">
      <c r="A25" s="483" t="s">
        <v>518</v>
      </c>
      <c r="B25" s="484">
        <f>B2+B15+B22</f>
        <v>38348</v>
      </c>
      <c r="C25" s="484">
        <f>C22+C15+C2</f>
        <v>47552</v>
      </c>
      <c r="D25" s="484">
        <f>D22+D15+D2</f>
        <v>29506</v>
      </c>
      <c r="E25" s="697">
        <f t="shared" si="0"/>
        <v>0.62049966352624497</v>
      </c>
      <c r="F25" s="284"/>
    </row>
    <row r="26" spans="1:6" s="285" customFormat="1" ht="18" customHeight="1" x14ac:dyDescent="0.25">
      <c r="A26" s="320"/>
      <c r="B26" s="319"/>
      <c r="C26" s="319"/>
      <c r="D26" s="323"/>
      <c r="E26" s="697"/>
      <c r="F26" s="284"/>
    </row>
    <row r="27" spans="1:6" s="285" customFormat="1" ht="18" customHeight="1" x14ac:dyDescent="0.25">
      <c r="A27" s="317"/>
      <c r="B27" s="321"/>
      <c r="C27" s="321"/>
      <c r="D27" s="323"/>
      <c r="E27" s="697"/>
      <c r="F27" s="284"/>
    </row>
    <row r="28" spans="1:6" s="285" customFormat="1" ht="18" customHeight="1" x14ac:dyDescent="0.25">
      <c r="A28" s="317"/>
      <c r="B28" s="319"/>
      <c r="C28" s="319"/>
      <c r="D28" s="323"/>
      <c r="E28" s="697"/>
      <c r="F28" s="284"/>
    </row>
    <row r="29" spans="1:6" s="285" customFormat="1" ht="18" customHeight="1" x14ac:dyDescent="0.25">
      <c r="A29" s="317"/>
      <c r="B29" s="319"/>
      <c r="C29" s="319"/>
      <c r="D29" s="323"/>
      <c r="E29" s="697"/>
      <c r="F29" s="284"/>
    </row>
    <row r="30" spans="1:6" s="285" customFormat="1" ht="18" customHeight="1" x14ac:dyDescent="0.25">
      <c r="A30" s="272"/>
      <c r="B30" s="319"/>
      <c r="C30" s="319"/>
      <c r="D30" s="323"/>
      <c r="E30" s="697"/>
      <c r="F30" s="284"/>
    </row>
    <row r="31" spans="1:6" ht="18" customHeight="1" x14ac:dyDescent="0.25">
      <c r="A31" s="317"/>
      <c r="B31" s="318"/>
      <c r="C31" s="318"/>
      <c r="D31" s="318"/>
      <c r="E31" s="697"/>
    </row>
    <row r="32" spans="1:6" ht="18" customHeight="1" x14ac:dyDescent="0.25">
      <c r="A32" s="317"/>
      <c r="B32" s="318"/>
      <c r="C32" s="318"/>
      <c r="D32" s="318"/>
      <c r="E32" s="697"/>
    </row>
    <row r="33" spans="1:3" ht="18" customHeight="1" x14ac:dyDescent="0.25">
      <c r="A33" s="286"/>
      <c r="B33" s="287"/>
      <c r="C33" s="287"/>
    </row>
    <row r="34" spans="1:3" ht="18" customHeight="1" x14ac:dyDescent="0.25">
      <c r="A34" s="286"/>
      <c r="B34" s="287"/>
      <c r="C34" s="287"/>
    </row>
    <row r="35" spans="1:3" ht="18" customHeight="1" x14ac:dyDescent="0.25">
      <c r="A35" s="286"/>
      <c r="B35" s="287"/>
      <c r="C35" s="287"/>
    </row>
    <row r="36" spans="1:3" ht="18" customHeight="1" x14ac:dyDescent="0.25">
      <c r="A36" s="286"/>
      <c r="B36" s="287"/>
      <c r="C36" s="287"/>
    </row>
    <row r="37" spans="1:3" ht="18" customHeight="1" x14ac:dyDescent="0.25">
      <c r="A37" s="286"/>
      <c r="B37" s="287"/>
      <c r="C37" s="287"/>
    </row>
    <row r="38" spans="1:3" ht="18" customHeight="1" x14ac:dyDescent="0.25">
      <c r="A38" s="286"/>
      <c r="B38" s="287"/>
      <c r="C38" s="287"/>
    </row>
    <row r="39" spans="1:3" ht="18" customHeight="1" x14ac:dyDescent="0.25">
      <c r="A39" s="286"/>
      <c r="B39" s="287"/>
      <c r="C39" s="287"/>
    </row>
    <row r="40" spans="1:3" ht="18" customHeight="1" x14ac:dyDescent="0.25">
      <c r="A40" s="286"/>
      <c r="B40" s="287"/>
      <c r="C40" s="287"/>
    </row>
    <row r="41" spans="1:3" ht="18" customHeight="1" x14ac:dyDescent="0.25">
      <c r="A41" s="286"/>
      <c r="B41" s="287"/>
      <c r="C41" s="287"/>
    </row>
    <row r="42" spans="1:3" ht="18" customHeight="1" x14ac:dyDescent="0.25">
      <c r="A42" s="286"/>
      <c r="B42" s="287"/>
      <c r="C42" s="287"/>
    </row>
    <row r="43" spans="1:3" ht="18" customHeight="1" x14ac:dyDescent="0.25">
      <c r="A43" s="286"/>
      <c r="B43" s="287"/>
      <c r="C43" s="287"/>
    </row>
    <row r="44" spans="1:3" ht="18" customHeight="1" x14ac:dyDescent="0.25">
      <c r="A44" s="286"/>
      <c r="B44" s="287"/>
      <c r="C44" s="287"/>
    </row>
    <row r="45" spans="1:3" ht="18" customHeight="1" x14ac:dyDescent="0.25">
      <c r="A45" s="286"/>
      <c r="B45" s="287"/>
      <c r="C45" s="287"/>
    </row>
    <row r="46" spans="1:3" ht="18" customHeight="1" x14ac:dyDescent="0.25">
      <c r="A46" s="286"/>
      <c r="B46" s="287"/>
      <c r="C46" s="287"/>
    </row>
    <row r="47" spans="1:3" ht="18" customHeight="1" x14ac:dyDescent="0.25">
      <c r="A47" s="286"/>
      <c r="B47" s="287"/>
      <c r="C47" s="287"/>
    </row>
    <row r="48" spans="1:3" ht="18" customHeight="1" x14ac:dyDescent="0.25">
      <c r="A48" s="286"/>
      <c r="B48" s="287"/>
      <c r="C48" s="287"/>
    </row>
    <row r="49" spans="1:3" ht="18" customHeight="1" x14ac:dyDescent="0.25">
      <c r="A49" s="286"/>
      <c r="B49" s="287"/>
      <c r="C49" s="287"/>
    </row>
    <row r="50" spans="1:3" ht="18" customHeight="1" x14ac:dyDescent="0.25">
      <c r="A50" s="286"/>
      <c r="B50" s="287"/>
      <c r="C50" s="287"/>
    </row>
    <row r="51" spans="1:3" ht="18" customHeight="1" x14ac:dyDescent="0.25">
      <c r="A51" s="286"/>
      <c r="B51" s="287"/>
      <c r="C51" s="287"/>
    </row>
    <row r="52" spans="1:3" ht="18" customHeight="1" x14ac:dyDescent="0.25">
      <c r="A52" s="286"/>
      <c r="B52" s="287"/>
      <c r="C52" s="287"/>
    </row>
    <row r="53" spans="1:3" ht="18" customHeight="1" x14ac:dyDescent="0.25">
      <c r="A53" s="286"/>
      <c r="B53" s="287"/>
      <c r="C53" s="287"/>
    </row>
    <row r="54" spans="1:3" ht="18" customHeight="1" x14ac:dyDescent="0.25">
      <c r="A54" s="286"/>
      <c r="B54" s="287"/>
      <c r="C54" s="287"/>
    </row>
    <row r="55" spans="1:3" ht="18" customHeight="1" x14ac:dyDescent="0.25">
      <c r="A55" s="286"/>
      <c r="B55" s="287"/>
      <c r="C55" s="287"/>
    </row>
    <row r="56" spans="1:3" ht="18" customHeight="1" x14ac:dyDescent="0.25">
      <c r="A56" s="286"/>
      <c r="B56" s="287"/>
      <c r="C56" s="287"/>
    </row>
    <row r="57" spans="1:3" ht="18" customHeight="1" x14ac:dyDescent="0.25">
      <c r="A57" s="286"/>
      <c r="B57" s="287"/>
      <c r="C57" s="287"/>
    </row>
    <row r="58" spans="1:3" ht="18" customHeight="1" x14ac:dyDescent="0.25">
      <c r="A58" s="286"/>
      <c r="B58" s="287"/>
      <c r="C58" s="287"/>
    </row>
    <row r="59" spans="1:3" ht="18" customHeight="1" x14ac:dyDescent="0.25">
      <c r="A59" s="286"/>
      <c r="B59" s="287"/>
      <c r="C59" s="287"/>
    </row>
    <row r="60" spans="1:3" ht="18" customHeight="1" x14ac:dyDescent="0.25">
      <c r="A60" s="286"/>
      <c r="B60" s="287"/>
      <c r="C60" s="287"/>
    </row>
    <row r="61" spans="1:3" ht="18" customHeight="1" x14ac:dyDescent="0.25">
      <c r="A61" s="286"/>
      <c r="B61" s="287"/>
      <c r="C61" s="287"/>
    </row>
    <row r="62" spans="1:3" ht="18" customHeight="1" x14ac:dyDescent="0.25">
      <c r="A62" s="286"/>
      <c r="B62" s="287"/>
      <c r="C62" s="287"/>
    </row>
    <row r="63" spans="1:3" ht="18" customHeight="1" x14ac:dyDescent="0.25">
      <c r="A63" s="286"/>
      <c r="B63" s="287"/>
      <c r="C63" s="287"/>
    </row>
    <row r="64" spans="1:3" ht="18" customHeight="1" x14ac:dyDescent="0.25">
      <c r="A64" s="286"/>
      <c r="B64" s="287"/>
      <c r="C64" s="287"/>
    </row>
    <row r="65" spans="1:3" ht="18" customHeight="1" x14ac:dyDescent="0.25">
      <c r="A65" s="286"/>
      <c r="B65" s="287"/>
      <c r="C65" s="287"/>
    </row>
    <row r="66" spans="1:3" ht="18" customHeight="1" x14ac:dyDescent="0.25">
      <c r="A66" s="286"/>
      <c r="B66" s="287"/>
      <c r="C66" s="287"/>
    </row>
    <row r="67" spans="1:3" ht="18" customHeight="1" x14ac:dyDescent="0.25">
      <c r="A67" s="286"/>
      <c r="B67" s="287"/>
      <c r="C67" s="287"/>
    </row>
    <row r="68" spans="1:3" ht="18" customHeight="1" x14ac:dyDescent="0.25">
      <c r="A68" s="286"/>
      <c r="B68" s="287"/>
      <c r="C68" s="287"/>
    </row>
    <row r="69" spans="1:3" ht="18" customHeight="1" x14ac:dyDescent="0.25">
      <c r="A69" s="286"/>
      <c r="B69" s="287"/>
      <c r="C69" s="287"/>
    </row>
    <row r="70" spans="1:3" ht="18" customHeight="1" x14ac:dyDescent="0.25">
      <c r="A70" s="286"/>
      <c r="B70" s="287"/>
      <c r="C70" s="287"/>
    </row>
    <row r="71" spans="1:3" ht="18" customHeight="1" x14ac:dyDescent="0.25">
      <c r="A71" s="286"/>
      <c r="B71" s="287"/>
      <c r="C71" s="287"/>
    </row>
    <row r="72" spans="1:3" ht="18" customHeight="1" x14ac:dyDescent="0.25">
      <c r="A72" s="286"/>
      <c r="B72" s="287"/>
      <c r="C72" s="287"/>
    </row>
    <row r="73" spans="1:3" ht="18" customHeight="1" x14ac:dyDescent="0.25">
      <c r="A73" s="286"/>
      <c r="B73" s="287"/>
      <c r="C73" s="287"/>
    </row>
    <row r="74" spans="1:3" ht="18" customHeight="1" x14ac:dyDescent="0.25">
      <c r="A74" s="286"/>
      <c r="B74" s="287"/>
      <c r="C74" s="287"/>
    </row>
    <row r="75" spans="1:3" ht="18" customHeight="1" x14ac:dyDescent="0.25">
      <c r="A75" s="286"/>
      <c r="B75" s="287"/>
      <c r="C75" s="287"/>
    </row>
    <row r="76" spans="1:3" ht="18" customHeight="1" x14ac:dyDescent="0.25">
      <c r="A76" s="286"/>
      <c r="B76" s="287"/>
      <c r="C76" s="287"/>
    </row>
    <row r="77" spans="1:3" ht="18" customHeight="1" x14ac:dyDescent="0.25">
      <c r="A77" s="286"/>
      <c r="B77" s="287"/>
      <c r="C77" s="287"/>
    </row>
    <row r="78" spans="1:3" ht="18" customHeight="1" x14ac:dyDescent="0.25">
      <c r="A78" s="286"/>
      <c r="B78" s="287"/>
      <c r="C78" s="287"/>
    </row>
    <row r="79" spans="1:3" ht="18" customHeight="1" x14ac:dyDescent="0.25">
      <c r="A79" s="286"/>
      <c r="B79" s="287"/>
      <c r="C79" s="287"/>
    </row>
    <row r="80" spans="1:3" ht="18" customHeight="1" x14ac:dyDescent="0.25">
      <c r="A80" s="286"/>
      <c r="B80" s="287"/>
      <c r="C80" s="287"/>
    </row>
    <row r="81" spans="1:3" ht="18" customHeight="1" x14ac:dyDescent="0.25">
      <c r="A81" s="286"/>
      <c r="B81" s="287"/>
      <c r="C81" s="287"/>
    </row>
    <row r="82" spans="1:3" ht="18" customHeight="1" x14ac:dyDescent="0.25">
      <c r="A82" s="286"/>
      <c r="B82" s="287"/>
      <c r="C82" s="287"/>
    </row>
    <row r="83" spans="1:3" ht="18" customHeight="1" x14ac:dyDescent="0.25">
      <c r="A83" s="286"/>
      <c r="B83" s="287"/>
      <c r="C83" s="287"/>
    </row>
    <row r="84" spans="1:3" ht="18" customHeight="1" x14ac:dyDescent="0.25">
      <c r="A84" s="286"/>
      <c r="B84" s="287"/>
      <c r="C84" s="287"/>
    </row>
    <row r="85" spans="1:3" ht="18" customHeight="1" x14ac:dyDescent="0.25">
      <c r="A85" s="286"/>
      <c r="B85" s="287"/>
      <c r="C85" s="287"/>
    </row>
    <row r="86" spans="1:3" ht="18" customHeight="1" x14ac:dyDescent="0.25">
      <c r="A86" s="286"/>
      <c r="B86" s="287"/>
      <c r="C86" s="287"/>
    </row>
    <row r="87" spans="1:3" ht="18" customHeight="1" x14ac:dyDescent="0.25">
      <c r="A87" s="286"/>
      <c r="B87" s="287"/>
      <c r="C87" s="287"/>
    </row>
    <row r="88" spans="1:3" ht="18" customHeight="1" x14ac:dyDescent="0.25">
      <c r="A88" s="286"/>
      <c r="B88" s="287"/>
      <c r="C88" s="287"/>
    </row>
    <row r="89" spans="1:3" ht="18" customHeight="1" x14ac:dyDescent="0.25">
      <c r="A89" s="286"/>
      <c r="B89" s="287"/>
      <c r="C89" s="287"/>
    </row>
    <row r="90" spans="1:3" ht="18" customHeight="1" x14ac:dyDescent="0.25">
      <c r="A90" s="286"/>
      <c r="B90" s="287"/>
      <c r="C90" s="287"/>
    </row>
    <row r="91" spans="1:3" ht="18" customHeight="1" x14ac:dyDescent="0.25">
      <c r="A91" s="286"/>
      <c r="B91" s="287"/>
      <c r="C91" s="287"/>
    </row>
    <row r="92" spans="1:3" ht="18" customHeight="1" x14ac:dyDescent="0.25">
      <c r="A92" s="286"/>
      <c r="B92" s="287"/>
      <c r="C92" s="287"/>
    </row>
    <row r="93" spans="1:3" ht="18" customHeight="1" x14ac:dyDescent="0.25">
      <c r="A93" s="286"/>
      <c r="B93" s="287"/>
      <c r="C93" s="287"/>
    </row>
    <row r="94" spans="1:3" ht="18" customHeight="1" x14ac:dyDescent="0.25">
      <c r="A94" s="286"/>
      <c r="B94" s="287"/>
      <c r="C94" s="287"/>
    </row>
    <row r="95" spans="1:3" ht="18" customHeight="1" x14ac:dyDescent="0.25">
      <c r="A95" s="286"/>
      <c r="B95" s="287"/>
      <c r="C95" s="287"/>
    </row>
    <row r="96" spans="1:3" ht="18" customHeight="1" x14ac:dyDescent="0.25">
      <c r="A96" s="286"/>
      <c r="B96" s="287"/>
      <c r="C96" s="287"/>
    </row>
    <row r="97" spans="1:3" ht="18" customHeight="1" x14ac:dyDescent="0.25">
      <c r="A97" s="286"/>
      <c r="B97" s="287"/>
      <c r="C97" s="287"/>
    </row>
    <row r="98" spans="1:3" ht="18" customHeight="1" x14ac:dyDescent="0.25">
      <c r="A98" s="286"/>
      <c r="B98" s="287"/>
      <c r="C98" s="287"/>
    </row>
    <row r="99" spans="1:3" ht="18" customHeight="1" x14ac:dyDescent="0.25">
      <c r="A99" s="286"/>
      <c r="B99" s="287"/>
      <c r="C99" s="287"/>
    </row>
    <row r="100" spans="1:3" ht="18" customHeight="1" x14ac:dyDescent="0.25">
      <c r="A100" s="286"/>
      <c r="B100" s="287"/>
      <c r="C100" s="287"/>
    </row>
    <row r="101" spans="1:3" ht="18" customHeight="1" x14ac:dyDescent="0.25">
      <c r="A101" s="286"/>
      <c r="B101" s="287"/>
      <c r="C101" s="287"/>
    </row>
    <row r="102" spans="1:3" ht="18" customHeight="1" x14ac:dyDescent="0.25">
      <c r="A102" s="286"/>
      <c r="B102" s="287"/>
      <c r="C102" s="287"/>
    </row>
    <row r="103" spans="1:3" ht="18" customHeight="1" x14ac:dyDescent="0.25">
      <c r="A103" s="286"/>
      <c r="B103" s="287"/>
      <c r="C103" s="287"/>
    </row>
    <row r="104" spans="1:3" ht="18" customHeight="1" x14ac:dyDescent="0.25">
      <c r="A104" s="286"/>
      <c r="B104" s="287"/>
      <c r="C104" s="287"/>
    </row>
    <row r="105" spans="1:3" ht="18" customHeight="1" x14ac:dyDescent="0.25">
      <c r="A105" s="286"/>
      <c r="B105" s="287"/>
      <c r="C105" s="287"/>
    </row>
    <row r="106" spans="1:3" ht="18" customHeight="1" x14ac:dyDescent="0.25">
      <c r="A106" s="286"/>
      <c r="B106" s="287"/>
      <c r="C106" s="287"/>
    </row>
    <row r="107" spans="1:3" ht="18" customHeight="1" x14ac:dyDescent="0.25">
      <c r="A107" s="286"/>
      <c r="B107" s="287"/>
      <c r="C107" s="287"/>
    </row>
    <row r="108" spans="1:3" ht="18" customHeight="1" x14ac:dyDescent="0.25">
      <c r="A108" s="286"/>
      <c r="B108" s="287"/>
      <c r="C108" s="287"/>
    </row>
    <row r="109" spans="1:3" ht="18" customHeight="1" x14ac:dyDescent="0.25">
      <c r="A109" s="286"/>
      <c r="B109" s="287"/>
      <c r="C109" s="287"/>
    </row>
    <row r="110" spans="1:3" ht="18" customHeight="1" x14ac:dyDescent="0.25">
      <c r="A110" s="286"/>
      <c r="B110" s="287"/>
      <c r="C110" s="287"/>
    </row>
    <row r="111" spans="1:3" ht="18" customHeight="1" x14ac:dyDescent="0.25">
      <c r="A111" s="286"/>
      <c r="B111" s="287"/>
      <c r="C111" s="287"/>
    </row>
    <row r="112" spans="1:3" ht="18" customHeight="1" x14ac:dyDescent="0.25">
      <c r="A112" s="286"/>
      <c r="B112" s="287"/>
      <c r="C112" s="287"/>
    </row>
    <row r="113" spans="1:3" ht="18" customHeight="1" x14ac:dyDescent="0.25">
      <c r="A113" s="286"/>
      <c r="B113" s="287"/>
      <c r="C113" s="287"/>
    </row>
    <row r="114" spans="1:3" ht="18" customHeight="1" x14ac:dyDescent="0.25">
      <c r="A114" s="286"/>
      <c r="B114" s="287"/>
      <c r="C114" s="287"/>
    </row>
    <row r="115" spans="1:3" ht="18" customHeight="1" x14ac:dyDescent="0.25">
      <c r="A115" s="286"/>
      <c r="B115" s="287"/>
      <c r="C115" s="287"/>
    </row>
    <row r="116" spans="1:3" ht="18" customHeight="1" x14ac:dyDescent="0.25">
      <c r="A116" s="286"/>
      <c r="B116" s="287"/>
      <c r="C116" s="287"/>
    </row>
    <row r="117" spans="1:3" ht="18" customHeight="1" x14ac:dyDescent="0.25">
      <c r="A117" s="286"/>
      <c r="B117" s="287"/>
      <c r="C117" s="287"/>
    </row>
    <row r="118" spans="1:3" ht="18" customHeight="1" x14ac:dyDescent="0.25">
      <c r="A118" s="286"/>
      <c r="B118" s="287"/>
      <c r="C118" s="287"/>
    </row>
    <row r="119" spans="1:3" ht="18" customHeight="1" x14ac:dyDescent="0.25">
      <c r="A119" s="286"/>
      <c r="B119" s="287"/>
      <c r="C119" s="287"/>
    </row>
    <row r="120" spans="1:3" ht="18" customHeight="1" x14ac:dyDescent="0.25">
      <c r="A120" s="286"/>
      <c r="B120" s="287"/>
      <c r="C120" s="287"/>
    </row>
    <row r="121" spans="1:3" ht="18" customHeight="1" x14ac:dyDescent="0.25">
      <c r="A121" s="286"/>
      <c r="B121" s="287"/>
      <c r="C121" s="287"/>
    </row>
    <row r="122" spans="1:3" ht="18" customHeight="1" x14ac:dyDescent="0.25">
      <c r="A122" s="286"/>
      <c r="B122" s="287"/>
      <c r="C122" s="287"/>
    </row>
    <row r="123" spans="1:3" ht="18" customHeight="1" x14ac:dyDescent="0.25">
      <c r="A123" s="286"/>
      <c r="B123" s="287"/>
      <c r="C123" s="287"/>
    </row>
    <row r="124" spans="1:3" ht="18" customHeight="1" x14ac:dyDescent="0.25">
      <c r="A124" s="286"/>
      <c r="B124" s="287"/>
      <c r="C124" s="287"/>
    </row>
    <row r="125" spans="1:3" ht="18" customHeight="1" x14ac:dyDescent="0.25">
      <c r="A125" s="286"/>
      <c r="B125" s="287"/>
      <c r="C125" s="287"/>
    </row>
    <row r="126" spans="1:3" ht="18" customHeight="1" x14ac:dyDescent="0.25">
      <c r="A126" s="286"/>
      <c r="B126" s="287"/>
      <c r="C126" s="287"/>
    </row>
    <row r="127" spans="1:3" ht="18" customHeight="1" x14ac:dyDescent="0.25">
      <c r="A127" s="286"/>
      <c r="B127" s="287"/>
      <c r="C127" s="287"/>
    </row>
    <row r="128" spans="1:3" ht="18" customHeight="1" x14ac:dyDescent="0.25">
      <c r="A128" s="286"/>
      <c r="B128" s="287"/>
      <c r="C128" s="287"/>
    </row>
    <row r="129" spans="1:3" ht="18" customHeight="1" x14ac:dyDescent="0.25">
      <c r="A129" s="286"/>
      <c r="B129" s="287"/>
      <c r="C129" s="287"/>
    </row>
    <row r="130" spans="1:3" ht="18" customHeight="1" x14ac:dyDescent="0.25">
      <c r="A130" s="286"/>
      <c r="B130" s="287"/>
      <c r="C130" s="287"/>
    </row>
    <row r="131" spans="1:3" ht="18" customHeight="1" x14ac:dyDescent="0.25">
      <c r="A131" s="286"/>
      <c r="B131" s="287"/>
      <c r="C131" s="287"/>
    </row>
    <row r="132" spans="1:3" ht="18" customHeight="1" x14ac:dyDescent="0.25">
      <c r="A132" s="286"/>
      <c r="B132" s="287"/>
      <c r="C132" s="287"/>
    </row>
    <row r="133" spans="1:3" ht="18" customHeight="1" x14ac:dyDescent="0.25">
      <c r="A133" s="286"/>
      <c r="B133" s="287"/>
      <c r="C133" s="287"/>
    </row>
    <row r="134" spans="1:3" ht="18" customHeight="1" x14ac:dyDescent="0.25">
      <c r="A134" s="286"/>
      <c r="B134" s="287"/>
      <c r="C134" s="287"/>
    </row>
    <row r="135" spans="1:3" ht="18" customHeight="1" x14ac:dyDescent="0.25">
      <c r="A135" s="286"/>
      <c r="B135" s="287"/>
      <c r="C135" s="287"/>
    </row>
    <row r="136" spans="1:3" ht="18" customHeight="1" x14ac:dyDescent="0.25">
      <c r="A136" s="286"/>
      <c r="B136" s="287"/>
      <c r="C136" s="287"/>
    </row>
    <row r="137" spans="1:3" ht="18" customHeight="1" x14ac:dyDescent="0.25">
      <c r="A137" s="286"/>
      <c r="B137" s="287"/>
      <c r="C137" s="287"/>
    </row>
    <row r="138" spans="1:3" ht="18" customHeight="1" x14ac:dyDescent="0.25">
      <c r="A138" s="286"/>
      <c r="B138" s="287"/>
      <c r="C138" s="287"/>
    </row>
    <row r="139" spans="1:3" ht="18" customHeight="1" x14ac:dyDescent="0.25">
      <c r="A139" s="286"/>
      <c r="B139" s="287"/>
      <c r="C139" s="287"/>
    </row>
    <row r="140" spans="1:3" ht="18" customHeight="1" x14ac:dyDescent="0.25">
      <c r="A140" s="286"/>
      <c r="B140" s="287"/>
      <c r="C140" s="287"/>
    </row>
    <row r="141" spans="1:3" ht="18" customHeight="1" x14ac:dyDescent="0.25">
      <c r="A141" s="286"/>
      <c r="B141" s="287"/>
      <c r="C141" s="287"/>
    </row>
    <row r="142" spans="1:3" ht="18" customHeight="1" x14ac:dyDescent="0.25">
      <c r="A142" s="286"/>
      <c r="B142" s="287"/>
      <c r="C142" s="287"/>
    </row>
    <row r="143" spans="1:3" ht="18" customHeight="1" x14ac:dyDescent="0.25">
      <c r="A143" s="286"/>
      <c r="B143" s="287"/>
      <c r="C143" s="287"/>
    </row>
    <row r="144" spans="1:3" ht="18" customHeight="1" x14ac:dyDescent="0.25">
      <c r="A144" s="286"/>
      <c r="B144" s="287"/>
      <c r="C144" s="287"/>
    </row>
    <row r="145" spans="1:3" ht="18" customHeight="1" x14ac:dyDescent="0.25">
      <c r="A145" s="286"/>
      <c r="B145" s="287"/>
      <c r="C145" s="287"/>
    </row>
    <row r="146" spans="1:3" ht="18" customHeight="1" x14ac:dyDescent="0.25">
      <c r="A146" s="286"/>
      <c r="B146" s="287"/>
      <c r="C146" s="287"/>
    </row>
    <row r="147" spans="1:3" ht="18" customHeight="1" x14ac:dyDescent="0.25">
      <c r="A147" s="286"/>
      <c r="B147" s="287"/>
      <c r="C147" s="287"/>
    </row>
    <row r="148" spans="1:3" ht="18" customHeight="1" x14ac:dyDescent="0.25">
      <c r="A148" s="286"/>
      <c r="B148" s="287"/>
      <c r="C148" s="287"/>
    </row>
    <row r="149" spans="1:3" ht="18" customHeight="1" x14ac:dyDescent="0.25">
      <c r="A149" s="286"/>
      <c r="B149" s="287"/>
      <c r="C149" s="287"/>
    </row>
    <row r="150" spans="1:3" ht="18" customHeight="1" x14ac:dyDescent="0.25">
      <c r="A150" s="286"/>
      <c r="B150" s="287"/>
      <c r="C150" s="287"/>
    </row>
    <row r="151" spans="1:3" ht="18" customHeight="1" x14ac:dyDescent="0.25">
      <c r="A151" s="286"/>
      <c r="B151" s="287"/>
      <c r="C151" s="287"/>
    </row>
    <row r="152" spans="1:3" ht="18" customHeight="1" x14ac:dyDescent="0.25">
      <c r="A152" s="286"/>
      <c r="B152" s="287"/>
      <c r="C152" s="287"/>
    </row>
    <row r="153" spans="1:3" ht="18" customHeight="1" x14ac:dyDescent="0.25">
      <c r="A153" s="286"/>
      <c r="B153" s="287"/>
      <c r="C153" s="287"/>
    </row>
    <row r="154" spans="1:3" ht="18" customHeight="1" x14ac:dyDescent="0.25">
      <c r="A154" s="286"/>
      <c r="B154" s="287"/>
      <c r="C154" s="287"/>
    </row>
    <row r="155" spans="1:3" ht="18" customHeight="1" x14ac:dyDescent="0.25">
      <c r="A155" s="286"/>
      <c r="B155" s="287"/>
      <c r="C155" s="287"/>
    </row>
    <row r="156" spans="1:3" ht="18" customHeight="1" x14ac:dyDescent="0.25">
      <c r="A156" s="286"/>
      <c r="B156" s="287"/>
      <c r="C156" s="287"/>
    </row>
    <row r="157" spans="1:3" ht="18" customHeight="1" x14ac:dyDescent="0.25">
      <c r="A157" s="286"/>
      <c r="B157" s="287"/>
      <c r="C157" s="287"/>
    </row>
    <row r="158" spans="1:3" ht="18" customHeight="1" x14ac:dyDescent="0.25">
      <c r="A158" s="286"/>
      <c r="B158" s="287"/>
      <c r="C158" s="287"/>
    </row>
    <row r="159" spans="1:3" ht="18" customHeight="1" x14ac:dyDescent="0.25">
      <c r="A159" s="286"/>
      <c r="B159" s="287"/>
      <c r="C159" s="287"/>
    </row>
    <row r="160" spans="1:3" ht="18" customHeight="1" x14ac:dyDescent="0.25">
      <c r="A160" s="286"/>
      <c r="B160" s="287"/>
      <c r="C160" s="287"/>
    </row>
    <row r="161" spans="1:3" ht="18" customHeight="1" x14ac:dyDescent="0.25">
      <c r="A161" s="286"/>
      <c r="B161" s="287"/>
      <c r="C161" s="287"/>
    </row>
    <row r="162" spans="1:3" ht="18" customHeight="1" x14ac:dyDescent="0.25">
      <c r="A162" s="286"/>
      <c r="B162" s="287"/>
      <c r="C162" s="287"/>
    </row>
    <row r="163" spans="1:3" ht="18" customHeight="1" x14ac:dyDescent="0.25">
      <c r="A163" s="286"/>
      <c r="B163" s="287"/>
      <c r="C163" s="287"/>
    </row>
    <row r="164" spans="1:3" ht="18" customHeight="1" x14ac:dyDescent="0.25">
      <c r="A164" s="286"/>
      <c r="B164" s="287"/>
      <c r="C164" s="287"/>
    </row>
    <row r="165" spans="1:3" ht="18" customHeight="1" x14ac:dyDescent="0.25">
      <c r="A165" s="286"/>
      <c r="B165" s="287"/>
      <c r="C165" s="287"/>
    </row>
    <row r="166" spans="1:3" ht="18" customHeight="1" x14ac:dyDescent="0.25">
      <c r="A166" s="286"/>
      <c r="B166" s="287"/>
      <c r="C166" s="287"/>
    </row>
    <row r="167" spans="1:3" ht="18" customHeight="1" x14ac:dyDescent="0.25">
      <c r="A167" s="286"/>
      <c r="B167" s="287"/>
      <c r="C167" s="287"/>
    </row>
    <row r="168" spans="1:3" ht="18" customHeight="1" x14ac:dyDescent="0.25">
      <c r="A168" s="286"/>
      <c r="B168" s="287"/>
      <c r="C168" s="287"/>
    </row>
    <row r="169" spans="1:3" ht="18" customHeight="1" x14ac:dyDescent="0.25">
      <c r="A169" s="286"/>
      <c r="B169" s="287"/>
      <c r="C169" s="287"/>
    </row>
    <row r="170" spans="1:3" ht="18" customHeight="1" x14ac:dyDescent="0.25">
      <c r="A170" s="286"/>
      <c r="B170" s="287"/>
      <c r="C170" s="287"/>
    </row>
    <row r="171" spans="1:3" ht="18" customHeight="1" x14ac:dyDescent="0.25">
      <c r="A171" s="286"/>
      <c r="B171" s="287"/>
      <c r="C171" s="287"/>
    </row>
    <row r="172" spans="1:3" ht="18" customHeight="1" x14ac:dyDescent="0.25">
      <c r="A172" s="286"/>
      <c r="B172" s="287"/>
      <c r="C172" s="287"/>
    </row>
    <row r="173" spans="1:3" ht="18" customHeight="1" x14ac:dyDescent="0.25">
      <c r="A173" s="286"/>
      <c r="B173" s="287"/>
      <c r="C173" s="287"/>
    </row>
    <row r="174" spans="1:3" ht="18" customHeight="1" x14ac:dyDescent="0.25">
      <c r="A174" s="286"/>
      <c r="B174" s="287"/>
      <c r="C174" s="287"/>
    </row>
    <row r="175" spans="1:3" ht="18" customHeight="1" x14ac:dyDescent="0.25">
      <c r="A175" s="286"/>
      <c r="B175" s="287"/>
      <c r="C175" s="287"/>
    </row>
    <row r="176" spans="1:3" ht="18" customHeight="1" x14ac:dyDescent="0.25">
      <c r="A176" s="286"/>
      <c r="B176" s="287"/>
      <c r="C176" s="287"/>
    </row>
    <row r="177" spans="1:3" ht="18" customHeight="1" x14ac:dyDescent="0.25">
      <c r="A177" s="286"/>
      <c r="B177" s="287"/>
      <c r="C177" s="287"/>
    </row>
    <row r="178" spans="1:3" ht="18" customHeight="1" x14ac:dyDescent="0.25">
      <c r="A178" s="286"/>
      <c r="B178" s="287"/>
      <c r="C178" s="287"/>
    </row>
    <row r="179" spans="1:3" ht="18" customHeight="1" x14ac:dyDescent="0.25">
      <c r="A179" s="286"/>
      <c r="B179" s="287"/>
      <c r="C179" s="287"/>
    </row>
    <row r="180" spans="1:3" ht="18" customHeight="1" x14ac:dyDescent="0.25">
      <c r="A180" s="286"/>
      <c r="B180" s="287"/>
      <c r="C180" s="287"/>
    </row>
    <row r="181" spans="1:3" ht="18" customHeight="1" x14ac:dyDescent="0.25">
      <c r="A181" s="286"/>
      <c r="B181" s="287"/>
      <c r="C181" s="287"/>
    </row>
    <row r="182" spans="1:3" ht="18" customHeight="1" x14ac:dyDescent="0.25">
      <c r="A182" s="286"/>
      <c r="B182" s="287"/>
      <c r="C182" s="287"/>
    </row>
    <row r="183" spans="1:3" ht="18" customHeight="1" x14ac:dyDescent="0.25">
      <c r="A183" s="286"/>
      <c r="B183" s="287"/>
      <c r="C183" s="287"/>
    </row>
    <row r="184" spans="1:3" ht="18" customHeight="1" x14ac:dyDescent="0.25">
      <c r="A184" s="286"/>
      <c r="B184" s="287"/>
      <c r="C184" s="287"/>
    </row>
    <row r="185" spans="1:3" ht="18" customHeight="1" x14ac:dyDescent="0.25">
      <c r="A185" s="286"/>
      <c r="B185" s="287"/>
      <c r="C185" s="287"/>
    </row>
    <row r="186" spans="1:3" ht="18" customHeight="1" x14ac:dyDescent="0.25">
      <c r="A186" s="286"/>
      <c r="B186" s="287"/>
      <c r="C186" s="287"/>
    </row>
    <row r="187" spans="1:3" ht="18" customHeight="1" x14ac:dyDescent="0.25">
      <c r="A187" s="286"/>
      <c r="B187" s="287"/>
      <c r="C187" s="287"/>
    </row>
    <row r="188" spans="1:3" ht="18" customHeight="1" x14ac:dyDescent="0.25">
      <c r="A188" s="286"/>
      <c r="B188" s="287"/>
      <c r="C188" s="287"/>
    </row>
    <row r="189" spans="1:3" ht="18" customHeight="1" x14ac:dyDescent="0.25">
      <c r="A189" s="286"/>
      <c r="B189" s="287"/>
      <c r="C189" s="287"/>
    </row>
    <row r="190" spans="1:3" ht="18" customHeight="1" x14ac:dyDescent="0.25">
      <c r="A190" s="286"/>
      <c r="B190" s="287"/>
      <c r="C190" s="287"/>
    </row>
    <row r="191" spans="1:3" ht="18" customHeight="1" x14ac:dyDescent="0.25">
      <c r="A191" s="286"/>
      <c r="B191" s="287"/>
      <c r="C191" s="287"/>
    </row>
    <row r="192" spans="1:3" ht="18" customHeight="1" x14ac:dyDescent="0.25">
      <c r="A192" s="286"/>
      <c r="B192" s="287"/>
      <c r="C192" s="287"/>
    </row>
    <row r="193" spans="1:3" ht="18" customHeight="1" x14ac:dyDescent="0.25">
      <c r="A193" s="286"/>
      <c r="B193" s="287"/>
      <c r="C193" s="287"/>
    </row>
    <row r="194" spans="1:3" ht="18" customHeight="1" x14ac:dyDescent="0.25">
      <c r="A194" s="286"/>
      <c r="B194" s="287"/>
      <c r="C194" s="287"/>
    </row>
    <row r="195" spans="1:3" ht="18" customHeight="1" x14ac:dyDescent="0.25">
      <c r="A195" s="286"/>
      <c r="B195" s="287"/>
      <c r="C195" s="287"/>
    </row>
    <row r="196" spans="1:3" ht="18" customHeight="1" x14ac:dyDescent="0.25">
      <c r="A196" s="286"/>
      <c r="B196" s="287"/>
      <c r="C196" s="287"/>
    </row>
    <row r="197" spans="1:3" ht="18" customHeight="1" x14ac:dyDescent="0.25">
      <c r="A197" s="286"/>
      <c r="B197" s="287"/>
      <c r="C197" s="287"/>
    </row>
    <row r="198" spans="1:3" ht="18" customHeight="1" x14ac:dyDescent="0.25">
      <c r="A198" s="286"/>
      <c r="B198" s="287"/>
      <c r="C198" s="287"/>
    </row>
    <row r="199" spans="1:3" ht="18" customHeight="1" x14ac:dyDescent="0.25">
      <c r="A199" s="286"/>
      <c r="B199" s="287"/>
      <c r="C199" s="287"/>
    </row>
    <row r="200" spans="1:3" ht="18" customHeight="1" x14ac:dyDescent="0.25">
      <c r="A200" s="286"/>
      <c r="B200" s="287"/>
      <c r="C200" s="287"/>
    </row>
    <row r="201" spans="1:3" ht="18" customHeight="1" x14ac:dyDescent="0.25">
      <c r="A201" s="286"/>
      <c r="B201" s="287"/>
      <c r="C201" s="287"/>
    </row>
    <row r="202" spans="1:3" ht="18" customHeight="1" x14ac:dyDescent="0.25">
      <c r="A202" s="286"/>
      <c r="B202" s="287"/>
      <c r="C202" s="287"/>
    </row>
    <row r="203" spans="1:3" ht="18" customHeight="1" x14ac:dyDescent="0.25">
      <c r="A203" s="286"/>
      <c r="B203" s="287"/>
      <c r="C203" s="287"/>
    </row>
    <row r="204" spans="1:3" ht="18" customHeight="1" x14ac:dyDescent="0.25">
      <c r="A204" s="286"/>
      <c r="B204" s="287"/>
      <c r="C204" s="287"/>
    </row>
    <row r="205" spans="1:3" ht="18" customHeight="1" x14ac:dyDescent="0.25">
      <c r="A205" s="286"/>
      <c r="B205" s="287"/>
      <c r="C205" s="287"/>
    </row>
    <row r="206" spans="1:3" ht="18" customHeight="1" x14ac:dyDescent="0.25">
      <c r="A206" s="286"/>
      <c r="B206" s="287"/>
      <c r="C206" s="287"/>
    </row>
    <row r="207" spans="1:3" ht="18" customHeight="1" x14ac:dyDescent="0.25">
      <c r="A207" s="286"/>
      <c r="B207" s="287"/>
      <c r="C207" s="287"/>
    </row>
    <row r="208" spans="1:3" ht="18" customHeight="1" x14ac:dyDescent="0.25">
      <c r="A208" s="286"/>
      <c r="B208" s="287"/>
      <c r="C208" s="287"/>
    </row>
    <row r="209" spans="1:3" ht="18" customHeight="1" x14ac:dyDescent="0.25">
      <c r="A209" s="286"/>
      <c r="B209" s="287"/>
      <c r="C209" s="287"/>
    </row>
    <row r="210" spans="1:3" ht="18" customHeight="1" x14ac:dyDescent="0.25">
      <c r="A210" s="286"/>
      <c r="B210" s="287"/>
      <c r="C210" s="287"/>
    </row>
    <row r="211" spans="1:3" ht="18" customHeight="1" x14ac:dyDescent="0.25">
      <c r="A211" s="286"/>
      <c r="B211" s="287"/>
      <c r="C211" s="287"/>
    </row>
    <row r="212" spans="1:3" ht="18" customHeight="1" x14ac:dyDescent="0.25">
      <c r="A212" s="286"/>
      <c r="B212" s="287"/>
      <c r="C212" s="287"/>
    </row>
    <row r="213" spans="1:3" ht="18" customHeight="1" x14ac:dyDescent="0.25">
      <c r="A213" s="286"/>
      <c r="B213" s="287"/>
      <c r="C213" s="287"/>
    </row>
    <row r="214" spans="1:3" ht="18" customHeight="1" x14ac:dyDescent="0.25">
      <c r="A214" s="286"/>
      <c r="B214" s="287"/>
      <c r="C214" s="287"/>
    </row>
    <row r="215" spans="1:3" ht="18" customHeight="1" x14ac:dyDescent="0.25">
      <c r="A215" s="286"/>
      <c r="B215" s="287"/>
      <c r="C215" s="287"/>
    </row>
    <row r="216" spans="1:3" ht="18" customHeight="1" x14ac:dyDescent="0.25">
      <c r="A216" s="286"/>
      <c r="B216" s="287"/>
      <c r="C216" s="287"/>
    </row>
    <row r="217" spans="1:3" ht="18" customHeight="1" x14ac:dyDescent="0.25">
      <c r="A217" s="286"/>
      <c r="B217" s="287"/>
      <c r="C217" s="287"/>
    </row>
    <row r="218" spans="1:3" ht="18" customHeight="1" x14ac:dyDescent="0.25">
      <c r="A218" s="286"/>
      <c r="B218" s="287"/>
      <c r="C218" s="287"/>
    </row>
    <row r="219" spans="1:3" ht="18" customHeight="1" x14ac:dyDescent="0.25">
      <c r="A219" s="286"/>
      <c r="B219" s="287"/>
      <c r="C219" s="287"/>
    </row>
    <row r="220" spans="1:3" ht="18" customHeight="1" x14ac:dyDescent="0.25">
      <c r="A220" s="286"/>
      <c r="B220" s="287"/>
      <c r="C220" s="287"/>
    </row>
    <row r="221" spans="1:3" ht="18" customHeight="1" x14ac:dyDescent="0.25">
      <c r="A221" s="286"/>
      <c r="B221" s="287"/>
      <c r="C221" s="287"/>
    </row>
    <row r="222" spans="1:3" ht="18" customHeight="1" x14ac:dyDescent="0.25">
      <c r="A222" s="286"/>
      <c r="B222" s="287"/>
      <c r="C222" s="287"/>
    </row>
    <row r="223" spans="1:3" ht="18" customHeight="1" x14ac:dyDescent="0.25">
      <c r="A223" s="286"/>
      <c r="B223" s="287"/>
      <c r="C223" s="287"/>
    </row>
    <row r="224" spans="1:3" ht="18" customHeight="1" x14ac:dyDescent="0.25">
      <c r="A224" s="286"/>
      <c r="B224" s="287"/>
      <c r="C224" s="287"/>
    </row>
    <row r="225" spans="1:3" ht="18" customHeight="1" x14ac:dyDescent="0.25">
      <c r="A225" s="286"/>
      <c r="B225" s="287"/>
      <c r="C225" s="287"/>
    </row>
    <row r="226" spans="1:3" ht="18" customHeight="1" x14ac:dyDescent="0.25">
      <c r="A226" s="286"/>
      <c r="B226" s="287"/>
      <c r="C226" s="287"/>
    </row>
    <row r="227" spans="1:3" ht="18" customHeight="1" x14ac:dyDescent="0.25">
      <c r="A227" s="286"/>
      <c r="B227" s="287"/>
      <c r="C227" s="287"/>
    </row>
    <row r="228" spans="1:3" ht="18" customHeight="1" x14ac:dyDescent="0.25">
      <c r="A228" s="286"/>
      <c r="B228" s="287"/>
      <c r="C228" s="287"/>
    </row>
    <row r="229" spans="1:3" ht="18" customHeight="1" x14ac:dyDescent="0.25">
      <c r="A229" s="286"/>
      <c r="B229" s="287"/>
      <c r="C229" s="287"/>
    </row>
    <row r="230" spans="1:3" ht="18" customHeight="1" x14ac:dyDescent="0.25">
      <c r="A230" s="286"/>
      <c r="B230" s="287"/>
      <c r="C230" s="287"/>
    </row>
    <row r="231" spans="1:3" ht="18" customHeight="1" x14ac:dyDescent="0.25">
      <c r="A231" s="286"/>
      <c r="B231" s="287"/>
      <c r="C231" s="287"/>
    </row>
    <row r="232" spans="1:3" ht="18" customHeight="1" x14ac:dyDescent="0.25">
      <c r="A232" s="286"/>
      <c r="B232" s="287"/>
      <c r="C232" s="287"/>
    </row>
    <row r="233" spans="1:3" ht="18" customHeight="1" x14ac:dyDescent="0.25">
      <c r="A233" s="286"/>
      <c r="B233" s="287"/>
      <c r="C233" s="287"/>
    </row>
    <row r="234" spans="1:3" ht="18" customHeight="1" x14ac:dyDescent="0.25">
      <c r="A234" s="286"/>
      <c r="B234" s="287"/>
      <c r="C234" s="287"/>
    </row>
    <row r="235" spans="1:3" ht="18" customHeight="1" x14ac:dyDescent="0.25">
      <c r="A235" s="286"/>
      <c r="B235" s="287"/>
      <c r="C235" s="287"/>
    </row>
    <row r="236" spans="1:3" ht="18" customHeight="1" x14ac:dyDescent="0.25">
      <c r="A236" s="286"/>
      <c r="B236" s="287"/>
      <c r="C236" s="287"/>
    </row>
    <row r="237" spans="1:3" ht="18" customHeight="1" x14ac:dyDescent="0.25">
      <c r="A237" s="286"/>
      <c r="B237" s="287"/>
      <c r="C237" s="287"/>
    </row>
    <row r="238" spans="1:3" ht="18" customHeight="1" x14ac:dyDescent="0.25">
      <c r="A238" s="286"/>
      <c r="B238" s="287"/>
      <c r="C238" s="287"/>
    </row>
    <row r="239" spans="1:3" ht="18" customHeight="1" x14ac:dyDescent="0.25">
      <c r="A239" s="286"/>
      <c r="B239" s="287"/>
      <c r="C239" s="287"/>
    </row>
    <row r="240" spans="1:3" ht="18" customHeight="1" x14ac:dyDescent="0.25">
      <c r="A240" s="286"/>
      <c r="B240" s="287"/>
      <c r="C240" s="287"/>
    </row>
    <row r="241" spans="1:3" ht="18" customHeight="1" x14ac:dyDescent="0.25">
      <c r="A241" s="286"/>
      <c r="B241" s="287"/>
      <c r="C241" s="287"/>
    </row>
    <row r="242" spans="1:3" ht="18" customHeight="1" x14ac:dyDescent="0.25">
      <c r="A242" s="286"/>
      <c r="B242" s="287"/>
      <c r="C242" s="287"/>
    </row>
    <row r="243" spans="1:3" ht="18" customHeight="1" x14ac:dyDescent="0.25">
      <c r="A243" s="286"/>
      <c r="B243" s="287"/>
      <c r="C243" s="287"/>
    </row>
    <row r="244" spans="1:3" ht="18" customHeight="1" x14ac:dyDescent="0.25">
      <c r="A244" s="286"/>
      <c r="B244" s="287"/>
      <c r="C244" s="287"/>
    </row>
    <row r="245" spans="1:3" ht="18" customHeight="1" x14ac:dyDescent="0.25">
      <c r="A245" s="286"/>
      <c r="B245" s="287"/>
      <c r="C245" s="287"/>
    </row>
    <row r="246" spans="1:3" ht="18" customHeight="1" x14ac:dyDescent="0.25">
      <c r="A246" s="286"/>
      <c r="B246" s="287"/>
      <c r="C246" s="287"/>
    </row>
    <row r="247" spans="1:3" ht="18" customHeight="1" x14ac:dyDescent="0.25">
      <c r="A247" s="286"/>
      <c r="B247" s="287"/>
      <c r="C247" s="287"/>
    </row>
    <row r="248" spans="1:3" ht="18" customHeight="1" x14ac:dyDescent="0.25">
      <c r="A248" s="286"/>
      <c r="B248" s="287"/>
      <c r="C248" s="287"/>
    </row>
    <row r="249" spans="1:3" ht="18" customHeight="1" x14ac:dyDescent="0.25">
      <c r="A249" s="286"/>
      <c r="B249" s="287"/>
      <c r="C249" s="287"/>
    </row>
    <row r="250" spans="1:3" ht="18" customHeight="1" x14ac:dyDescent="0.25">
      <c r="A250" s="286"/>
      <c r="B250" s="287"/>
      <c r="C250" s="287"/>
    </row>
    <row r="251" spans="1:3" ht="18" customHeight="1" x14ac:dyDescent="0.25">
      <c r="A251" s="286"/>
      <c r="B251" s="287"/>
      <c r="C251" s="287"/>
    </row>
    <row r="252" spans="1:3" ht="18" customHeight="1" x14ac:dyDescent="0.25">
      <c r="A252" s="286"/>
      <c r="B252" s="287"/>
      <c r="C252" s="287"/>
    </row>
    <row r="253" spans="1:3" ht="18" customHeight="1" x14ac:dyDescent="0.25">
      <c r="A253" s="286"/>
      <c r="B253" s="287"/>
      <c r="C253" s="287"/>
    </row>
    <row r="254" spans="1:3" ht="18" customHeight="1" x14ac:dyDescent="0.25">
      <c r="A254" s="286"/>
      <c r="B254" s="287"/>
      <c r="C254" s="287"/>
    </row>
    <row r="255" spans="1:3" ht="18" customHeight="1" x14ac:dyDescent="0.25">
      <c r="A255" s="286"/>
      <c r="B255" s="287"/>
      <c r="C255" s="287"/>
    </row>
    <row r="256" spans="1:3" ht="18" customHeight="1" x14ac:dyDescent="0.25">
      <c r="A256" s="286"/>
      <c r="B256" s="287"/>
      <c r="C256" s="287"/>
    </row>
    <row r="257" spans="1:3" ht="18" customHeight="1" x14ac:dyDescent="0.25">
      <c r="A257" s="286"/>
      <c r="B257" s="287"/>
      <c r="C257" s="287"/>
    </row>
    <row r="258" spans="1:3" ht="18" customHeight="1" x14ac:dyDescent="0.25">
      <c r="A258" s="286"/>
      <c r="B258" s="287"/>
      <c r="C258" s="287"/>
    </row>
    <row r="259" spans="1:3" ht="18" customHeight="1" x14ac:dyDescent="0.25">
      <c r="A259" s="286"/>
      <c r="B259" s="287"/>
      <c r="C259" s="287"/>
    </row>
    <row r="260" spans="1:3" ht="18" customHeight="1" x14ac:dyDescent="0.25">
      <c r="A260" s="286"/>
      <c r="B260" s="287"/>
      <c r="C260" s="287"/>
    </row>
    <row r="261" spans="1:3" ht="18" customHeight="1" x14ac:dyDescent="0.25">
      <c r="A261" s="286"/>
      <c r="B261" s="287"/>
      <c r="C261" s="287"/>
    </row>
    <row r="262" spans="1:3" ht="18" customHeight="1" x14ac:dyDescent="0.25">
      <c r="A262" s="286"/>
      <c r="B262" s="287"/>
      <c r="C262" s="287"/>
    </row>
    <row r="263" spans="1:3" ht="18" customHeight="1" x14ac:dyDescent="0.25">
      <c r="A263" s="286"/>
      <c r="B263" s="287"/>
      <c r="C263" s="287"/>
    </row>
    <row r="264" spans="1:3" ht="18" customHeight="1" x14ac:dyDescent="0.25">
      <c r="A264" s="286"/>
      <c r="B264" s="287"/>
      <c r="C264" s="287"/>
    </row>
    <row r="265" spans="1:3" ht="18" customHeight="1" x14ac:dyDescent="0.25">
      <c r="A265" s="286"/>
      <c r="B265" s="287"/>
      <c r="C265" s="287"/>
    </row>
    <row r="266" spans="1:3" ht="18" customHeight="1" x14ac:dyDescent="0.25">
      <c r="A266" s="286"/>
      <c r="B266" s="287"/>
      <c r="C266" s="287"/>
    </row>
    <row r="267" spans="1:3" ht="18" customHeight="1" x14ac:dyDescent="0.25">
      <c r="A267" s="286"/>
      <c r="B267" s="287"/>
      <c r="C267" s="287"/>
    </row>
    <row r="268" spans="1:3" ht="18" customHeight="1" x14ac:dyDescent="0.25">
      <c r="A268" s="286"/>
      <c r="B268" s="287"/>
      <c r="C268" s="287"/>
    </row>
    <row r="269" spans="1:3" ht="18" customHeight="1" x14ac:dyDescent="0.25">
      <c r="A269" s="286"/>
      <c r="B269" s="287"/>
      <c r="C269" s="287"/>
    </row>
    <row r="270" spans="1:3" ht="18" customHeight="1" x14ac:dyDescent="0.25">
      <c r="A270" s="286"/>
      <c r="B270" s="287"/>
      <c r="C270" s="287"/>
    </row>
    <row r="271" spans="1:3" ht="18" customHeight="1" x14ac:dyDescent="0.25">
      <c r="A271" s="286"/>
      <c r="B271" s="287"/>
      <c r="C271" s="287"/>
    </row>
    <row r="272" spans="1:3" ht="18" customHeight="1" x14ac:dyDescent="0.25">
      <c r="A272" s="286"/>
      <c r="B272" s="287"/>
      <c r="C272" s="287"/>
    </row>
    <row r="273" spans="1:3" ht="18" customHeight="1" x14ac:dyDescent="0.25">
      <c r="A273" s="286"/>
      <c r="B273" s="287"/>
      <c r="C273" s="287"/>
    </row>
    <row r="274" spans="1:3" ht="18" customHeight="1" x14ac:dyDescent="0.25">
      <c r="A274" s="286"/>
      <c r="B274" s="287"/>
      <c r="C274" s="287"/>
    </row>
    <row r="275" spans="1:3" ht="18" customHeight="1" x14ac:dyDescent="0.25">
      <c r="A275" s="286"/>
      <c r="B275" s="287"/>
      <c r="C275" s="287"/>
    </row>
    <row r="276" spans="1:3" ht="18" customHeight="1" x14ac:dyDescent="0.25">
      <c r="A276" s="286"/>
      <c r="B276" s="287"/>
      <c r="C276" s="287"/>
    </row>
    <row r="277" spans="1:3" ht="18" customHeight="1" x14ac:dyDescent="0.25">
      <c r="A277" s="286"/>
      <c r="B277" s="287"/>
      <c r="C277" s="287"/>
    </row>
    <row r="278" spans="1:3" ht="18" customHeight="1" x14ac:dyDescent="0.25">
      <c r="A278" s="286"/>
      <c r="B278" s="287"/>
      <c r="C278" s="287"/>
    </row>
    <row r="279" spans="1:3" ht="18" customHeight="1" x14ac:dyDescent="0.25">
      <c r="A279" s="286"/>
      <c r="B279" s="287"/>
      <c r="C279" s="287"/>
    </row>
    <row r="280" spans="1:3" ht="18" customHeight="1" x14ac:dyDescent="0.25">
      <c r="A280" s="286"/>
      <c r="B280" s="287"/>
      <c r="C280" s="287"/>
    </row>
    <row r="281" spans="1:3" ht="18" customHeight="1" x14ac:dyDescent="0.25">
      <c r="A281" s="286"/>
      <c r="B281" s="287"/>
      <c r="C281" s="287"/>
    </row>
    <row r="282" spans="1:3" ht="18" customHeight="1" x14ac:dyDescent="0.25">
      <c r="A282" s="286"/>
      <c r="B282" s="287"/>
      <c r="C282" s="287"/>
    </row>
    <row r="283" spans="1:3" ht="18" customHeight="1" x14ac:dyDescent="0.25">
      <c r="A283" s="286"/>
      <c r="B283" s="287"/>
      <c r="C283" s="287"/>
    </row>
    <row r="284" spans="1:3" ht="18" customHeight="1" x14ac:dyDescent="0.25">
      <c r="A284" s="286"/>
      <c r="B284" s="287"/>
      <c r="C284" s="287"/>
    </row>
    <row r="285" spans="1:3" ht="18" customHeight="1" x14ac:dyDescent="0.25">
      <c r="A285" s="286"/>
      <c r="B285" s="287"/>
      <c r="C285" s="287"/>
    </row>
    <row r="286" spans="1:3" ht="18" customHeight="1" x14ac:dyDescent="0.25">
      <c r="A286" s="286"/>
      <c r="B286" s="287"/>
      <c r="C286" s="287"/>
    </row>
    <row r="287" spans="1:3" ht="18" customHeight="1" x14ac:dyDescent="0.25">
      <c r="A287" s="286"/>
      <c r="B287" s="287"/>
      <c r="C287" s="287"/>
    </row>
    <row r="288" spans="1:3" ht="18" customHeight="1" x14ac:dyDescent="0.25">
      <c r="A288" s="286"/>
      <c r="B288" s="287"/>
      <c r="C288" s="287"/>
    </row>
    <row r="289" spans="1:3" ht="18" customHeight="1" x14ac:dyDescent="0.25">
      <c r="A289" s="286"/>
      <c r="B289" s="287"/>
      <c r="C289" s="287"/>
    </row>
    <row r="290" spans="1:3" ht="18" customHeight="1" x14ac:dyDescent="0.25">
      <c r="A290" s="286"/>
      <c r="B290" s="287"/>
      <c r="C290" s="287"/>
    </row>
    <row r="291" spans="1:3" ht="18" customHeight="1" x14ac:dyDescent="0.25">
      <c r="A291" s="286"/>
      <c r="B291" s="287"/>
      <c r="C291" s="287"/>
    </row>
    <row r="292" spans="1:3" ht="18" customHeight="1" x14ac:dyDescent="0.25">
      <c r="A292" s="286"/>
      <c r="B292" s="287"/>
      <c r="C292" s="287"/>
    </row>
    <row r="293" spans="1:3" ht="18" customHeight="1" x14ac:dyDescent="0.25">
      <c r="A293" s="286"/>
      <c r="B293" s="287"/>
      <c r="C293" s="287"/>
    </row>
    <row r="294" spans="1:3" ht="18" customHeight="1" x14ac:dyDescent="0.25">
      <c r="A294" s="286"/>
      <c r="B294" s="287"/>
      <c r="C294" s="287"/>
    </row>
    <row r="295" spans="1:3" ht="18" customHeight="1" x14ac:dyDescent="0.25">
      <c r="A295" s="286"/>
      <c r="B295" s="287"/>
      <c r="C295" s="287"/>
    </row>
    <row r="296" spans="1:3" ht="18" customHeight="1" x14ac:dyDescent="0.25">
      <c r="A296" s="286"/>
      <c r="B296" s="287"/>
      <c r="C296" s="287"/>
    </row>
    <row r="297" spans="1:3" ht="18" customHeight="1" x14ac:dyDescent="0.25">
      <c r="A297" s="286"/>
      <c r="B297" s="287"/>
      <c r="C297" s="287"/>
    </row>
    <row r="298" spans="1:3" ht="18" customHeight="1" x14ac:dyDescent="0.25">
      <c r="A298" s="286"/>
      <c r="B298" s="287"/>
      <c r="C298" s="287"/>
    </row>
    <row r="299" spans="1:3" ht="18" customHeight="1" x14ac:dyDescent="0.25">
      <c r="A299" s="286"/>
      <c r="B299" s="287"/>
      <c r="C299" s="287"/>
    </row>
    <row r="300" spans="1:3" ht="18" customHeight="1" x14ac:dyDescent="0.25">
      <c r="A300" s="286"/>
      <c r="B300" s="287"/>
      <c r="C300" s="287"/>
    </row>
    <row r="301" spans="1:3" ht="18" customHeight="1" x14ac:dyDescent="0.25">
      <c r="A301" s="286"/>
      <c r="B301" s="287"/>
      <c r="C301" s="287"/>
    </row>
    <row r="302" spans="1:3" ht="18" customHeight="1" x14ac:dyDescent="0.25">
      <c r="A302" s="286"/>
      <c r="B302" s="287"/>
      <c r="C302" s="287"/>
    </row>
    <row r="303" spans="1:3" ht="18" customHeight="1" x14ac:dyDescent="0.25">
      <c r="A303" s="286"/>
      <c r="B303" s="287"/>
      <c r="C303" s="287"/>
    </row>
    <row r="304" spans="1:3" ht="18" customHeight="1" x14ac:dyDescent="0.25">
      <c r="A304" s="286"/>
      <c r="B304" s="287"/>
      <c r="C304" s="287"/>
    </row>
    <row r="305" spans="1:3" ht="18" customHeight="1" x14ac:dyDescent="0.25">
      <c r="A305" s="286"/>
      <c r="B305" s="287"/>
      <c r="C305" s="287"/>
    </row>
    <row r="306" spans="1:3" ht="18" customHeight="1" x14ac:dyDescent="0.25">
      <c r="A306" s="286"/>
      <c r="B306" s="287"/>
      <c r="C306" s="287"/>
    </row>
    <row r="307" spans="1:3" ht="18" customHeight="1" x14ac:dyDescent="0.25">
      <c r="A307" s="286"/>
      <c r="B307" s="287"/>
      <c r="C307" s="287"/>
    </row>
    <row r="308" spans="1:3" ht="18" customHeight="1" x14ac:dyDescent="0.25">
      <c r="A308" s="286"/>
      <c r="B308" s="287"/>
      <c r="C308" s="287"/>
    </row>
    <row r="309" spans="1:3" ht="18" customHeight="1" x14ac:dyDescent="0.25">
      <c r="A309" s="286"/>
      <c r="B309" s="287"/>
      <c r="C309" s="287"/>
    </row>
    <row r="310" spans="1:3" ht="18" customHeight="1" x14ac:dyDescent="0.25">
      <c r="A310" s="286"/>
      <c r="B310" s="287"/>
      <c r="C310" s="287"/>
    </row>
    <row r="311" spans="1:3" ht="18" customHeight="1" x14ac:dyDescent="0.25">
      <c r="A311" s="286"/>
      <c r="B311" s="287"/>
      <c r="C311" s="287"/>
    </row>
    <row r="312" spans="1:3" ht="18" customHeight="1" x14ac:dyDescent="0.25">
      <c r="A312" s="286"/>
      <c r="B312" s="287"/>
      <c r="C312" s="287"/>
    </row>
    <row r="313" spans="1:3" ht="18" customHeight="1" x14ac:dyDescent="0.25">
      <c r="A313" s="286"/>
      <c r="B313" s="287"/>
      <c r="C313" s="287"/>
    </row>
    <row r="314" spans="1:3" ht="18" customHeight="1" x14ac:dyDescent="0.25">
      <c r="A314" s="286"/>
      <c r="B314" s="287"/>
      <c r="C314" s="287"/>
    </row>
    <row r="315" spans="1:3" ht="18" customHeight="1" x14ac:dyDescent="0.25">
      <c r="A315" s="286"/>
      <c r="B315" s="287"/>
      <c r="C315" s="287"/>
    </row>
    <row r="316" spans="1:3" ht="18" customHeight="1" x14ac:dyDescent="0.25">
      <c r="A316" s="286"/>
      <c r="B316" s="287"/>
      <c r="C316" s="287"/>
    </row>
    <row r="317" spans="1:3" ht="18" customHeight="1" x14ac:dyDescent="0.25">
      <c r="A317" s="286"/>
      <c r="B317" s="287"/>
      <c r="C317" s="287"/>
    </row>
    <row r="318" spans="1:3" ht="18" customHeight="1" x14ac:dyDescent="0.25">
      <c r="A318" s="286"/>
      <c r="B318" s="287"/>
      <c r="C318" s="287"/>
    </row>
    <row r="319" spans="1:3" ht="18" customHeight="1" x14ac:dyDescent="0.25">
      <c r="A319" s="286"/>
      <c r="B319" s="287"/>
      <c r="C319" s="287"/>
    </row>
    <row r="320" spans="1:3" ht="18" customHeight="1" x14ac:dyDescent="0.25">
      <c r="A320" s="286"/>
      <c r="B320" s="287"/>
      <c r="C320" s="287"/>
    </row>
    <row r="321" spans="1:3" ht="18" customHeight="1" x14ac:dyDescent="0.25">
      <c r="A321" s="286"/>
      <c r="B321" s="287"/>
      <c r="C321" s="287"/>
    </row>
    <row r="322" spans="1:3" ht="18" customHeight="1" x14ac:dyDescent="0.25">
      <c r="A322" s="286"/>
      <c r="B322" s="287"/>
      <c r="C322" s="287"/>
    </row>
    <row r="323" spans="1:3" ht="18" customHeight="1" x14ac:dyDescent="0.25">
      <c r="A323" s="286"/>
      <c r="B323" s="287"/>
      <c r="C323" s="287"/>
    </row>
    <row r="324" spans="1:3" ht="18" customHeight="1" x14ac:dyDescent="0.25">
      <c r="A324" s="286"/>
      <c r="B324" s="287"/>
      <c r="C324" s="287"/>
    </row>
    <row r="325" spans="1:3" ht="18" customHeight="1" x14ac:dyDescent="0.25">
      <c r="A325" s="286"/>
      <c r="B325" s="287"/>
      <c r="C325" s="287"/>
    </row>
    <row r="326" spans="1:3" ht="18" customHeight="1" x14ac:dyDescent="0.25">
      <c r="A326" s="286"/>
      <c r="B326" s="287"/>
      <c r="C326" s="287"/>
    </row>
    <row r="327" spans="1:3" ht="18" customHeight="1" x14ac:dyDescent="0.25">
      <c r="A327" s="286"/>
      <c r="B327" s="287"/>
      <c r="C327" s="287"/>
    </row>
    <row r="328" spans="1:3" ht="18" customHeight="1" x14ac:dyDescent="0.25">
      <c r="A328" s="286"/>
      <c r="B328" s="287"/>
      <c r="C328" s="287"/>
    </row>
    <row r="329" spans="1:3" ht="18" customHeight="1" x14ac:dyDescent="0.25">
      <c r="A329" s="286"/>
      <c r="B329" s="287"/>
      <c r="C329" s="287"/>
    </row>
    <row r="330" spans="1:3" ht="18" customHeight="1" x14ac:dyDescent="0.25">
      <c r="A330" s="286"/>
      <c r="B330" s="287"/>
      <c r="C330" s="287"/>
    </row>
    <row r="331" spans="1:3" ht="18" customHeight="1" x14ac:dyDescent="0.25">
      <c r="A331" s="286"/>
      <c r="B331" s="287"/>
      <c r="C331" s="287"/>
    </row>
    <row r="332" spans="1:3" ht="18" customHeight="1" x14ac:dyDescent="0.25">
      <c r="A332" s="286"/>
      <c r="B332" s="287"/>
      <c r="C332" s="287"/>
    </row>
    <row r="333" spans="1:3" ht="18" customHeight="1" x14ac:dyDescent="0.25">
      <c r="A333" s="286"/>
      <c r="B333" s="287"/>
      <c r="C333" s="287"/>
    </row>
    <row r="334" spans="1:3" ht="18" customHeight="1" x14ac:dyDescent="0.25">
      <c r="A334" s="286"/>
      <c r="B334" s="287"/>
      <c r="C334" s="287"/>
    </row>
    <row r="335" spans="1:3" ht="18" customHeight="1" x14ac:dyDescent="0.25">
      <c r="A335" s="286"/>
      <c r="B335" s="287"/>
      <c r="C335" s="287"/>
    </row>
    <row r="336" spans="1:3" ht="18" customHeight="1" x14ac:dyDescent="0.25">
      <c r="A336" s="286"/>
      <c r="B336" s="287"/>
      <c r="C336" s="287"/>
    </row>
    <row r="337" spans="1:3" ht="18" customHeight="1" x14ac:dyDescent="0.25">
      <c r="A337" s="286"/>
      <c r="B337" s="287"/>
      <c r="C337" s="287"/>
    </row>
    <row r="338" spans="1:3" ht="18" customHeight="1" x14ac:dyDescent="0.25">
      <c r="A338" s="286"/>
      <c r="B338" s="287"/>
      <c r="C338" s="287"/>
    </row>
    <row r="339" spans="1:3" ht="18" customHeight="1" x14ac:dyDescent="0.25">
      <c r="A339" s="286"/>
      <c r="B339" s="287"/>
      <c r="C339" s="287"/>
    </row>
    <row r="340" spans="1:3" ht="18" customHeight="1" x14ac:dyDescent="0.25">
      <c r="A340" s="286"/>
      <c r="B340" s="287"/>
      <c r="C340" s="287"/>
    </row>
    <row r="341" spans="1:3" ht="18" customHeight="1" x14ac:dyDescent="0.25">
      <c r="A341" s="286"/>
      <c r="B341" s="287"/>
      <c r="C341" s="287"/>
    </row>
    <row r="342" spans="1:3" ht="18" customHeight="1" x14ac:dyDescent="0.25">
      <c r="A342" s="286"/>
      <c r="B342" s="287"/>
      <c r="C342" s="287"/>
    </row>
    <row r="343" spans="1:3" ht="18" customHeight="1" x14ac:dyDescent="0.25">
      <c r="A343" s="286"/>
      <c r="B343" s="287"/>
      <c r="C343" s="287"/>
    </row>
    <row r="344" spans="1:3" ht="18" customHeight="1" x14ac:dyDescent="0.25">
      <c r="A344" s="286"/>
      <c r="B344" s="287"/>
      <c r="C344" s="287"/>
    </row>
    <row r="345" spans="1:3" ht="18" customHeight="1" x14ac:dyDescent="0.25">
      <c r="A345" s="286"/>
      <c r="B345" s="287"/>
      <c r="C345" s="287"/>
    </row>
    <row r="346" spans="1:3" ht="18" customHeight="1" x14ac:dyDescent="0.25">
      <c r="A346" s="286"/>
      <c r="B346" s="287"/>
      <c r="C346" s="287"/>
    </row>
    <row r="347" spans="1:3" ht="18" customHeight="1" x14ac:dyDescent="0.25">
      <c r="A347" s="286"/>
      <c r="B347" s="287"/>
      <c r="C347" s="287"/>
    </row>
    <row r="348" spans="1:3" ht="18" customHeight="1" x14ac:dyDescent="0.25">
      <c r="A348" s="286"/>
      <c r="B348" s="287"/>
      <c r="C348" s="287"/>
    </row>
    <row r="349" spans="1:3" ht="18" customHeight="1" x14ac:dyDescent="0.25">
      <c r="A349" s="286"/>
      <c r="B349" s="287"/>
      <c r="C349" s="287"/>
    </row>
    <row r="350" spans="1:3" ht="18" customHeight="1" x14ac:dyDescent="0.25">
      <c r="A350" s="286"/>
      <c r="B350" s="287"/>
      <c r="C350" s="287"/>
    </row>
    <row r="351" spans="1:3" ht="18" customHeight="1" x14ac:dyDescent="0.25">
      <c r="A351" s="286"/>
      <c r="B351" s="287"/>
      <c r="C351" s="287"/>
    </row>
    <row r="352" spans="1:3" ht="18" customHeight="1" x14ac:dyDescent="0.25">
      <c r="A352" s="286"/>
      <c r="B352" s="287"/>
      <c r="C352" s="287"/>
    </row>
    <row r="353" spans="1:3" ht="18" customHeight="1" x14ac:dyDescent="0.25">
      <c r="A353" s="286"/>
      <c r="B353" s="287"/>
      <c r="C353" s="287"/>
    </row>
    <row r="354" spans="1:3" ht="18" customHeight="1" x14ac:dyDescent="0.25">
      <c r="A354" s="286"/>
      <c r="B354" s="287"/>
      <c r="C354" s="287"/>
    </row>
    <row r="355" spans="1:3" ht="18" customHeight="1" x14ac:dyDescent="0.25">
      <c r="A355" s="286"/>
      <c r="B355" s="287"/>
      <c r="C355" s="287"/>
    </row>
    <row r="356" spans="1:3" ht="18" customHeight="1" x14ac:dyDescent="0.25">
      <c r="A356" s="286"/>
      <c r="B356" s="287"/>
      <c r="C356" s="287"/>
    </row>
    <row r="357" spans="1:3" ht="18" customHeight="1" x14ac:dyDescent="0.25">
      <c r="A357" s="286"/>
      <c r="B357" s="287"/>
      <c r="C357" s="287"/>
    </row>
    <row r="358" spans="1:3" ht="18" customHeight="1" x14ac:dyDescent="0.25">
      <c r="A358" s="286"/>
      <c r="B358" s="287"/>
      <c r="C358" s="287"/>
    </row>
    <row r="359" spans="1:3" ht="18" customHeight="1" x14ac:dyDescent="0.25">
      <c r="A359" s="286"/>
      <c r="B359" s="287"/>
      <c r="C359" s="287"/>
    </row>
    <row r="360" spans="1:3" ht="18" customHeight="1" x14ac:dyDescent="0.25">
      <c r="A360" s="286"/>
      <c r="B360" s="287"/>
      <c r="C360" s="287"/>
    </row>
    <row r="361" spans="1:3" ht="18" customHeight="1" x14ac:dyDescent="0.25">
      <c r="A361" s="286"/>
      <c r="B361" s="287"/>
      <c r="C361" s="287"/>
    </row>
    <row r="362" spans="1:3" ht="18" customHeight="1" x14ac:dyDescent="0.25">
      <c r="A362" s="286"/>
      <c r="B362" s="287"/>
      <c r="C362" s="287"/>
    </row>
    <row r="363" spans="1:3" ht="18" customHeight="1" x14ac:dyDescent="0.25">
      <c r="A363" s="286"/>
      <c r="B363" s="287"/>
      <c r="C363" s="287"/>
    </row>
    <row r="364" spans="1:3" ht="18" customHeight="1" x14ac:dyDescent="0.25">
      <c r="A364" s="286"/>
      <c r="B364" s="287"/>
      <c r="C364" s="287"/>
    </row>
    <row r="365" spans="1:3" ht="18" customHeight="1" x14ac:dyDescent="0.25">
      <c r="A365" s="286"/>
      <c r="B365" s="287"/>
      <c r="C365" s="287"/>
    </row>
    <row r="366" spans="1:3" ht="18" customHeight="1" x14ac:dyDescent="0.25">
      <c r="A366" s="286"/>
      <c r="B366" s="287"/>
      <c r="C366" s="287"/>
    </row>
    <row r="367" spans="1:3" ht="18" customHeight="1" x14ac:dyDescent="0.25">
      <c r="A367" s="286"/>
      <c r="B367" s="287"/>
      <c r="C367" s="287"/>
    </row>
    <row r="368" spans="1:3" ht="18" customHeight="1" x14ac:dyDescent="0.25">
      <c r="A368" s="286"/>
      <c r="B368" s="287"/>
      <c r="C368" s="287"/>
    </row>
    <row r="369" spans="1:3" ht="18" customHeight="1" x14ac:dyDescent="0.25">
      <c r="A369" s="286"/>
      <c r="B369" s="287"/>
      <c r="C369" s="287"/>
    </row>
    <row r="370" spans="1:3" ht="18" customHeight="1" x14ac:dyDescent="0.25">
      <c r="A370" s="286"/>
      <c r="B370" s="287"/>
      <c r="C370" s="287"/>
    </row>
    <row r="371" spans="1:3" ht="18" customHeight="1" x14ac:dyDescent="0.25">
      <c r="A371" s="286"/>
      <c r="B371" s="287"/>
      <c r="C371" s="287"/>
    </row>
    <row r="372" spans="1:3" ht="18" customHeight="1" x14ac:dyDescent="0.25">
      <c r="A372" s="286"/>
      <c r="B372" s="287"/>
      <c r="C372" s="287"/>
    </row>
    <row r="373" spans="1:3" ht="18" customHeight="1" x14ac:dyDescent="0.25">
      <c r="A373" s="286"/>
      <c r="B373" s="287"/>
      <c r="C373" s="287"/>
    </row>
    <row r="374" spans="1:3" ht="18" customHeight="1" x14ac:dyDescent="0.25">
      <c r="A374" s="286"/>
      <c r="B374" s="287"/>
      <c r="C374" s="287"/>
    </row>
    <row r="375" spans="1:3" ht="18" customHeight="1" x14ac:dyDescent="0.25">
      <c r="A375" s="286"/>
      <c r="B375" s="287"/>
      <c r="C375" s="287"/>
    </row>
    <row r="376" spans="1:3" ht="18" customHeight="1" x14ac:dyDescent="0.25">
      <c r="A376" s="286"/>
      <c r="B376" s="287"/>
      <c r="C376" s="287"/>
    </row>
    <row r="377" spans="1:3" ht="18" customHeight="1" x14ac:dyDescent="0.25">
      <c r="A377" s="286"/>
      <c r="B377" s="287"/>
      <c r="C377" s="287"/>
    </row>
    <row r="378" spans="1:3" ht="18" customHeight="1" x14ac:dyDescent="0.25">
      <c r="A378" s="286"/>
      <c r="B378" s="287"/>
      <c r="C378" s="287"/>
    </row>
    <row r="379" spans="1:3" ht="18" customHeight="1" x14ac:dyDescent="0.25">
      <c r="A379" s="286"/>
      <c r="B379" s="287"/>
      <c r="C379" s="287"/>
    </row>
    <row r="380" spans="1:3" ht="18" customHeight="1" x14ac:dyDescent="0.25">
      <c r="A380" s="286"/>
      <c r="B380" s="287"/>
      <c r="C380" s="287"/>
    </row>
    <row r="381" spans="1:3" ht="18" customHeight="1" x14ac:dyDescent="0.25">
      <c r="A381" s="286"/>
      <c r="B381" s="287"/>
      <c r="C381" s="287"/>
    </row>
    <row r="382" spans="1:3" ht="18" customHeight="1" x14ac:dyDescent="0.25">
      <c r="A382" s="286"/>
      <c r="B382" s="287"/>
      <c r="C382" s="287"/>
    </row>
    <row r="383" spans="1:3" ht="18" customHeight="1" x14ac:dyDescent="0.25">
      <c r="A383" s="286"/>
      <c r="B383" s="287"/>
      <c r="C383" s="287"/>
    </row>
    <row r="384" spans="1:3" ht="18" customHeight="1" x14ac:dyDescent="0.25">
      <c r="A384" s="286"/>
      <c r="B384" s="287"/>
      <c r="C384" s="287"/>
    </row>
    <row r="385" spans="1:3" ht="18" customHeight="1" x14ac:dyDescent="0.25">
      <c r="A385" s="286"/>
      <c r="B385" s="287"/>
      <c r="C385" s="287"/>
    </row>
    <row r="386" spans="1:3" ht="18" customHeight="1" x14ac:dyDescent="0.25">
      <c r="A386" s="286"/>
      <c r="B386" s="287"/>
      <c r="C386" s="287"/>
    </row>
    <row r="387" spans="1:3" ht="18" customHeight="1" x14ac:dyDescent="0.25">
      <c r="A387" s="286"/>
      <c r="B387" s="287"/>
      <c r="C387" s="287"/>
    </row>
    <row r="388" spans="1:3" ht="18" customHeight="1" x14ac:dyDescent="0.25">
      <c r="A388" s="286"/>
      <c r="B388" s="287"/>
      <c r="C388" s="287"/>
    </row>
    <row r="389" spans="1:3" ht="18" customHeight="1" x14ac:dyDescent="0.25">
      <c r="A389" s="286"/>
      <c r="B389" s="287"/>
      <c r="C389" s="287"/>
    </row>
    <row r="390" spans="1:3" ht="18" customHeight="1" x14ac:dyDescent="0.25">
      <c r="A390" s="286"/>
      <c r="B390" s="287"/>
      <c r="C390" s="287"/>
    </row>
    <row r="391" spans="1:3" ht="18" customHeight="1" x14ac:dyDescent="0.25">
      <c r="A391" s="286"/>
      <c r="B391" s="287"/>
      <c r="C391" s="287"/>
    </row>
    <row r="392" spans="1:3" ht="18" customHeight="1" x14ac:dyDescent="0.25">
      <c r="A392" s="286"/>
      <c r="B392" s="287"/>
      <c r="C392" s="287"/>
    </row>
    <row r="393" spans="1:3" ht="18" customHeight="1" x14ac:dyDescent="0.25">
      <c r="A393" s="286"/>
      <c r="B393" s="287"/>
      <c r="C393" s="287"/>
    </row>
    <row r="394" spans="1:3" ht="18" customHeight="1" x14ac:dyDescent="0.25">
      <c r="A394" s="286"/>
      <c r="B394" s="287"/>
      <c r="C394" s="287"/>
    </row>
    <row r="395" spans="1:3" ht="18" customHeight="1" x14ac:dyDescent="0.25">
      <c r="A395" s="286"/>
      <c r="B395" s="287"/>
      <c r="C395" s="287"/>
    </row>
    <row r="396" spans="1:3" ht="18" customHeight="1" x14ac:dyDescent="0.25">
      <c r="A396" s="286"/>
      <c r="B396" s="287"/>
      <c r="C396" s="287"/>
    </row>
    <row r="397" spans="1:3" ht="18" customHeight="1" x14ac:dyDescent="0.25">
      <c r="A397" s="286"/>
      <c r="B397" s="287"/>
      <c r="C397" s="287"/>
    </row>
    <row r="398" spans="1:3" ht="18" customHeight="1" x14ac:dyDescent="0.25">
      <c r="A398" s="286"/>
      <c r="B398" s="287"/>
      <c r="C398" s="287"/>
    </row>
    <row r="399" spans="1:3" ht="18" customHeight="1" x14ac:dyDescent="0.25">
      <c r="A399" s="286"/>
      <c r="B399" s="287"/>
      <c r="C399" s="287"/>
    </row>
    <row r="400" spans="1:3" ht="18" customHeight="1" x14ac:dyDescent="0.25">
      <c r="A400" s="286"/>
      <c r="B400" s="287"/>
      <c r="C400" s="287"/>
    </row>
    <row r="401" spans="1:3" ht="18" customHeight="1" x14ac:dyDescent="0.25">
      <c r="A401" s="286"/>
      <c r="B401" s="287"/>
      <c r="C401" s="287"/>
    </row>
    <row r="402" spans="1:3" ht="18" customHeight="1" x14ac:dyDescent="0.25">
      <c r="A402" s="286"/>
      <c r="B402" s="287"/>
      <c r="C402" s="287"/>
    </row>
    <row r="403" spans="1:3" ht="18" customHeight="1" x14ac:dyDescent="0.25">
      <c r="A403" s="286"/>
      <c r="B403" s="287"/>
      <c r="C403" s="287"/>
    </row>
    <row r="404" spans="1:3" ht="18" customHeight="1" x14ac:dyDescent="0.25">
      <c r="A404" s="286"/>
      <c r="B404" s="287"/>
      <c r="C404" s="287"/>
    </row>
    <row r="405" spans="1:3" ht="18" customHeight="1" x14ac:dyDescent="0.25">
      <c r="A405" s="286"/>
      <c r="B405" s="287"/>
      <c r="C405" s="287"/>
    </row>
    <row r="406" spans="1:3" ht="18" customHeight="1" x14ac:dyDescent="0.25">
      <c r="A406" s="286"/>
      <c r="B406" s="287"/>
      <c r="C406" s="287"/>
    </row>
    <row r="407" spans="1:3" ht="18" customHeight="1" x14ac:dyDescent="0.25">
      <c r="A407" s="286"/>
      <c r="B407" s="287"/>
      <c r="C407" s="287"/>
    </row>
    <row r="408" spans="1:3" ht="18" customHeight="1" x14ac:dyDescent="0.25">
      <c r="A408" s="286"/>
      <c r="B408" s="287"/>
      <c r="C408" s="287"/>
    </row>
    <row r="409" spans="1:3" ht="18" customHeight="1" x14ac:dyDescent="0.25">
      <c r="A409" s="286"/>
      <c r="B409" s="287"/>
      <c r="C409" s="287"/>
    </row>
    <row r="410" spans="1:3" ht="18" customHeight="1" x14ac:dyDescent="0.25">
      <c r="A410" s="286"/>
      <c r="B410" s="287"/>
      <c r="C410" s="287"/>
    </row>
    <row r="411" spans="1:3" ht="18" customHeight="1" x14ac:dyDescent="0.25">
      <c r="A411" s="286"/>
      <c r="B411" s="287"/>
      <c r="C411" s="287"/>
    </row>
    <row r="412" spans="1:3" ht="18" customHeight="1" x14ac:dyDescent="0.25">
      <c r="A412" s="286"/>
      <c r="B412" s="287"/>
      <c r="C412" s="287"/>
    </row>
    <row r="413" spans="1:3" ht="18" customHeight="1" x14ac:dyDescent="0.25">
      <c r="A413" s="286"/>
      <c r="B413" s="287"/>
      <c r="C413" s="287"/>
    </row>
    <row r="414" spans="1:3" ht="18" customHeight="1" x14ac:dyDescent="0.25">
      <c r="A414" s="286"/>
      <c r="B414" s="287"/>
      <c r="C414" s="287"/>
    </row>
    <row r="415" spans="1:3" ht="18" customHeight="1" x14ac:dyDescent="0.25">
      <c r="A415" s="286"/>
      <c r="B415" s="287"/>
      <c r="C415" s="287"/>
    </row>
    <row r="416" spans="1:3" ht="18" customHeight="1" x14ac:dyDescent="0.25">
      <c r="A416" s="286"/>
      <c r="B416" s="287"/>
      <c r="C416" s="287"/>
    </row>
    <row r="417" spans="1:3" ht="18" customHeight="1" x14ac:dyDescent="0.25">
      <c r="A417" s="286"/>
      <c r="B417" s="287"/>
      <c r="C417" s="287"/>
    </row>
    <row r="418" spans="1:3" ht="18" customHeight="1" x14ac:dyDescent="0.25">
      <c r="A418" s="286"/>
      <c r="B418" s="287"/>
      <c r="C418" s="287"/>
    </row>
    <row r="419" spans="1:3" ht="18" customHeight="1" x14ac:dyDescent="0.25">
      <c r="A419" s="286"/>
      <c r="B419" s="287"/>
      <c r="C419" s="287"/>
    </row>
    <row r="420" spans="1:3" ht="18" customHeight="1" x14ac:dyDescent="0.25">
      <c r="A420" s="286"/>
      <c r="B420" s="287"/>
      <c r="C420" s="287"/>
    </row>
    <row r="421" spans="1:3" ht="18" customHeight="1" x14ac:dyDescent="0.25">
      <c r="A421" s="286"/>
      <c r="B421" s="287"/>
      <c r="C421" s="287"/>
    </row>
    <row r="422" spans="1:3" ht="18" customHeight="1" x14ac:dyDescent="0.25">
      <c r="A422" s="286"/>
      <c r="B422" s="287"/>
      <c r="C422" s="287"/>
    </row>
    <row r="423" spans="1:3" ht="18" customHeight="1" x14ac:dyDescent="0.25">
      <c r="A423" s="286"/>
      <c r="B423" s="287"/>
      <c r="C423" s="287"/>
    </row>
    <row r="424" spans="1:3" ht="18" customHeight="1" x14ac:dyDescent="0.25">
      <c r="A424" s="286"/>
      <c r="B424" s="287"/>
      <c r="C424" s="287"/>
    </row>
    <row r="425" spans="1:3" ht="18" customHeight="1" x14ac:dyDescent="0.25">
      <c r="A425" s="286"/>
      <c r="B425" s="287"/>
      <c r="C425" s="287"/>
    </row>
    <row r="426" spans="1:3" ht="18" customHeight="1" x14ac:dyDescent="0.25">
      <c r="A426" s="286"/>
      <c r="B426" s="287"/>
      <c r="C426" s="287"/>
    </row>
    <row r="427" spans="1:3" ht="18" customHeight="1" x14ac:dyDescent="0.25">
      <c r="A427" s="286"/>
      <c r="B427" s="287"/>
      <c r="C427" s="287"/>
    </row>
    <row r="428" spans="1:3" ht="18" customHeight="1" x14ac:dyDescent="0.25">
      <c r="A428" s="286"/>
      <c r="B428" s="287"/>
      <c r="C428" s="287"/>
    </row>
    <row r="429" spans="1:3" ht="18" customHeight="1" x14ac:dyDescent="0.25">
      <c r="A429" s="286"/>
      <c r="B429" s="287"/>
      <c r="C429" s="287"/>
    </row>
    <row r="430" spans="1:3" ht="18" customHeight="1" x14ac:dyDescent="0.25">
      <c r="A430" s="286"/>
      <c r="B430" s="287"/>
      <c r="C430" s="287"/>
    </row>
    <row r="431" spans="1:3" ht="18" customHeight="1" x14ac:dyDescent="0.25">
      <c r="A431" s="286"/>
      <c r="B431" s="287"/>
      <c r="C431" s="287"/>
    </row>
    <row r="432" spans="1:3" ht="18" customHeight="1" x14ac:dyDescent="0.25">
      <c r="A432" s="286"/>
      <c r="B432" s="287"/>
      <c r="C432" s="287"/>
    </row>
    <row r="433" spans="1:3" ht="18" customHeight="1" x14ac:dyDescent="0.25">
      <c r="A433" s="286"/>
      <c r="B433" s="287"/>
      <c r="C433" s="287"/>
    </row>
    <row r="434" spans="1:3" ht="18" customHeight="1" x14ac:dyDescent="0.25">
      <c r="A434" s="286"/>
      <c r="B434" s="287"/>
      <c r="C434" s="287"/>
    </row>
    <row r="435" spans="1:3" ht="18" customHeight="1" x14ac:dyDescent="0.25">
      <c r="A435" s="286"/>
      <c r="B435" s="287"/>
      <c r="C435" s="287"/>
    </row>
    <row r="436" spans="1:3" ht="18" customHeight="1" x14ac:dyDescent="0.25">
      <c r="A436" s="286"/>
      <c r="B436" s="287"/>
      <c r="C436" s="287"/>
    </row>
    <row r="437" spans="1:3" ht="18" customHeight="1" x14ac:dyDescent="0.25">
      <c r="A437" s="286"/>
      <c r="B437" s="287"/>
      <c r="C437" s="287"/>
    </row>
    <row r="438" spans="1:3" ht="18" customHeight="1" x14ac:dyDescent="0.25">
      <c r="A438" s="286"/>
      <c r="B438" s="287"/>
      <c r="C438" s="287"/>
    </row>
    <row r="439" spans="1:3" ht="18" customHeight="1" x14ac:dyDescent="0.25">
      <c r="A439" s="286"/>
      <c r="B439" s="287"/>
      <c r="C439" s="287"/>
    </row>
    <row r="440" spans="1:3" ht="18" customHeight="1" x14ac:dyDescent="0.25">
      <c r="A440" s="286"/>
      <c r="B440" s="287"/>
      <c r="C440" s="287"/>
    </row>
    <row r="441" spans="1:3" ht="18" customHeight="1" x14ac:dyDescent="0.25">
      <c r="A441" s="286"/>
      <c r="B441" s="287"/>
      <c r="C441" s="287"/>
    </row>
    <row r="442" spans="1:3" ht="18" customHeight="1" x14ac:dyDescent="0.25">
      <c r="A442" s="286"/>
      <c r="B442" s="287"/>
      <c r="C442" s="287"/>
    </row>
    <row r="443" spans="1:3" ht="18" customHeight="1" x14ac:dyDescent="0.25">
      <c r="A443" s="286"/>
      <c r="B443" s="287"/>
      <c r="C443" s="287"/>
    </row>
    <row r="444" spans="1:3" ht="18" customHeight="1" x14ac:dyDescent="0.25">
      <c r="A444" s="286"/>
      <c r="B444" s="287"/>
      <c r="C444" s="287"/>
    </row>
    <row r="445" spans="1:3" ht="18" customHeight="1" x14ac:dyDescent="0.25">
      <c r="A445" s="286"/>
      <c r="B445" s="287"/>
      <c r="C445" s="287"/>
    </row>
    <row r="446" spans="1:3" ht="18" customHeight="1" x14ac:dyDescent="0.25">
      <c r="A446" s="286"/>
      <c r="B446" s="287"/>
      <c r="C446" s="287"/>
    </row>
    <row r="447" spans="1:3" ht="18" customHeight="1" x14ac:dyDescent="0.25">
      <c r="A447" s="286"/>
      <c r="B447" s="287"/>
      <c r="C447" s="287"/>
    </row>
    <row r="448" spans="1:3" ht="18" customHeight="1" x14ac:dyDescent="0.25">
      <c r="A448" s="286"/>
      <c r="B448" s="287"/>
      <c r="C448" s="287"/>
    </row>
    <row r="449" spans="1:3" ht="18" customHeight="1" x14ac:dyDescent="0.25">
      <c r="A449" s="286"/>
      <c r="B449" s="287"/>
      <c r="C449" s="287"/>
    </row>
    <row r="450" spans="1:3" ht="18" customHeight="1" x14ac:dyDescent="0.25">
      <c r="A450" s="286"/>
      <c r="B450" s="287"/>
      <c r="C450" s="287"/>
    </row>
    <row r="451" spans="1:3" ht="18" customHeight="1" x14ac:dyDescent="0.25">
      <c r="A451" s="286"/>
      <c r="B451" s="287"/>
      <c r="C451" s="287"/>
    </row>
    <row r="452" spans="1:3" ht="18" customHeight="1" x14ac:dyDescent="0.25">
      <c r="A452" s="286"/>
      <c r="B452" s="287"/>
      <c r="C452" s="287"/>
    </row>
    <row r="453" spans="1:3" ht="18" customHeight="1" x14ac:dyDescent="0.25">
      <c r="A453" s="286"/>
      <c r="B453" s="287"/>
      <c r="C453" s="287"/>
    </row>
    <row r="454" spans="1:3" ht="18" customHeight="1" x14ac:dyDescent="0.25">
      <c r="A454" s="286"/>
      <c r="B454" s="287"/>
      <c r="C454" s="287"/>
    </row>
    <row r="455" spans="1:3" ht="18" customHeight="1" x14ac:dyDescent="0.25">
      <c r="A455" s="286"/>
      <c r="B455" s="287"/>
      <c r="C455" s="287"/>
    </row>
    <row r="456" spans="1:3" ht="18" customHeight="1" x14ac:dyDescent="0.25">
      <c r="A456" s="286"/>
      <c r="B456" s="287"/>
      <c r="C456" s="287"/>
    </row>
    <row r="457" spans="1:3" ht="18" customHeight="1" x14ac:dyDescent="0.25">
      <c r="A457" s="286"/>
      <c r="B457" s="287"/>
      <c r="C457" s="287"/>
    </row>
    <row r="458" spans="1:3" ht="18" customHeight="1" x14ac:dyDescent="0.25">
      <c r="A458" s="286"/>
      <c r="B458" s="287"/>
      <c r="C458" s="287"/>
    </row>
    <row r="459" spans="1:3" ht="18" customHeight="1" x14ac:dyDescent="0.25">
      <c r="A459" s="286"/>
      <c r="B459" s="287"/>
      <c r="C459" s="287"/>
    </row>
    <row r="460" spans="1:3" ht="18" customHeight="1" x14ac:dyDescent="0.25">
      <c r="A460" s="286"/>
      <c r="B460" s="287"/>
      <c r="C460" s="287"/>
    </row>
    <row r="461" spans="1:3" ht="18" customHeight="1" x14ac:dyDescent="0.25">
      <c r="A461" s="286"/>
      <c r="B461" s="287"/>
      <c r="C461" s="287"/>
    </row>
    <row r="462" spans="1:3" ht="18" customHeight="1" x14ac:dyDescent="0.25">
      <c r="A462" s="286"/>
      <c r="B462" s="287"/>
      <c r="C462" s="287"/>
    </row>
    <row r="463" spans="1:3" ht="18" customHeight="1" x14ac:dyDescent="0.25">
      <c r="A463" s="286"/>
      <c r="B463" s="287"/>
      <c r="C463" s="287"/>
    </row>
    <row r="464" spans="1:3" ht="18" customHeight="1" x14ac:dyDescent="0.25">
      <c r="A464" s="286"/>
      <c r="B464" s="287"/>
      <c r="C464" s="287"/>
    </row>
    <row r="465" spans="1:3" ht="18" customHeight="1" x14ac:dyDescent="0.25">
      <c r="A465" s="286"/>
      <c r="B465" s="287"/>
      <c r="C465" s="287"/>
    </row>
    <row r="466" spans="1:3" ht="18" customHeight="1" x14ac:dyDescent="0.25">
      <c r="A466" s="286"/>
      <c r="B466" s="287"/>
      <c r="C466" s="287"/>
    </row>
    <row r="467" spans="1:3" ht="18" customHeight="1" x14ac:dyDescent="0.25">
      <c r="A467" s="286"/>
      <c r="B467" s="287"/>
      <c r="C467" s="287"/>
    </row>
    <row r="468" spans="1:3" ht="18" customHeight="1" x14ac:dyDescent="0.25">
      <c r="A468" s="286"/>
      <c r="B468" s="287"/>
      <c r="C468" s="287"/>
    </row>
    <row r="469" spans="1:3" ht="18" customHeight="1" x14ac:dyDescent="0.25">
      <c r="A469" s="286"/>
      <c r="B469" s="287"/>
      <c r="C469" s="287"/>
    </row>
    <row r="470" spans="1:3" ht="18" customHeight="1" x14ac:dyDescent="0.25">
      <c r="A470" s="286"/>
      <c r="B470" s="287"/>
      <c r="C470" s="287"/>
    </row>
    <row r="471" spans="1:3" ht="18" customHeight="1" x14ac:dyDescent="0.25">
      <c r="A471" s="286"/>
      <c r="B471" s="287"/>
      <c r="C471" s="287"/>
    </row>
    <row r="472" spans="1:3" ht="18" customHeight="1" x14ac:dyDescent="0.25">
      <c r="A472" s="286"/>
      <c r="B472" s="287"/>
      <c r="C472" s="287"/>
    </row>
    <row r="473" spans="1:3" ht="18" customHeight="1" x14ac:dyDescent="0.25">
      <c r="A473" s="286"/>
      <c r="B473" s="287"/>
      <c r="C473" s="287"/>
    </row>
    <row r="474" spans="1:3" ht="18" customHeight="1" x14ac:dyDescent="0.25">
      <c r="A474" s="286"/>
      <c r="B474" s="287"/>
      <c r="C474" s="287"/>
    </row>
    <row r="475" spans="1:3" ht="18" customHeight="1" x14ac:dyDescent="0.25">
      <c r="A475" s="286"/>
      <c r="B475" s="287"/>
      <c r="C475" s="287"/>
    </row>
    <row r="476" spans="1:3" ht="18" customHeight="1" x14ac:dyDescent="0.25">
      <c r="A476" s="286"/>
      <c r="B476" s="287"/>
      <c r="C476" s="287"/>
    </row>
    <row r="477" spans="1:3" ht="18" customHeight="1" x14ac:dyDescent="0.25">
      <c r="A477" s="286"/>
      <c r="B477" s="287"/>
      <c r="C477" s="287"/>
    </row>
    <row r="478" spans="1:3" ht="18" customHeight="1" x14ac:dyDescent="0.25">
      <c r="A478" s="286"/>
      <c r="B478" s="287"/>
      <c r="C478" s="287"/>
    </row>
    <row r="479" spans="1:3" ht="18" customHeight="1" x14ac:dyDescent="0.25">
      <c r="A479" s="286"/>
      <c r="B479" s="287"/>
      <c r="C479" s="287"/>
    </row>
    <row r="480" spans="1:3" ht="18" customHeight="1" x14ac:dyDescent="0.25">
      <c r="A480" s="286"/>
      <c r="B480" s="287"/>
      <c r="C480" s="287"/>
    </row>
    <row r="481" spans="1:3" ht="18" customHeight="1" x14ac:dyDescent="0.25">
      <c r="A481" s="286"/>
      <c r="B481" s="287"/>
      <c r="C481" s="287"/>
    </row>
    <row r="482" spans="1:3" ht="18" customHeight="1" x14ac:dyDescent="0.25">
      <c r="A482" s="286"/>
      <c r="B482" s="287"/>
      <c r="C482" s="287"/>
    </row>
    <row r="483" spans="1:3" ht="18" customHeight="1" x14ac:dyDescent="0.25">
      <c r="A483" s="286"/>
      <c r="B483" s="287"/>
      <c r="C483" s="287"/>
    </row>
    <row r="484" spans="1:3" ht="18" customHeight="1" x14ac:dyDescent="0.25">
      <c r="A484" s="286"/>
      <c r="B484" s="287"/>
      <c r="C484" s="287"/>
    </row>
    <row r="485" spans="1:3" ht="18" customHeight="1" x14ac:dyDescent="0.25">
      <c r="A485" s="286"/>
      <c r="B485" s="287"/>
      <c r="C485" s="287"/>
    </row>
    <row r="486" spans="1:3" ht="18" customHeight="1" x14ac:dyDescent="0.25">
      <c r="A486" s="286"/>
      <c r="B486" s="287"/>
      <c r="C486" s="287"/>
    </row>
    <row r="487" spans="1:3" ht="18" customHeight="1" x14ac:dyDescent="0.25">
      <c r="A487" s="286"/>
      <c r="B487" s="287"/>
      <c r="C487" s="287"/>
    </row>
    <row r="488" spans="1:3" ht="18" customHeight="1" x14ac:dyDescent="0.25">
      <c r="A488" s="286"/>
      <c r="B488" s="287"/>
      <c r="C488" s="287"/>
    </row>
    <row r="489" spans="1:3" ht="18" customHeight="1" x14ac:dyDescent="0.25">
      <c r="A489" s="286"/>
      <c r="B489" s="287"/>
      <c r="C489" s="287"/>
    </row>
    <row r="490" spans="1:3" ht="18" customHeight="1" x14ac:dyDescent="0.25">
      <c r="A490" s="286"/>
      <c r="B490" s="287"/>
      <c r="C490" s="287"/>
    </row>
    <row r="491" spans="1:3" ht="18" customHeight="1" x14ac:dyDescent="0.25">
      <c r="A491" s="286"/>
      <c r="B491" s="287"/>
      <c r="C491" s="287"/>
    </row>
    <row r="492" spans="1:3" ht="18" customHeight="1" x14ac:dyDescent="0.25">
      <c r="A492" s="286"/>
      <c r="B492" s="287"/>
      <c r="C492" s="287"/>
    </row>
    <row r="493" spans="1:3" ht="18" customHeight="1" x14ac:dyDescent="0.25">
      <c r="A493" s="286"/>
      <c r="B493" s="287"/>
      <c r="C493" s="287"/>
    </row>
    <row r="494" spans="1:3" ht="18" customHeight="1" x14ac:dyDescent="0.25">
      <c r="A494" s="286"/>
      <c r="B494" s="287"/>
      <c r="C494" s="287"/>
    </row>
    <row r="495" spans="1:3" ht="18" customHeight="1" x14ac:dyDescent="0.25">
      <c r="A495" s="286"/>
      <c r="B495" s="287"/>
      <c r="C495" s="287"/>
    </row>
    <row r="496" spans="1:3" ht="18" customHeight="1" x14ac:dyDescent="0.25">
      <c r="A496" s="286"/>
      <c r="B496" s="287"/>
      <c r="C496" s="287"/>
    </row>
    <row r="497" spans="1:3" ht="18" customHeight="1" x14ac:dyDescent="0.25">
      <c r="A497" s="286"/>
      <c r="B497" s="287"/>
      <c r="C497" s="287"/>
    </row>
    <row r="498" spans="1:3" ht="18" customHeight="1" x14ac:dyDescent="0.25">
      <c r="A498" s="286"/>
      <c r="B498" s="287"/>
      <c r="C498" s="287"/>
    </row>
    <row r="499" spans="1:3" ht="18" customHeight="1" x14ac:dyDescent="0.25">
      <c r="A499" s="286"/>
      <c r="B499" s="287"/>
      <c r="C499" s="287"/>
    </row>
    <row r="500" spans="1:3" ht="18" customHeight="1" x14ac:dyDescent="0.25">
      <c r="A500" s="286"/>
      <c r="B500" s="287"/>
      <c r="C500" s="287"/>
    </row>
    <row r="501" spans="1:3" ht="18" customHeight="1" x14ac:dyDescent="0.25">
      <c r="A501" s="286"/>
      <c r="B501" s="287"/>
      <c r="C501" s="287"/>
    </row>
    <row r="502" spans="1:3" ht="18" customHeight="1" x14ac:dyDescent="0.25">
      <c r="A502" s="286"/>
      <c r="B502" s="287"/>
      <c r="C502" s="287"/>
    </row>
    <row r="503" spans="1:3" ht="18" customHeight="1" x14ac:dyDescent="0.25">
      <c r="A503" s="286"/>
      <c r="B503" s="287"/>
      <c r="C503" s="287"/>
    </row>
    <row r="504" spans="1:3" ht="18" customHeight="1" x14ac:dyDescent="0.25">
      <c r="A504" s="286"/>
      <c r="B504" s="287"/>
      <c r="C504" s="287"/>
    </row>
    <row r="505" spans="1:3" ht="18" customHeight="1" x14ac:dyDescent="0.25">
      <c r="A505" s="286"/>
      <c r="B505" s="287"/>
      <c r="C505" s="287"/>
    </row>
    <row r="506" spans="1:3" ht="18" customHeight="1" x14ac:dyDescent="0.25">
      <c r="A506" s="286"/>
      <c r="B506" s="287"/>
      <c r="C506" s="287"/>
    </row>
    <row r="507" spans="1:3" ht="18" customHeight="1" x14ac:dyDescent="0.25">
      <c r="A507" s="286"/>
      <c r="B507" s="287"/>
      <c r="C507" s="287"/>
    </row>
    <row r="508" spans="1:3" ht="18" customHeight="1" x14ac:dyDescent="0.25">
      <c r="A508" s="286"/>
      <c r="B508" s="287"/>
      <c r="C508" s="287"/>
    </row>
    <row r="509" spans="1:3" ht="18" customHeight="1" x14ac:dyDescent="0.25">
      <c r="A509" s="286"/>
      <c r="B509" s="287"/>
      <c r="C509" s="287"/>
    </row>
    <row r="510" spans="1:3" ht="18" customHeight="1" x14ac:dyDescent="0.25">
      <c r="A510" s="286"/>
      <c r="B510" s="287"/>
      <c r="C510" s="287"/>
    </row>
    <row r="511" spans="1:3" ht="18" customHeight="1" x14ac:dyDescent="0.25">
      <c r="A511" s="286"/>
      <c r="B511" s="287"/>
      <c r="C511" s="287"/>
    </row>
    <row r="512" spans="1:3" ht="18" customHeight="1" x14ac:dyDescent="0.25">
      <c r="A512" s="286"/>
      <c r="B512" s="287"/>
      <c r="C512" s="287"/>
    </row>
    <row r="513" spans="1:3" ht="18" customHeight="1" x14ac:dyDescent="0.25">
      <c r="A513" s="286"/>
      <c r="B513" s="287"/>
      <c r="C513" s="287"/>
    </row>
    <row r="514" spans="1:3" ht="18" customHeight="1" x14ac:dyDescent="0.25">
      <c r="A514" s="286"/>
      <c r="B514" s="287"/>
      <c r="C514" s="287"/>
    </row>
    <row r="515" spans="1:3" ht="18" customHeight="1" x14ac:dyDescent="0.25">
      <c r="A515" s="286"/>
      <c r="B515" s="287"/>
      <c r="C515" s="287"/>
    </row>
    <row r="516" spans="1:3" ht="18" customHeight="1" x14ac:dyDescent="0.25">
      <c r="A516" s="286"/>
      <c r="B516" s="287"/>
      <c r="C516" s="287"/>
    </row>
    <row r="517" spans="1:3" ht="18" customHeight="1" x14ac:dyDescent="0.25">
      <c r="A517" s="286"/>
      <c r="B517" s="287"/>
      <c r="C517" s="287"/>
    </row>
    <row r="518" spans="1:3" ht="18" customHeight="1" x14ac:dyDescent="0.25">
      <c r="A518" s="286"/>
      <c r="B518" s="287"/>
      <c r="C518" s="287"/>
    </row>
    <row r="519" spans="1:3" ht="18" customHeight="1" x14ac:dyDescent="0.25">
      <c r="A519" s="286"/>
      <c r="B519" s="287"/>
      <c r="C519" s="287"/>
    </row>
    <row r="520" spans="1:3" ht="18" customHeight="1" x14ac:dyDescent="0.25">
      <c r="A520" s="286"/>
      <c r="B520" s="287"/>
      <c r="C520" s="287"/>
    </row>
    <row r="521" spans="1:3" ht="18" customHeight="1" x14ac:dyDescent="0.25">
      <c r="A521" s="286"/>
      <c r="B521" s="287"/>
      <c r="C521" s="287"/>
    </row>
    <row r="522" spans="1:3" ht="18" customHeight="1" x14ac:dyDescent="0.25">
      <c r="A522" s="286"/>
      <c r="B522" s="287"/>
      <c r="C522" s="287"/>
    </row>
    <row r="523" spans="1:3" ht="18" customHeight="1" x14ac:dyDescent="0.25">
      <c r="A523" s="286"/>
      <c r="B523" s="287"/>
      <c r="C523" s="287"/>
    </row>
    <row r="524" spans="1:3" ht="18" customHeight="1" x14ac:dyDescent="0.25">
      <c r="A524" s="286"/>
      <c r="B524" s="287"/>
      <c r="C524" s="287"/>
    </row>
    <row r="525" spans="1:3" ht="18" customHeight="1" x14ac:dyDescent="0.25">
      <c r="A525" s="286"/>
      <c r="B525" s="287"/>
      <c r="C525" s="287"/>
    </row>
    <row r="526" spans="1:3" ht="18" customHeight="1" x14ac:dyDescent="0.25">
      <c r="A526" s="286"/>
      <c r="B526" s="287"/>
      <c r="C526" s="287"/>
    </row>
    <row r="527" spans="1:3" ht="18" customHeight="1" x14ac:dyDescent="0.25">
      <c r="A527" s="286"/>
      <c r="B527" s="287"/>
      <c r="C527" s="287"/>
    </row>
    <row r="528" spans="1:3" ht="18" customHeight="1" x14ac:dyDescent="0.25">
      <c r="A528" s="286"/>
      <c r="B528" s="287"/>
      <c r="C528" s="287"/>
    </row>
    <row r="529" spans="1:3" ht="18" customHeight="1" x14ac:dyDescent="0.25">
      <c r="A529" s="286"/>
      <c r="B529" s="287"/>
      <c r="C529" s="287"/>
    </row>
    <row r="530" spans="1:3" ht="18" customHeight="1" x14ac:dyDescent="0.25">
      <c r="A530" s="286"/>
      <c r="B530" s="287"/>
      <c r="C530" s="287"/>
    </row>
    <row r="531" spans="1:3" ht="18" customHeight="1" x14ac:dyDescent="0.25">
      <c r="A531" s="286"/>
      <c r="B531" s="287"/>
      <c r="C531" s="287"/>
    </row>
    <row r="532" spans="1:3" ht="18" customHeight="1" x14ac:dyDescent="0.25">
      <c r="A532" s="286"/>
      <c r="B532" s="287"/>
      <c r="C532" s="287"/>
    </row>
    <row r="533" spans="1:3" ht="18" customHeight="1" x14ac:dyDescent="0.25">
      <c r="A533" s="286"/>
      <c r="B533" s="287"/>
      <c r="C533" s="287"/>
    </row>
    <row r="534" spans="1:3" ht="18" customHeight="1" x14ac:dyDescent="0.25">
      <c r="A534" s="286"/>
      <c r="B534" s="287"/>
      <c r="C534" s="287"/>
    </row>
    <row r="535" spans="1:3" ht="18" customHeight="1" x14ac:dyDescent="0.25">
      <c r="A535" s="286"/>
      <c r="B535" s="287"/>
      <c r="C535" s="287"/>
    </row>
    <row r="536" spans="1:3" ht="18" customHeight="1" x14ac:dyDescent="0.25">
      <c r="A536" s="286"/>
      <c r="B536" s="287"/>
      <c r="C536" s="287"/>
    </row>
    <row r="537" spans="1:3" ht="18" customHeight="1" x14ac:dyDescent="0.25">
      <c r="A537" s="286"/>
      <c r="B537" s="287"/>
      <c r="C537" s="287"/>
    </row>
    <row r="538" spans="1:3" ht="18" customHeight="1" x14ac:dyDescent="0.25">
      <c r="A538" s="286"/>
      <c r="B538" s="287"/>
      <c r="C538" s="287"/>
    </row>
    <row r="539" spans="1:3" ht="18" customHeight="1" x14ac:dyDescent="0.25">
      <c r="A539" s="286"/>
      <c r="B539" s="287"/>
      <c r="C539" s="287"/>
    </row>
    <row r="540" spans="1:3" ht="18" customHeight="1" x14ac:dyDescent="0.25">
      <c r="A540" s="286"/>
      <c r="B540" s="287"/>
      <c r="C540" s="287"/>
    </row>
    <row r="541" spans="1:3" ht="18" customHeight="1" x14ac:dyDescent="0.25">
      <c r="A541" s="286"/>
      <c r="B541" s="287"/>
      <c r="C541" s="287"/>
    </row>
    <row r="542" spans="1:3" ht="18" customHeight="1" x14ac:dyDescent="0.25">
      <c r="A542" s="286"/>
      <c r="B542" s="287"/>
      <c r="C542" s="287"/>
    </row>
    <row r="543" spans="1:3" ht="18" customHeight="1" x14ac:dyDescent="0.25">
      <c r="A543" s="286"/>
      <c r="B543" s="287"/>
      <c r="C543" s="287"/>
    </row>
    <row r="544" spans="1:3" ht="18" customHeight="1" x14ac:dyDescent="0.25">
      <c r="A544" s="286"/>
      <c r="B544" s="287"/>
      <c r="C544" s="287"/>
    </row>
    <row r="545" spans="1:3" ht="18" customHeight="1" x14ac:dyDescent="0.25">
      <c r="A545" s="286"/>
      <c r="B545" s="287"/>
      <c r="C545" s="287"/>
    </row>
    <row r="546" spans="1:3" ht="18" customHeight="1" x14ac:dyDescent="0.25">
      <c r="A546" s="286"/>
      <c r="B546" s="287"/>
      <c r="C546" s="287"/>
    </row>
    <row r="547" spans="1:3" ht="18" customHeight="1" x14ac:dyDescent="0.25">
      <c r="A547" s="286"/>
      <c r="B547" s="287"/>
      <c r="C547" s="287"/>
    </row>
    <row r="548" spans="1:3" ht="18" customHeight="1" x14ac:dyDescent="0.25">
      <c r="A548" s="286"/>
      <c r="B548" s="287"/>
      <c r="C548" s="287"/>
    </row>
    <row r="549" spans="1:3" ht="18" customHeight="1" x14ac:dyDescent="0.25">
      <c r="A549" s="286"/>
      <c r="B549" s="287"/>
      <c r="C549" s="287"/>
    </row>
    <row r="550" spans="1:3" ht="18" customHeight="1" x14ac:dyDescent="0.25">
      <c r="A550" s="286"/>
      <c r="B550" s="287"/>
      <c r="C550" s="287"/>
    </row>
    <row r="551" spans="1:3" ht="18" customHeight="1" x14ac:dyDescent="0.25">
      <c r="A551" s="286"/>
      <c r="B551" s="287"/>
      <c r="C551" s="287"/>
    </row>
    <row r="552" spans="1:3" ht="18" customHeight="1" x14ac:dyDescent="0.25">
      <c r="A552" s="286"/>
      <c r="B552" s="287"/>
      <c r="C552" s="287"/>
    </row>
    <row r="553" spans="1:3" ht="18" customHeight="1" x14ac:dyDescent="0.25">
      <c r="A553" s="286"/>
      <c r="B553" s="287"/>
      <c r="C553" s="287"/>
    </row>
    <row r="554" spans="1:3" ht="18" customHeight="1" x14ac:dyDescent="0.25">
      <c r="A554" s="286"/>
      <c r="B554" s="287"/>
      <c r="C554" s="287"/>
    </row>
    <row r="555" spans="1:3" ht="18" customHeight="1" x14ac:dyDescent="0.25">
      <c r="A555" s="286"/>
      <c r="B555" s="287"/>
      <c r="C555" s="287"/>
    </row>
    <row r="556" spans="1:3" ht="18" customHeight="1" x14ac:dyDescent="0.25">
      <c r="A556" s="286"/>
      <c r="B556" s="287"/>
      <c r="C556" s="287"/>
    </row>
    <row r="557" spans="1:3" ht="18" customHeight="1" x14ac:dyDescent="0.25">
      <c r="A557" s="286"/>
      <c r="B557" s="287"/>
      <c r="C557" s="287"/>
    </row>
    <row r="558" spans="1:3" ht="18" customHeight="1" x14ac:dyDescent="0.25">
      <c r="A558" s="286"/>
      <c r="B558" s="287"/>
      <c r="C558" s="287"/>
    </row>
    <row r="559" spans="1:3" ht="18" customHeight="1" x14ac:dyDescent="0.25">
      <c r="A559" s="286"/>
      <c r="B559" s="287"/>
      <c r="C559" s="287"/>
    </row>
    <row r="560" spans="1:3" ht="18" customHeight="1" x14ac:dyDescent="0.25">
      <c r="A560" s="286"/>
      <c r="B560" s="287"/>
      <c r="C560" s="287"/>
    </row>
    <row r="561" spans="1:3" ht="18" customHeight="1" x14ac:dyDescent="0.25">
      <c r="A561" s="286"/>
      <c r="B561" s="287"/>
      <c r="C561" s="287"/>
    </row>
    <row r="562" spans="1:3" ht="18" customHeight="1" x14ac:dyDescent="0.25">
      <c r="A562" s="286"/>
      <c r="B562" s="287"/>
      <c r="C562" s="287"/>
    </row>
    <row r="563" spans="1:3" ht="18" customHeight="1" x14ac:dyDescent="0.25">
      <c r="A563" s="286"/>
      <c r="B563" s="287"/>
      <c r="C563" s="287"/>
    </row>
    <row r="564" spans="1:3" ht="18" customHeight="1" x14ac:dyDescent="0.25">
      <c r="A564" s="286"/>
      <c r="B564" s="287"/>
      <c r="C564" s="287"/>
    </row>
    <row r="565" spans="1:3" ht="18" customHeight="1" x14ac:dyDescent="0.25">
      <c r="A565" s="286"/>
      <c r="B565" s="287"/>
      <c r="C565" s="287"/>
    </row>
    <row r="566" spans="1:3" ht="18" customHeight="1" x14ac:dyDescent="0.25">
      <c r="A566" s="286"/>
      <c r="B566" s="287"/>
      <c r="C566" s="287"/>
    </row>
    <row r="567" spans="1:3" ht="18" customHeight="1" x14ac:dyDescent="0.25">
      <c r="A567" s="286"/>
      <c r="B567" s="287"/>
      <c r="C567" s="287"/>
    </row>
    <row r="568" spans="1:3" ht="18" customHeight="1" x14ac:dyDescent="0.25">
      <c r="A568" s="286"/>
      <c r="B568" s="287"/>
      <c r="C568" s="287"/>
    </row>
    <row r="569" spans="1:3" ht="18" customHeight="1" x14ac:dyDescent="0.25">
      <c r="A569" s="286"/>
      <c r="B569" s="287"/>
      <c r="C569" s="287"/>
    </row>
    <row r="570" spans="1:3" ht="18" customHeight="1" x14ac:dyDescent="0.25">
      <c r="A570" s="286"/>
      <c r="B570" s="287"/>
      <c r="C570" s="287"/>
    </row>
    <row r="571" spans="1:3" ht="18" customHeight="1" x14ac:dyDescent="0.25">
      <c r="A571" s="286"/>
      <c r="B571" s="287"/>
      <c r="C571" s="287"/>
    </row>
    <row r="572" spans="1:3" ht="18" customHeight="1" x14ac:dyDescent="0.25">
      <c r="A572" s="286"/>
      <c r="B572" s="287"/>
      <c r="C572" s="287"/>
    </row>
    <row r="573" spans="1:3" ht="18" customHeight="1" x14ac:dyDescent="0.25">
      <c r="A573" s="286"/>
      <c r="B573" s="287"/>
      <c r="C573" s="287"/>
    </row>
    <row r="574" spans="1:3" ht="18" customHeight="1" x14ac:dyDescent="0.25">
      <c r="A574" s="286"/>
      <c r="B574" s="287"/>
      <c r="C574" s="287"/>
    </row>
    <row r="575" spans="1:3" ht="18" customHeight="1" x14ac:dyDescent="0.25">
      <c r="A575" s="286"/>
      <c r="B575" s="287"/>
      <c r="C575" s="287"/>
    </row>
    <row r="576" spans="1:3" ht="18" customHeight="1" x14ac:dyDescent="0.25">
      <c r="A576" s="286"/>
      <c r="B576" s="287"/>
      <c r="C576" s="287"/>
    </row>
    <row r="577" spans="1:3" ht="18" customHeight="1" x14ac:dyDescent="0.25">
      <c r="A577" s="286"/>
      <c r="B577" s="287"/>
      <c r="C577" s="287"/>
    </row>
    <row r="578" spans="1:3" ht="18" customHeight="1" x14ac:dyDescent="0.25">
      <c r="A578" s="286"/>
      <c r="B578" s="287"/>
      <c r="C578" s="287"/>
    </row>
    <row r="579" spans="1:3" ht="18" customHeight="1" x14ac:dyDescent="0.25">
      <c r="A579" s="286"/>
      <c r="B579" s="287"/>
      <c r="C579" s="287"/>
    </row>
    <row r="580" spans="1:3" ht="18" customHeight="1" x14ac:dyDescent="0.25">
      <c r="A580" s="286"/>
      <c r="B580" s="287"/>
      <c r="C580" s="287"/>
    </row>
    <row r="581" spans="1:3" ht="18" customHeight="1" x14ac:dyDescent="0.25">
      <c r="A581" s="286"/>
      <c r="B581" s="287"/>
      <c r="C581" s="287"/>
    </row>
    <row r="582" spans="1:3" ht="18" customHeight="1" x14ac:dyDescent="0.25">
      <c r="A582" s="286"/>
      <c r="B582" s="287"/>
      <c r="C582" s="287"/>
    </row>
    <row r="583" spans="1:3" ht="18" customHeight="1" x14ac:dyDescent="0.25">
      <c r="A583" s="286"/>
      <c r="B583" s="287"/>
      <c r="C583" s="287"/>
    </row>
    <row r="584" spans="1:3" ht="18" customHeight="1" x14ac:dyDescent="0.25">
      <c r="A584" s="286"/>
      <c r="B584" s="287"/>
      <c r="C584" s="287"/>
    </row>
    <row r="585" spans="1:3" ht="18" customHeight="1" x14ac:dyDescent="0.25">
      <c r="A585" s="286"/>
      <c r="B585" s="287"/>
      <c r="C585" s="287"/>
    </row>
    <row r="586" spans="1:3" ht="18" customHeight="1" x14ac:dyDescent="0.25">
      <c r="A586" s="286"/>
      <c r="B586" s="287"/>
      <c r="C586" s="287"/>
    </row>
    <row r="587" spans="1:3" ht="18" customHeight="1" x14ac:dyDescent="0.25">
      <c r="A587" s="286"/>
      <c r="B587" s="287"/>
      <c r="C587" s="287"/>
    </row>
    <row r="588" spans="1:3" ht="18" customHeight="1" x14ac:dyDescent="0.25">
      <c r="A588" s="286"/>
      <c r="B588" s="287"/>
      <c r="C588" s="287"/>
    </row>
    <row r="589" spans="1:3" ht="18" customHeight="1" x14ac:dyDescent="0.25">
      <c r="A589" s="286"/>
      <c r="B589" s="287"/>
      <c r="C589" s="287"/>
    </row>
    <row r="590" spans="1:3" ht="18" customHeight="1" x14ac:dyDescent="0.25">
      <c r="A590" s="286"/>
      <c r="B590" s="287"/>
      <c r="C590" s="287"/>
    </row>
    <row r="591" spans="1:3" ht="18" customHeight="1" x14ac:dyDescent="0.25">
      <c r="A591" s="286"/>
      <c r="B591" s="287"/>
      <c r="C591" s="287"/>
    </row>
    <row r="592" spans="1:3" ht="18" customHeight="1" x14ac:dyDescent="0.25">
      <c r="A592" s="286"/>
      <c r="B592" s="287"/>
      <c r="C592" s="287"/>
    </row>
    <row r="593" spans="1:3" ht="18" customHeight="1" x14ac:dyDescent="0.25">
      <c r="A593" s="286"/>
      <c r="B593" s="287"/>
      <c r="C593" s="287"/>
    </row>
    <row r="594" spans="1:3" ht="18" customHeight="1" x14ac:dyDescent="0.25">
      <c r="A594" s="286"/>
      <c r="B594" s="287"/>
      <c r="C594" s="287"/>
    </row>
    <row r="595" spans="1:3" ht="18" customHeight="1" x14ac:dyDescent="0.25">
      <c r="A595" s="286"/>
      <c r="B595" s="287"/>
      <c r="C595" s="287"/>
    </row>
    <row r="596" spans="1:3" ht="18" customHeight="1" x14ac:dyDescent="0.25">
      <c r="A596" s="286"/>
      <c r="B596" s="287"/>
      <c r="C596" s="287"/>
    </row>
    <row r="597" spans="1:3" ht="18" customHeight="1" x14ac:dyDescent="0.25">
      <c r="A597" s="286"/>
      <c r="B597" s="287"/>
      <c r="C597" s="287"/>
    </row>
    <row r="598" spans="1:3" ht="18" customHeight="1" x14ac:dyDescent="0.25">
      <c r="A598" s="286"/>
      <c r="B598" s="287"/>
      <c r="C598" s="287"/>
    </row>
    <row r="599" spans="1:3" ht="18" customHeight="1" x14ac:dyDescent="0.25">
      <c r="A599" s="286"/>
      <c r="B599" s="287"/>
      <c r="C599" s="287"/>
    </row>
    <row r="600" spans="1:3" ht="18" customHeight="1" x14ac:dyDescent="0.25">
      <c r="A600" s="286"/>
      <c r="B600" s="287"/>
      <c r="C600" s="287"/>
    </row>
    <row r="601" spans="1:3" ht="18" customHeight="1" x14ac:dyDescent="0.25">
      <c r="A601" s="286"/>
      <c r="B601" s="287"/>
      <c r="C601" s="287"/>
    </row>
    <row r="602" spans="1:3" ht="18" customHeight="1" x14ac:dyDescent="0.25">
      <c r="A602" s="286"/>
      <c r="B602" s="287"/>
      <c r="C602" s="287"/>
    </row>
    <row r="603" spans="1:3" ht="18" customHeight="1" x14ac:dyDescent="0.25">
      <c r="A603" s="286"/>
      <c r="B603" s="287"/>
      <c r="C603" s="287"/>
    </row>
    <row r="604" spans="1:3" ht="18" customHeight="1" x14ac:dyDescent="0.25">
      <c r="A604" s="286"/>
      <c r="B604" s="287"/>
      <c r="C604" s="287"/>
    </row>
    <row r="605" spans="1:3" ht="18" customHeight="1" x14ac:dyDescent="0.25">
      <c r="A605" s="286"/>
      <c r="B605" s="287"/>
      <c r="C605" s="287"/>
    </row>
    <row r="606" spans="1:3" ht="18" customHeight="1" x14ac:dyDescent="0.25">
      <c r="A606" s="286"/>
      <c r="B606" s="287"/>
      <c r="C606" s="287"/>
    </row>
    <row r="607" spans="1:3" ht="18" customHeight="1" x14ac:dyDescent="0.25">
      <c r="A607" s="286"/>
      <c r="B607" s="287"/>
      <c r="C607" s="287"/>
    </row>
    <row r="608" spans="1:3" ht="18" customHeight="1" x14ac:dyDescent="0.25">
      <c r="A608" s="286"/>
      <c r="B608" s="287"/>
      <c r="C608" s="287"/>
    </row>
    <row r="609" spans="1:3" ht="18" customHeight="1" x14ac:dyDescent="0.25">
      <c r="A609" s="286"/>
      <c r="B609" s="287"/>
      <c r="C609" s="287"/>
    </row>
    <row r="610" spans="1:3" ht="18" customHeight="1" x14ac:dyDescent="0.25">
      <c r="A610" s="286"/>
      <c r="B610" s="287"/>
      <c r="C610" s="287"/>
    </row>
    <row r="611" spans="1:3" ht="18" customHeight="1" x14ac:dyDescent="0.25">
      <c r="A611" s="286"/>
      <c r="B611" s="287"/>
      <c r="C611" s="287"/>
    </row>
    <row r="612" spans="1:3" ht="18" customHeight="1" x14ac:dyDescent="0.25">
      <c r="A612" s="286"/>
      <c r="B612" s="287"/>
      <c r="C612" s="287"/>
    </row>
    <row r="613" spans="1:3" ht="18" customHeight="1" x14ac:dyDescent="0.25">
      <c r="A613" s="286"/>
      <c r="B613" s="287"/>
      <c r="C613" s="287"/>
    </row>
    <row r="614" spans="1:3" ht="18" customHeight="1" x14ac:dyDescent="0.25">
      <c r="A614" s="286"/>
      <c r="B614" s="287"/>
      <c r="C614" s="287"/>
    </row>
    <row r="615" spans="1:3" ht="18" customHeight="1" x14ac:dyDescent="0.25">
      <c r="A615" s="286"/>
      <c r="B615" s="287"/>
      <c r="C615" s="287"/>
    </row>
    <row r="616" spans="1:3" ht="18" customHeight="1" x14ac:dyDescent="0.25">
      <c r="A616" s="286"/>
      <c r="B616" s="287"/>
      <c r="C616" s="287"/>
    </row>
    <row r="617" spans="1:3" ht="18" customHeight="1" x14ac:dyDescent="0.25">
      <c r="A617" s="286"/>
      <c r="B617" s="287"/>
      <c r="C617" s="287"/>
    </row>
    <row r="618" spans="1:3" ht="18" customHeight="1" x14ac:dyDescent="0.25">
      <c r="A618" s="286"/>
      <c r="B618" s="287"/>
      <c r="C618" s="287"/>
    </row>
    <row r="619" spans="1:3" ht="18" customHeight="1" x14ac:dyDescent="0.25">
      <c r="A619" s="286"/>
      <c r="B619" s="287"/>
      <c r="C619" s="287"/>
    </row>
    <row r="620" spans="1:3" ht="18" customHeight="1" x14ac:dyDescent="0.25">
      <c r="A620" s="286"/>
      <c r="B620" s="287"/>
      <c r="C620" s="287"/>
    </row>
    <row r="621" spans="1:3" ht="18" customHeight="1" x14ac:dyDescent="0.25">
      <c r="A621" s="286"/>
      <c r="B621" s="287"/>
      <c r="C621" s="287"/>
    </row>
    <row r="622" spans="1:3" ht="18" customHeight="1" x14ac:dyDescent="0.25">
      <c r="A622" s="286"/>
      <c r="B622" s="287"/>
      <c r="C622" s="287"/>
    </row>
    <row r="623" spans="1:3" ht="18" customHeight="1" x14ac:dyDescent="0.25">
      <c r="A623" s="286"/>
      <c r="B623" s="287"/>
      <c r="C623" s="287"/>
    </row>
    <row r="624" spans="1:3" ht="18" customHeight="1" x14ac:dyDescent="0.25">
      <c r="A624" s="286"/>
      <c r="B624" s="287"/>
      <c r="C624" s="287"/>
    </row>
    <row r="625" spans="1:3" ht="18" customHeight="1" x14ac:dyDescent="0.25">
      <c r="A625" s="286"/>
      <c r="B625" s="287"/>
      <c r="C625" s="287"/>
    </row>
    <row r="626" spans="1:3" ht="18" customHeight="1" x14ac:dyDescent="0.25">
      <c r="A626" s="286"/>
      <c r="B626" s="287"/>
      <c r="C626" s="287"/>
    </row>
    <row r="627" spans="1:3" ht="18" customHeight="1" x14ac:dyDescent="0.25">
      <c r="A627" s="286"/>
      <c r="B627" s="287"/>
      <c r="C627" s="287"/>
    </row>
    <row r="628" spans="1:3" ht="18" customHeight="1" x14ac:dyDescent="0.25">
      <c r="A628" s="286"/>
      <c r="B628" s="287"/>
      <c r="C628" s="287"/>
    </row>
    <row r="629" spans="1:3" ht="18" customHeight="1" x14ac:dyDescent="0.25">
      <c r="A629" s="286"/>
      <c r="B629" s="287"/>
      <c r="C629" s="287"/>
    </row>
    <row r="630" spans="1:3" ht="18" customHeight="1" x14ac:dyDescent="0.25">
      <c r="A630" s="286"/>
      <c r="B630" s="287"/>
      <c r="C630" s="287"/>
    </row>
    <row r="631" spans="1:3" ht="18" customHeight="1" x14ac:dyDescent="0.25">
      <c r="A631" s="286"/>
      <c r="B631" s="287"/>
      <c r="C631" s="287"/>
    </row>
    <row r="632" spans="1:3" ht="18" customHeight="1" x14ac:dyDescent="0.25">
      <c r="A632" s="286"/>
      <c r="B632" s="287"/>
      <c r="C632" s="287"/>
    </row>
    <row r="633" spans="1:3" ht="18" customHeight="1" x14ac:dyDescent="0.25">
      <c r="A633" s="286"/>
      <c r="B633" s="287"/>
      <c r="C633" s="287"/>
    </row>
    <row r="634" spans="1:3" ht="18" customHeight="1" x14ac:dyDescent="0.25">
      <c r="A634" s="286"/>
      <c r="B634" s="287"/>
      <c r="C634" s="287"/>
    </row>
    <row r="635" spans="1:3" ht="18" customHeight="1" x14ac:dyDescent="0.25">
      <c r="A635" s="286"/>
      <c r="B635" s="287"/>
      <c r="C635" s="287"/>
    </row>
    <row r="636" spans="1:3" ht="18" customHeight="1" x14ac:dyDescent="0.25">
      <c r="A636" s="286"/>
      <c r="B636" s="287"/>
      <c r="C636" s="287"/>
    </row>
    <row r="637" spans="1:3" ht="18" customHeight="1" x14ac:dyDescent="0.25">
      <c r="A637" s="286"/>
      <c r="B637" s="287"/>
      <c r="C637" s="287"/>
    </row>
    <row r="638" spans="1:3" ht="18" customHeight="1" x14ac:dyDescent="0.25">
      <c r="A638" s="286"/>
      <c r="B638" s="287"/>
      <c r="C638" s="287"/>
    </row>
    <row r="639" spans="1:3" ht="18" customHeight="1" x14ac:dyDescent="0.25">
      <c r="A639" s="286"/>
      <c r="B639" s="287"/>
      <c r="C639" s="287"/>
    </row>
    <row r="640" spans="1:3" ht="18" customHeight="1" x14ac:dyDescent="0.25">
      <c r="A640" s="286"/>
      <c r="B640" s="287"/>
      <c r="C640" s="287"/>
    </row>
    <row r="641" spans="1:3" ht="18" customHeight="1" x14ac:dyDescent="0.25">
      <c r="A641" s="286"/>
      <c r="B641" s="287"/>
      <c r="C641" s="287"/>
    </row>
    <row r="642" spans="1:3" ht="18" customHeight="1" x14ac:dyDescent="0.25">
      <c r="A642" s="286"/>
      <c r="B642" s="287"/>
      <c r="C642" s="287"/>
    </row>
    <row r="643" spans="1:3" ht="18" customHeight="1" x14ac:dyDescent="0.25">
      <c r="A643" s="286"/>
      <c r="B643" s="287"/>
      <c r="C643" s="287"/>
    </row>
    <row r="644" spans="1:3" ht="18" customHeight="1" x14ac:dyDescent="0.25">
      <c r="A644" s="286"/>
      <c r="B644" s="287"/>
      <c r="C644" s="287"/>
    </row>
    <row r="645" spans="1:3" ht="18" customHeight="1" x14ac:dyDescent="0.25">
      <c r="A645" s="286"/>
      <c r="B645" s="287"/>
      <c r="C645" s="287"/>
    </row>
    <row r="646" spans="1:3" ht="18" customHeight="1" x14ac:dyDescent="0.25">
      <c r="A646" s="286"/>
      <c r="B646" s="287"/>
      <c r="C646" s="287"/>
    </row>
    <row r="647" spans="1:3" ht="18" customHeight="1" x14ac:dyDescent="0.25">
      <c r="A647" s="286"/>
      <c r="B647" s="287"/>
      <c r="C647" s="287"/>
    </row>
    <row r="648" spans="1:3" ht="18" customHeight="1" x14ac:dyDescent="0.25">
      <c r="A648" s="286"/>
      <c r="B648" s="287"/>
      <c r="C648" s="287"/>
    </row>
    <row r="649" spans="1:3" ht="18" customHeight="1" x14ac:dyDescent="0.25">
      <c r="A649" s="286"/>
      <c r="B649" s="287"/>
      <c r="C649" s="287"/>
    </row>
    <row r="650" spans="1:3" ht="18" customHeight="1" x14ac:dyDescent="0.25">
      <c r="A650" s="286"/>
      <c r="B650" s="287"/>
      <c r="C650" s="287"/>
    </row>
    <row r="651" spans="1:3" ht="18" customHeight="1" x14ac:dyDescent="0.25">
      <c r="A651" s="286"/>
      <c r="B651" s="287"/>
      <c r="C651" s="287"/>
    </row>
    <row r="652" spans="1:3" ht="18" customHeight="1" x14ac:dyDescent="0.25">
      <c r="A652" s="286"/>
      <c r="B652" s="287"/>
      <c r="C652" s="287"/>
    </row>
    <row r="653" spans="1:3" ht="18" customHeight="1" x14ac:dyDescent="0.25">
      <c r="A653" s="286"/>
      <c r="B653" s="287"/>
      <c r="C653" s="287"/>
    </row>
    <row r="654" spans="1:3" ht="18" customHeight="1" x14ac:dyDescent="0.25">
      <c r="A654" s="286"/>
      <c r="B654" s="287"/>
      <c r="C654" s="287"/>
    </row>
    <row r="655" spans="1:3" ht="18" customHeight="1" x14ac:dyDescent="0.25">
      <c r="A655" s="286"/>
      <c r="B655" s="287"/>
      <c r="C655" s="287"/>
    </row>
    <row r="656" spans="1:3" ht="18" customHeight="1" x14ac:dyDescent="0.25">
      <c r="A656" s="286"/>
      <c r="B656" s="287"/>
      <c r="C656" s="287"/>
    </row>
    <row r="657" spans="1:3" ht="18" customHeight="1" x14ac:dyDescent="0.25">
      <c r="A657" s="286"/>
      <c r="B657" s="287"/>
      <c r="C657" s="287"/>
    </row>
    <row r="658" spans="1:3" ht="18" customHeight="1" x14ac:dyDescent="0.25">
      <c r="A658" s="286"/>
      <c r="B658" s="287"/>
      <c r="C658" s="287"/>
    </row>
    <row r="659" spans="1:3" ht="18" customHeight="1" x14ac:dyDescent="0.25">
      <c r="A659" s="286"/>
      <c r="B659" s="287"/>
      <c r="C659" s="287"/>
    </row>
    <row r="660" spans="1:3" ht="18" customHeight="1" x14ac:dyDescent="0.25">
      <c r="A660" s="286"/>
      <c r="B660" s="287"/>
      <c r="C660" s="287"/>
    </row>
    <row r="661" spans="1:3" ht="18" customHeight="1" x14ac:dyDescent="0.25">
      <c r="A661" s="286"/>
      <c r="B661" s="287"/>
      <c r="C661" s="287"/>
    </row>
    <row r="662" spans="1:3" ht="18" customHeight="1" x14ac:dyDescent="0.25">
      <c r="A662" s="286"/>
      <c r="B662" s="287"/>
      <c r="C662" s="287"/>
    </row>
    <row r="663" spans="1:3" ht="18" customHeight="1" x14ac:dyDescent="0.25">
      <c r="A663" s="286"/>
      <c r="B663" s="287"/>
      <c r="C663" s="287"/>
    </row>
    <row r="664" spans="1:3" ht="18" customHeight="1" x14ac:dyDescent="0.25">
      <c r="A664" s="286"/>
      <c r="B664" s="287"/>
      <c r="C664" s="287"/>
    </row>
    <row r="665" spans="1:3" ht="18" customHeight="1" x14ac:dyDescent="0.25">
      <c r="A665" s="286"/>
      <c r="B665" s="287"/>
      <c r="C665" s="287"/>
    </row>
    <row r="666" spans="1:3" ht="18" customHeight="1" x14ac:dyDescent="0.25">
      <c r="A666" s="286"/>
      <c r="B666" s="287"/>
      <c r="C666" s="287"/>
    </row>
    <row r="667" spans="1:3" ht="18" customHeight="1" x14ac:dyDescent="0.25">
      <c r="A667" s="286"/>
      <c r="B667" s="287"/>
      <c r="C667" s="287"/>
    </row>
    <row r="668" spans="1:3" ht="18" customHeight="1" x14ac:dyDescent="0.25">
      <c r="A668" s="286"/>
      <c r="B668" s="287"/>
      <c r="C668" s="287"/>
    </row>
    <row r="669" spans="1:3" ht="18" customHeight="1" x14ac:dyDescent="0.25">
      <c r="A669" s="286"/>
      <c r="B669" s="287"/>
      <c r="C669" s="287"/>
    </row>
    <row r="670" spans="1:3" ht="18" customHeight="1" x14ac:dyDescent="0.25">
      <c r="A670" s="286"/>
      <c r="B670" s="287"/>
      <c r="C670" s="287"/>
    </row>
    <row r="671" spans="1:3" ht="18" customHeight="1" x14ac:dyDescent="0.25">
      <c r="A671" s="286"/>
      <c r="B671" s="287"/>
      <c r="C671" s="287"/>
    </row>
    <row r="672" spans="1:3" ht="18" customHeight="1" x14ac:dyDescent="0.25">
      <c r="A672" s="286"/>
      <c r="B672" s="287"/>
      <c r="C672" s="287"/>
    </row>
    <row r="673" spans="1:3" ht="18" customHeight="1" x14ac:dyDescent="0.25">
      <c r="A673" s="286"/>
      <c r="B673" s="287"/>
      <c r="C673" s="287"/>
    </row>
    <row r="674" spans="1:3" ht="18" customHeight="1" x14ac:dyDescent="0.25">
      <c r="A674" s="286"/>
      <c r="B674" s="287"/>
      <c r="C674" s="287"/>
    </row>
    <row r="675" spans="1:3" ht="18" customHeight="1" x14ac:dyDescent="0.25">
      <c r="A675" s="286"/>
      <c r="B675" s="287"/>
      <c r="C675" s="287"/>
    </row>
    <row r="676" spans="1:3" ht="18" customHeight="1" x14ac:dyDescent="0.25">
      <c r="A676" s="286"/>
      <c r="B676" s="287"/>
      <c r="C676" s="287"/>
    </row>
    <row r="677" spans="1:3" ht="18" customHeight="1" x14ac:dyDescent="0.25">
      <c r="A677" s="286"/>
      <c r="B677" s="287"/>
      <c r="C677" s="287"/>
    </row>
    <row r="678" spans="1:3" ht="18" customHeight="1" x14ac:dyDescent="0.25">
      <c r="A678" s="286"/>
      <c r="B678" s="287"/>
      <c r="C678" s="287"/>
    </row>
    <row r="679" spans="1:3" ht="18" customHeight="1" x14ac:dyDescent="0.25">
      <c r="A679" s="286"/>
      <c r="B679" s="287"/>
      <c r="C679" s="287"/>
    </row>
    <row r="680" spans="1:3" ht="18" customHeight="1" x14ac:dyDescent="0.25">
      <c r="A680" s="286"/>
      <c r="B680" s="287"/>
      <c r="C680" s="287"/>
    </row>
    <row r="681" spans="1:3" ht="18" customHeight="1" x14ac:dyDescent="0.25">
      <c r="A681" s="286"/>
      <c r="B681" s="287"/>
      <c r="C681" s="287"/>
    </row>
    <row r="682" spans="1:3" ht="18" customHeight="1" x14ac:dyDescent="0.25">
      <c r="A682" s="286"/>
      <c r="B682" s="287"/>
      <c r="C682" s="287"/>
    </row>
    <row r="683" spans="1:3" ht="18" customHeight="1" x14ac:dyDescent="0.25">
      <c r="A683" s="286"/>
      <c r="B683" s="287"/>
      <c r="C683" s="287"/>
    </row>
    <row r="684" spans="1:3" ht="18" customHeight="1" x14ac:dyDescent="0.25">
      <c r="A684" s="286"/>
      <c r="B684" s="287"/>
      <c r="C684" s="287"/>
    </row>
    <row r="685" spans="1:3" ht="18" customHeight="1" x14ac:dyDescent="0.25">
      <c r="A685" s="286"/>
      <c r="B685" s="287"/>
      <c r="C685" s="287"/>
    </row>
    <row r="686" spans="1:3" ht="18" customHeight="1" x14ac:dyDescent="0.25">
      <c r="A686" s="286"/>
      <c r="B686" s="287"/>
      <c r="C686" s="287"/>
    </row>
    <row r="687" spans="1:3" ht="18" customHeight="1" x14ac:dyDescent="0.25">
      <c r="A687" s="286"/>
      <c r="B687" s="287"/>
      <c r="C687" s="287"/>
    </row>
    <row r="688" spans="1:3" ht="18" customHeight="1" x14ac:dyDescent="0.25">
      <c r="A688" s="286"/>
      <c r="B688" s="287"/>
      <c r="C688" s="287"/>
    </row>
    <row r="689" spans="1:3" ht="18" customHeight="1" x14ac:dyDescent="0.25">
      <c r="A689" s="286"/>
      <c r="B689" s="287"/>
      <c r="C689" s="287"/>
    </row>
    <row r="690" spans="1:3" ht="18" customHeight="1" x14ac:dyDescent="0.25">
      <c r="A690" s="286"/>
      <c r="B690" s="287"/>
      <c r="C690" s="287"/>
    </row>
    <row r="691" spans="1:3" ht="18" customHeight="1" x14ac:dyDescent="0.25">
      <c r="A691" s="286"/>
      <c r="B691" s="287"/>
      <c r="C691" s="287"/>
    </row>
    <row r="692" spans="1:3" ht="18" customHeight="1" x14ac:dyDescent="0.25">
      <c r="A692" s="286"/>
      <c r="B692" s="287"/>
      <c r="C692" s="287"/>
    </row>
    <row r="693" spans="1:3" ht="18" customHeight="1" x14ac:dyDescent="0.25">
      <c r="A693" s="286"/>
      <c r="B693" s="287"/>
      <c r="C693" s="287"/>
    </row>
    <row r="694" spans="1:3" ht="18" customHeight="1" x14ac:dyDescent="0.25">
      <c r="A694" s="286"/>
      <c r="B694" s="287"/>
      <c r="C694" s="287"/>
    </row>
    <row r="695" spans="1:3" ht="18" customHeight="1" x14ac:dyDescent="0.25">
      <c r="A695" s="286"/>
      <c r="B695" s="287"/>
      <c r="C695" s="287"/>
    </row>
    <row r="696" spans="1:3" ht="18" customHeight="1" x14ac:dyDescent="0.25">
      <c r="A696" s="286"/>
      <c r="B696" s="287"/>
      <c r="C696" s="287"/>
    </row>
    <row r="697" spans="1:3" ht="18" customHeight="1" x14ac:dyDescent="0.25">
      <c r="A697" s="286"/>
      <c r="B697" s="287"/>
      <c r="C697" s="287"/>
    </row>
    <row r="698" spans="1:3" ht="18" customHeight="1" x14ac:dyDescent="0.25">
      <c r="A698" s="286"/>
      <c r="B698" s="287"/>
      <c r="C698" s="287"/>
    </row>
    <row r="699" spans="1:3" ht="18" customHeight="1" x14ac:dyDescent="0.25">
      <c r="A699" s="286"/>
      <c r="B699" s="287"/>
      <c r="C699" s="287"/>
    </row>
    <row r="700" spans="1:3" ht="18" customHeight="1" x14ac:dyDescent="0.25">
      <c r="A700" s="286"/>
      <c r="B700" s="287"/>
      <c r="C700" s="287"/>
    </row>
    <row r="701" spans="1:3" ht="18" customHeight="1" x14ac:dyDescent="0.25">
      <c r="A701" s="286"/>
      <c r="B701" s="287"/>
      <c r="C701" s="287"/>
    </row>
    <row r="702" spans="1:3" ht="18" customHeight="1" x14ac:dyDescent="0.25">
      <c r="A702" s="286"/>
      <c r="B702" s="287"/>
      <c r="C702" s="287"/>
    </row>
    <row r="703" spans="1:3" ht="18" customHeight="1" x14ac:dyDescent="0.25">
      <c r="A703" s="286"/>
      <c r="B703" s="287"/>
      <c r="C703" s="287"/>
    </row>
    <row r="704" spans="1:3" ht="18" customHeight="1" x14ac:dyDescent="0.25">
      <c r="A704" s="286"/>
      <c r="B704" s="287"/>
      <c r="C704" s="287"/>
    </row>
    <row r="705" spans="1:3" ht="18" customHeight="1" x14ac:dyDescent="0.25">
      <c r="A705" s="286"/>
      <c r="B705" s="287"/>
      <c r="C705" s="287"/>
    </row>
    <row r="706" spans="1:3" ht="18" customHeight="1" x14ac:dyDescent="0.25">
      <c r="A706" s="286"/>
      <c r="B706" s="287"/>
      <c r="C706" s="287"/>
    </row>
    <row r="707" spans="1:3" ht="18" customHeight="1" x14ac:dyDescent="0.25">
      <c r="A707" s="286"/>
      <c r="B707" s="287"/>
      <c r="C707" s="287"/>
    </row>
    <row r="708" spans="1:3" ht="18" customHeight="1" x14ac:dyDescent="0.25">
      <c r="A708" s="286"/>
      <c r="B708" s="287"/>
      <c r="C708" s="287"/>
    </row>
    <row r="709" spans="1:3" ht="18" customHeight="1" x14ac:dyDescent="0.25">
      <c r="A709" s="286"/>
      <c r="B709" s="287"/>
      <c r="C709" s="287"/>
    </row>
    <row r="710" spans="1:3" ht="18" customHeight="1" x14ac:dyDescent="0.25">
      <c r="A710" s="286"/>
      <c r="B710" s="287"/>
      <c r="C710" s="287"/>
    </row>
    <row r="711" spans="1:3" ht="18" customHeight="1" x14ac:dyDescent="0.25">
      <c r="A711" s="286"/>
      <c r="B711" s="287"/>
      <c r="C711" s="287"/>
    </row>
    <row r="712" spans="1:3" ht="18" customHeight="1" x14ac:dyDescent="0.25">
      <c r="A712" s="286"/>
      <c r="B712" s="287"/>
      <c r="C712" s="287"/>
    </row>
    <row r="713" spans="1:3" ht="18" customHeight="1" x14ac:dyDescent="0.25">
      <c r="A713" s="286"/>
      <c r="B713" s="287"/>
      <c r="C713" s="287"/>
    </row>
    <row r="714" spans="1:3" ht="18" customHeight="1" x14ac:dyDescent="0.25">
      <c r="A714" s="286"/>
      <c r="B714" s="287"/>
      <c r="C714" s="287"/>
    </row>
    <row r="715" spans="1:3" ht="18" customHeight="1" x14ac:dyDescent="0.25">
      <c r="A715" s="286"/>
      <c r="B715" s="287"/>
      <c r="C715" s="287"/>
    </row>
    <row r="716" spans="1:3" ht="18" customHeight="1" x14ac:dyDescent="0.25">
      <c r="A716" s="286"/>
      <c r="B716" s="287"/>
      <c r="C716" s="287"/>
    </row>
    <row r="717" spans="1:3" ht="18" customHeight="1" x14ac:dyDescent="0.25">
      <c r="A717" s="286"/>
      <c r="B717" s="287"/>
      <c r="C717" s="287"/>
    </row>
    <row r="718" spans="1:3" ht="18" customHeight="1" x14ac:dyDescent="0.25">
      <c r="A718" s="286"/>
      <c r="B718" s="287"/>
      <c r="C718" s="287"/>
    </row>
    <row r="719" spans="1:3" ht="18" customHeight="1" x14ac:dyDescent="0.25">
      <c r="A719" s="286"/>
      <c r="B719" s="287"/>
      <c r="C719" s="287"/>
    </row>
    <row r="720" spans="1:3" ht="18" customHeight="1" x14ac:dyDescent="0.25">
      <c r="A720" s="286"/>
      <c r="B720" s="287"/>
      <c r="C720" s="287"/>
    </row>
    <row r="721" spans="1:3" ht="18" customHeight="1" x14ac:dyDescent="0.25">
      <c r="A721" s="286"/>
      <c r="B721" s="287"/>
      <c r="C721" s="287"/>
    </row>
    <row r="722" spans="1:3" ht="18" customHeight="1" x14ac:dyDescent="0.25">
      <c r="A722" s="286"/>
      <c r="B722" s="287"/>
      <c r="C722" s="287"/>
    </row>
    <row r="723" spans="1:3" ht="18" customHeight="1" x14ac:dyDescent="0.25">
      <c r="A723" s="286"/>
      <c r="B723" s="287"/>
      <c r="C723" s="287"/>
    </row>
    <row r="724" spans="1:3" ht="18" customHeight="1" x14ac:dyDescent="0.25">
      <c r="A724" s="286"/>
      <c r="B724" s="287"/>
      <c r="C724" s="287"/>
    </row>
    <row r="725" spans="1:3" ht="18" customHeight="1" x14ac:dyDescent="0.25">
      <c r="A725" s="286"/>
      <c r="B725" s="287"/>
      <c r="C725" s="287"/>
    </row>
    <row r="726" spans="1:3" ht="18" customHeight="1" x14ac:dyDescent="0.25">
      <c r="A726" s="286"/>
      <c r="B726" s="287"/>
      <c r="C726" s="287"/>
    </row>
    <row r="727" spans="1:3" ht="18" customHeight="1" x14ac:dyDescent="0.25">
      <c r="A727" s="286"/>
      <c r="B727" s="287"/>
      <c r="C727" s="287"/>
    </row>
    <row r="728" spans="1:3" ht="18" customHeight="1" x14ac:dyDescent="0.25">
      <c r="A728" s="286"/>
      <c r="B728" s="287"/>
      <c r="C728" s="287"/>
    </row>
    <row r="729" spans="1:3" ht="18" customHeight="1" x14ac:dyDescent="0.25">
      <c r="A729" s="286"/>
      <c r="B729" s="287"/>
      <c r="C729" s="287"/>
    </row>
    <row r="730" spans="1:3" ht="18" customHeight="1" x14ac:dyDescent="0.25">
      <c r="A730" s="286"/>
      <c r="B730" s="287"/>
      <c r="C730" s="287"/>
    </row>
    <row r="731" spans="1:3" ht="18" customHeight="1" x14ac:dyDescent="0.25">
      <c r="A731" s="286"/>
      <c r="B731" s="287"/>
      <c r="C731" s="287"/>
    </row>
    <row r="732" spans="1:3" ht="18" customHeight="1" x14ac:dyDescent="0.25">
      <c r="A732" s="286"/>
      <c r="B732" s="287"/>
      <c r="C732" s="287"/>
    </row>
    <row r="733" spans="1:3" ht="18" customHeight="1" x14ac:dyDescent="0.25">
      <c r="A733" s="286"/>
      <c r="B733" s="287"/>
      <c r="C733" s="287"/>
    </row>
    <row r="734" spans="1:3" ht="18" customHeight="1" x14ac:dyDescent="0.25">
      <c r="A734" s="286"/>
      <c r="B734" s="287"/>
      <c r="C734" s="287"/>
    </row>
    <row r="735" spans="1:3" ht="18" customHeight="1" x14ac:dyDescent="0.25">
      <c r="A735" s="286"/>
      <c r="B735" s="287"/>
      <c r="C735" s="287"/>
    </row>
    <row r="736" spans="1:3" ht="18" customHeight="1" x14ac:dyDescent="0.25">
      <c r="A736" s="286"/>
      <c r="B736" s="287"/>
      <c r="C736" s="287"/>
    </row>
    <row r="737" spans="1:3" ht="18" customHeight="1" x14ac:dyDescent="0.25">
      <c r="A737" s="286"/>
      <c r="B737" s="287"/>
      <c r="C737" s="287"/>
    </row>
    <row r="738" spans="1:3" ht="18" customHeight="1" x14ac:dyDescent="0.25">
      <c r="A738" s="286"/>
      <c r="B738" s="287"/>
      <c r="C738" s="287"/>
    </row>
    <row r="739" spans="1:3" ht="18" customHeight="1" x14ac:dyDescent="0.25">
      <c r="A739" s="286"/>
      <c r="B739" s="287"/>
      <c r="C739" s="287"/>
    </row>
    <row r="740" spans="1:3" ht="18" customHeight="1" x14ac:dyDescent="0.25">
      <c r="A740" s="286"/>
      <c r="B740" s="287"/>
      <c r="C740" s="287"/>
    </row>
    <row r="741" spans="1:3" ht="18" customHeight="1" x14ac:dyDescent="0.25">
      <c r="A741" s="286"/>
      <c r="B741" s="287"/>
      <c r="C741" s="287"/>
    </row>
    <row r="742" spans="1:3" ht="18" customHeight="1" x14ac:dyDescent="0.25">
      <c r="A742" s="286"/>
      <c r="B742" s="287"/>
      <c r="C742" s="287"/>
    </row>
    <row r="743" spans="1:3" ht="18" customHeight="1" x14ac:dyDescent="0.25">
      <c r="A743" s="286"/>
      <c r="B743" s="287"/>
      <c r="C743" s="287"/>
    </row>
    <row r="744" spans="1:3" ht="18" customHeight="1" x14ac:dyDescent="0.25">
      <c r="A744" s="286"/>
      <c r="B744" s="287"/>
      <c r="C744" s="287"/>
    </row>
    <row r="745" spans="1:3" ht="18" customHeight="1" x14ac:dyDescent="0.25">
      <c r="A745" s="286"/>
      <c r="B745" s="287"/>
      <c r="C745" s="287"/>
    </row>
    <row r="746" spans="1:3" ht="18" customHeight="1" x14ac:dyDescent="0.25">
      <c r="A746" s="286"/>
      <c r="B746" s="287"/>
      <c r="C746" s="287"/>
    </row>
    <row r="747" spans="1:3" ht="18" customHeight="1" x14ac:dyDescent="0.25">
      <c r="A747" s="286"/>
      <c r="B747" s="287"/>
      <c r="C747" s="287"/>
    </row>
    <row r="748" spans="1:3" ht="18" customHeight="1" x14ac:dyDescent="0.25">
      <c r="A748" s="286"/>
      <c r="B748" s="287"/>
      <c r="C748" s="287"/>
    </row>
    <row r="749" spans="1:3" ht="18" customHeight="1" x14ac:dyDescent="0.25">
      <c r="A749" s="286"/>
      <c r="B749" s="287"/>
      <c r="C749" s="287"/>
    </row>
    <row r="750" spans="1:3" ht="18" customHeight="1" x14ac:dyDescent="0.25">
      <c r="A750" s="286"/>
      <c r="B750" s="287"/>
      <c r="C750" s="287"/>
    </row>
    <row r="751" spans="1:3" ht="18" customHeight="1" x14ac:dyDescent="0.25">
      <c r="A751" s="286"/>
      <c r="B751" s="287"/>
      <c r="C751" s="287"/>
    </row>
    <row r="752" spans="1:3" ht="18" customHeight="1" x14ac:dyDescent="0.25">
      <c r="A752" s="286"/>
      <c r="B752" s="287"/>
      <c r="C752" s="287"/>
    </row>
    <row r="753" spans="1:3" ht="18" customHeight="1" x14ac:dyDescent="0.25">
      <c r="A753" s="286"/>
      <c r="B753" s="287"/>
      <c r="C753" s="287"/>
    </row>
    <row r="754" spans="1:3" ht="18" customHeight="1" x14ac:dyDescent="0.25">
      <c r="A754" s="286"/>
      <c r="B754" s="287"/>
      <c r="C754" s="287"/>
    </row>
    <row r="755" spans="1:3" ht="18" customHeight="1" x14ac:dyDescent="0.25">
      <c r="A755" s="286"/>
      <c r="B755" s="287"/>
      <c r="C755" s="287"/>
    </row>
    <row r="756" spans="1:3" ht="18" customHeight="1" x14ac:dyDescent="0.25">
      <c r="A756" s="286"/>
      <c r="B756" s="287"/>
      <c r="C756" s="287"/>
    </row>
    <row r="757" spans="1:3" ht="18" customHeight="1" x14ac:dyDescent="0.25">
      <c r="A757" s="286"/>
      <c r="B757" s="287"/>
      <c r="C757" s="287"/>
    </row>
    <row r="758" spans="1:3" ht="18" customHeight="1" x14ac:dyDescent="0.25">
      <c r="A758" s="286"/>
      <c r="B758" s="287"/>
      <c r="C758" s="287"/>
    </row>
    <row r="759" spans="1:3" ht="18" customHeight="1" x14ac:dyDescent="0.25">
      <c r="A759" s="286"/>
      <c r="B759" s="287"/>
      <c r="C759" s="287"/>
    </row>
    <row r="760" spans="1:3" ht="18" customHeight="1" x14ac:dyDescent="0.25">
      <c r="A760" s="286"/>
      <c r="B760" s="287"/>
      <c r="C760" s="287"/>
    </row>
    <row r="761" spans="1:3" ht="18" customHeight="1" x14ac:dyDescent="0.25">
      <c r="A761" s="286"/>
      <c r="B761" s="287"/>
      <c r="C761" s="287"/>
    </row>
    <row r="762" spans="1:3" ht="18" customHeight="1" x14ac:dyDescent="0.25">
      <c r="A762" s="286"/>
      <c r="B762" s="287"/>
      <c r="C762" s="287"/>
    </row>
    <row r="763" spans="1:3" ht="18" customHeight="1" x14ac:dyDescent="0.25">
      <c r="A763" s="286"/>
      <c r="B763" s="287"/>
      <c r="C763" s="287"/>
    </row>
    <row r="764" spans="1:3" ht="18" customHeight="1" x14ac:dyDescent="0.25">
      <c r="A764" s="286"/>
      <c r="B764" s="287"/>
      <c r="C764" s="287"/>
    </row>
    <row r="765" spans="1:3" ht="18" customHeight="1" x14ac:dyDescent="0.25">
      <c r="A765" s="286"/>
      <c r="B765" s="287"/>
      <c r="C765" s="287"/>
    </row>
    <row r="766" spans="1:3" ht="18" customHeight="1" x14ac:dyDescent="0.25">
      <c r="A766" s="286"/>
      <c r="B766" s="287"/>
      <c r="C766" s="287"/>
    </row>
    <row r="767" spans="1:3" ht="18" customHeight="1" x14ac:dyDescent="0.25">
      <c r="A767" s="286"/>
      <c r="B767" s="287"/>
      <c r="C767" s="287"/>
    </row>
    <row r="768" spans="1:3" ht="18" customHeight="1" x14ac:dyDescent="0.25">
      <c r="A768" s="286"/>
      <c r="B768" s="287"/>
      <c r="C768" s="287"/>
    </row>
    <row r="769" spans="1:3" ht="18" customHeight="1" x14ac:dyDescent="0.25">
      <c r="A769" s="286"/>
      <c r="B769" s="287"/>
      <c r="C769" s="287"/>
    </row>
    <row r="770" spans="1:3" ht="18" customHeight="1" x14ac:dyDescent="0.25">
      <c r="A770" s="286"/>
      <c r="B770" s="287"/>
      <c r="C770" s="287"/>
    </row>
    <row r="771" spans="1:3" ht="18" customHeight="1" x14ac:dyDescent="0.25">
      <c r="A771" s="286"/>
      <c r="B771" s="287"/>
      <c r="C771" s="287"/>
    </row>
    <row r="772" spans="1:3" ht="18" customHeight="1" x14ac:dyDescent="0.25">
      <c r="A772" s="286"/>
      <c r="B772" s="287"/>
      <c r="C772" s="287"/>
    </row>
    <row r="773" spans="1:3" ht="18" customHeight="1" x14ac:dyDescent="0.25">
      <c r="A773" s="286"/>
      <c r="B773" s="287"/>
      <c r="C773" s="287"/>
    </row>
    <row r="774" spans="1:3" ht="18" customHeight="1" x14ac:dyDescent="0.25">
      <c r="A774" s="286"/>
      <c r="B774" s="287"/>
      <c r="C774" s="287"/>
    </row>
    <row r="775" spans="1:3" ht="18" customHeight="1" x14ac:dyDescent="0.25">
      <c r="A775" s="286"/>
      <c r="B775" s="287"/>
      <c r="C775" s="287"/>
    </row>
    <row r="776" spans="1:3" ht="18" customHeight="1" x14ac:dyDescent="0.25">
      <c r="A776" s="286"/>
      <c r="B776" s="287"/>
      <c r="C776" s="287"/>
    </row>
    <row r="777" spans="1:3" ht="18" customHeight="1" x14ac:dyDescent="0.25">
      <c r="A777" s="286"/>
      <c r="B777" s="287"/>
      <c r="C777" s="287"/>
    </row>
    <row r="778" spans="1:3" ht="18" customHeight="1" x14ac:dyDescent="0.25">
      <c r="A778" s="286"/>
      <c r="B778" s="287"/>
      <c r="C778" s="287"/>
    </row>
    <row r="779" spans="1:3" ht="18" customHeight="1" x14ac:dyDescent="0.25">
      <c r="A779" s="286"/>
      <c r="B779" s="287"/>
      <c r="C779" s="287"/>
    </row>
    <row r="780" spans="1:3" ht="18" customHeight="1" x14ac:dyDescent="0.25">
      <c r="A780" s="286"/>
      <c r="B780" s="287"/>
      <c r="C780" s="287"/>
    </row>
    <row r="781" spans="1:3" ht="18" customHeight="1" x14ac:dyDescent="0.25">
      <c r="A781" s="286"/>
      <c r="B781" s="287"/>
      <c r="C781" s="287"/>
    </row>
    <row r="782" spans="1:3" ht="18" customHeight="1" x14ac:dyDescent="0.25">
      <c r="A782" s="286"/>
      <c r="B782" s="287"/>
      <c r="C782" s="287"/>
    </row>
    <row r="783" spans="1:3" ht="18" customHeight="1" x14ac:dyDescent="0.25">
      <c r="A783" s="286"/>
      <c r="B783" s="287"/>
      <c r="C783" s="287"/>
    </row>
    <row r="784" spans="1:3" ht="18" customHeight="1" x14ac:dyDescent="0.25">
      <c r="A784" s="286"/>
      <c r="B784" s="287"/>
      <c r="C784" s="287"/>
    </row>
    <row r="785" spans="1:3" ht="18" customHeight="1" x14ac:dyDescent="0.25">
      <c r="A785" s="286"/>
      <c r="B785" s="287"/>
      <c r="C785" s="287"/>
    </row>
    <row r="786" spans="1:3" ht="18" customHeight="1" x14ac:dyDescent="0.25">
      <c r="A786" s="286"/>
      <c r="B786" s="287"/>
      <c r="C786" s="287"/>
    </row>
    <row r="787" spans="1:3" ht="18" customHeight="1" x14ac:dyDescent="0.25">
      <c r="A787" s="286"/>
      <c r="B787" s="287"/>
      <c r="C787" s="287"/>
    </row>
    <row r="788" spans="1:3" ht="18" customHeight="1" x14ac:dyDescent="0.25">
      <c r="A788" s="286"/>
      <c r="B788" s="287"/>
      <c r="C788" s="287"/>
    </row>
    <row r="789" spans="1:3" ht="18" customHeight="1" x14ac:dyDescent="0.25">
      <c r="A789" s="286"/>
      <c r="B789" s="287"/>
      <c r="C789" s="287"/>
    </row>
    <row r="790" spans="1:3" ht="18" customHeight="1" x14ac:dyDescent="0.25">
      <c r="A790" s="286"/>
      <c r="B790" s="287"/>
      <c r="C790" s="287"/>
    </row>
    <row r="791" spans="1:3" ht="18" customHeight="1" x14ac:dyDescent="0.25">
      <c r="A791" s="286"/>
      <c r="B791" s="287"/>
      <c r="C791" s="287"/>
    </row>
    <row r="792" spans="1:3" ht="18" customHeight="1" x14ac:dyDescent="0.25">
      <c r="A792" s="286"/>
      <c r="B792" s="287"/>
      <c r="C792" s="287"/>
    </row>
    <row r="793" spans="1:3" ht="18" customHeight="1" x14ac:dyDescent="0.25">
      <c r="A793" s="286"/>
      <c r="B793" s="287"/>
      <c r="C793" s="287"/>
    </row>
    <row r="794" spans="1:3" ht="18" customHeight="1" x14ac:dyDescent="0.25">
      <c r="A794" s="286"/>
      <c r="B794" s="287"/>
      <c r="C794" s="287"/>
    </row>
    <row r="795" spans="1:3" ht="18" customHeight="1" x14ac:dyDescent="0.25">
      <c r="A795" s="286"/>
      <c r="B795" s="287"/>
      <c r="C795" s="287"/>
    </row>
    <row r="796" spans="1:3" ht="18" customHeight="1" x14ac:dyDescent="0.25">
      <c r="A796" s="286"/>
      <c r="B796" s="287"/>
      <c r="C796" s="287"/>
    </row>
    <row r="797" spans="1:3" ht="18" customHeight="1" x14ac:dyDescent="0.25">
      <c r="A797" s="286"/>
      <c r="B797" s="287"/>
      <c r="C797" s="287"/>
    </row>
    <row r="798" spans="1:3" ht="18" customHeight="1" x14ac:dyDescent="0.25">
      <c r="A798" s="286"/>
      <c r="B798" s="287"/>
      <c r="C798" s="287"/>
    </row>
    <row r="799" spans="1:3" ht="18" customHeight="1" x14ac:dyDescent="0.25">
      <c r="A799" s="286"/>
      <c r="B799" s="287"/>
      <c r="C799" s="287"/>
    </row>
    <row r="800" spans="1:3" ht="18" customHeight="1" x14ac:dyDescent="0.25">
      <c r="A800" s="286"/>
      <c r="B800" s="287"/>
      <c r="C800" s="287"/>
    </row>
    <row r="801" spans="1:3" ht="18" customHeight="1" x14ac:dyDescent="0.25">
      <c r="A801" s="286"/>
      <c r="B801" s="287"/>
      <c r="C801" s="287"/>
    </row>
    <row r="802" spans="1:3" ht="18" customHeight="1" x14ac:dyDescent="0.25">
      <c r="A802" s="286"/>
      <c r="B802" s="287"/>
      <c r="C802" s="287"/>
    </row>
    <row r="803" spans="1:3" ht="18" customHeight="1" x14ac:dyDescent="0.25">
      <c r="A803" s="286"/>
      <c r="B803" s="287"/>
      <c r="C803" s="287"/>
    </row>
    <row r="804" spans="1:3" ht="18" customHeight="1" x14ac:dyDescent="0.25">
      <c r="A804" s="286"/>
      <c r="B804" s="287"/>
      <c r="C804" s="287"/>
    </row>
    <row r="805" spans="1:3" ht="18" customHeight="1" x14ac:dyDescent="0.25">
      <c r="A805" s="286"/>
      <c r="B805" s="287"/>
      <c r="C805" s="287"/>
    </row>
    <row r="806" spans="1:3" ht="18" customHeight="1" x14ac:dyDescent="0.25">
      <c r="A806" s="286"/>
      <c r="B806" s="287"/>
      <c r="C806" s="287"/>
    </row>
    <row r="807" spans="1:3" ht="18" customHeight="1" x14ac:dyDescent="0.25">
      <c r="A807" s="286"/>
      <c r="B807" s="287"/>
      <c r="C807" s="287"/>
    </row>
    <row r="808" spans="1:3" ht="18" customHeight="1" x14ac:dyDescent="0.25">
      <c r="A808" s="286"/>
      <c r="B808" s="287"/>
      <c r="C808" s="287"/>
    </row>
    <row r="809" spans="1:3" ht="18" customHeight="1" x14ac:dyDescent="0.25">
      <c r="A809" s="286"/>
      <c r="B809" s="287"/>
      <c r="C809" s="287"/>
    </row>
    <row r="810" spans="1:3" ht="18" customHeight="1" x14ac:dyDescent="0.25">
      <c r="A810" s="286"/>
      <c r="B810" s="287"/>
      <c r="C810" s="287"/>
    </row>
    <row r="811" spans="1:3" ht="18" customHeight="1" x14ac:dyDescent="0.25">
      <c r="A811" s="286"/>
      <c r="B811" s="287"/>
      <c r="C811" s="287"/>
    </row>
    <row r="812" spans="1:3" ht="18" customHeight="1" x14ac:dyDescent="0.25">
      <c r="A812" s="286"/>
      <c r="B812" s="287"/>
      <c r="C812" s="287"/>
    </row>
    <row r="813" spans="1:3" ht="18" customHeight="1" x14ac:dyDescent="0.25">
      <c r="A813" s="286"/>
      <c r="B813" s="287"/>
      <c r="C813" s="287"/>
    </row>
    <row r="814" spans="1:3" ht="18" customHeight="1" x14ac:dyDescent="0.25">
      <c r="A814" s="286"/>
      <c r="B814" s="287"/>
      <c r="C814" s="287"/>
    </row>
    <row r="815" spans="1:3" ht="18" customHeight="1" x14ac:dyDescent="0.25">
      <c r="A815" s="286"/>
      <c r="B815" s="287"/>
      <c r="C815" s="287"/>
    </row>
    <row r="816" spans="1:3" ht="18" customHeight="1" x14ac:dyDescent="0.25">
      <c r="A816" s="286"/>
      <c r="B816" s="287"/>
      <c r="C816" s="287"/>
    </row>
    <row r="817" spans="1:3" ht="18" customHeight="1" x14ac:dyDescent="0.25">
      <c r="A817" s="286"/>
      <c r="B817" s="287"/>
      <c r="C817" s="287"/>
    </row>
    <row r="818" spans="1:3" ht="18" customHeight="1" x14ac:dyDescent="0.25">
      <c r="A818" s="286"/>
      <c r="B818" s="287"/>
      <c r="C818" s="287"/>
    </row>
    <row r="819" spans="1:3" ht="18" customHeight="1" x14ac:dyDescent="0.25">
      <c r="A819" s="286"/>
      <c r="B819" s="287"/>
      <c r="C819" s="287"/>
    </row>
    <row r="820" spans="1:3" ht="18" customHeight="1" x14ac:dyDescent="0.25">
      <c r="A820" s="286"/>
      <c r="B820" s="287"/>
      <c r="C820" s="287"/>
    </row>
    <row r="821" spans="1:3" ht="18" customHeight="1" x14ac:dyDescent="0.25">
      <c r="A821" s="286"/>
      <c r="B821" s="287"/>
      <c r="C821" s="287"/>
    </row>
    <row r="822" spans="1:3" ht="18" customHeight="1" x14ac:dyDescent="0.25">
      <c r="A822" s="286"/>
      <c r="B822" s="287"/>
      <c r="C822" s="287"/>
    </row>
    <row r="823" spans="1:3" ht="18" customHeight="1" x14ac:dyDescent="0.25">
      <c r="A823" s="286"/>
      <c r="B823" s="287"/>
      <c r="C823" s="287"/>
    </row>
    <row r="824" spans="1:3" ht="18" customHeight="1" x14ac:dyDescent="0.25">
      <c r="A824" s="286"/>
      <c r="B824" s="287"/>
      <c r="C824" s="287"/>
    </row>
    <row r="825" spans="1:3" ht="18" customHeight="1" x14ac:dyDescent="0.25">
      <c r="A825" s="286"/>
      <c r="B825" s="287"/>
      <c r="C825" s="287"/>
    </row>
    <row r="826" spans="1:3" ht="18" customHeight="1" x14ac:dyDescent="0.25">
      <c r="A826" s="286"/>
      <c r="B826" s="287"/>
      <c r="C826" s="287"/>
    </row>
    <row r="827" spans="1:3" ht="18" customHeight="1" x14ac:dyDescent="0.25">
      <c r="A827" s="286"/>
      <c r="B827" s="287"/>
      <c r="C827" s="287"/>
    </row>
    <row r="828" spans="1:3" ht="18" customHeight="1" x14ac:dyDescent="0.25">
      <c r="A828" s="286"/>
      <c r="B828" s="287"/>
      <c r="C828" s="287"/>
    </row>
    <row r="829" spans="1:3" ht="18" customHeight="1" x14ac:dyDescent="0.25">
      <c r="A829" s="286"/>
      <c r="B829" s="287"/>
      <c r="C829" s="287"/>
    </row>
    <row r="830" spans="1:3" ht="18" customHeight="1" x14ac:dyDescent="0.25">
      <c r="A830" s="286"/>
      <c r="B830" s="287"/>
      <c r="C830" s="287"/>
    </row>
    <row r="831" spans="1:3" ht="18" customHeight="1" x14ac:dyDescent="0.25">
      <c r="A831" s="286"/>
      <c r="B831" s="287"/>
      <c r="C831" s="287"/>
    </row>
    <row r="832" spans="1:3" ht="18" customHeight="1" x14ac:dyDescent="0.25">
      <c r="A832" s="286"/>
      <c r="B832" s="287"/>
      <c r="C832" s="287"/>
    </row>
    <row r="833" spans="1:3" ht="18" customHeight="1" x14ac:dyDescent="0.25">
      <c r="A833" s="286"/>
      <c r="B833" s="287"/>
      <c r="C833" s="287"/>
    </row>
    <row r="834" spans="1:3" ht="18" customHeight="1" x14ac:dyDescent="0.25">
      <c r="A834" s="286"/>
      <c r="B834" s="287"/>
      <c r="C834" s="287"/>
    </row>
    <row r="835" spans="1:3" ht="18" customHeight="1" x14ac:dyDescent="0.25">
      <c r="A835" s="286"/>
      <c r="B835" s="287"/>
      <c r="C835" s="287"/>
    </row>
    <row r="836" spans="1:3" ht="18" customHeight="1" x14ac:dyDescent="0.25">
      <c r="A836" s="286"/>
      <c r="B836" s="287"/>
      <c r="C836" s="287"/>
    </row>
    <row r="837" spans="1:3" ht="18" customHeight="1" x14ac:dyDescent="0.25">
      <c r="A837" s="286"/>
      <c r="B837" s="287"/>
      <c r="C837" s="287"/>
    </row>
    <row r="838" spans="1:3" ht="18" customHeight="1" x14ac:dyDescent="0.25">
      <c r="A838" s="286"/>
      <c r="B838" s="287"/>
      <c r="C838" s="287"/>
    </row>
    <row r="839" spans="1:3" ht="18" customHeight="1" x14ac:dyDescent="0.25">
      <c r="A839" s="286"/>
      <c r="B839" s="287"/>
      <c r="C839" s="287"/>
    </row>
    <row r="840" spans="1:3" ht="18" customHeight="1" x14ac:dyDescent="0.25">
      <c r="A840" s="286"/>
      <c r="B840" s="287"/>
      <c r="C840" s="287"/>
    </row>
    <row r="841" spans="1:3" ht="18" customHeight="1" x14ac:dyDescent="0.25">
      <c r="A841" s="286"/>
      <c r="B841" s="287"/>
      <c r="C841" s="287"/>
    </row>
    <row r="842" spans="1:3" ht="18" customHeight="1" x14ac:dyDescent="0.25">
      <c r="A842" s="286"/>
      <c r="B842" s="287"/>
      <c r="C842" s="287"/>
    </row>
    <row r="843" spans="1:3" ht="18" customHeight="1" x14ac:dyDescent="0.25">
      <c r="A843" s="286"/>
      <c r="B843" s="287"/>
      <c r="C843" s="287"/>
    </row>
    <row r="844" spans="1:3" ht="18" customHeight="1" x14ac:dyDescent="0.25">
      <c r="A844" s="286"/>
      <c r="B844" s="287"/>
      <c r="C844" s="287"/>
    </row>
    <row r="845" spans="1:3" ht="18" customHeight="1" x14ac:dyDescent="0.25">
      <c r="A845" s="286"/>
      <c r="B845" s="287"/>
      <c r="C845" s="287"/>
    </row>
    <row r="846" spans="1:3" ht="18" customHeight="1" x14ac:dyDescent="0.25">
      <c r="A846" s="286"/>
      <c r="B846" s="287"/>
      <c r="C846" s="287"/>
    </row>
    <row r="847" spans="1:3" ht="18" customHeight="1" x14ac:dyDescent="0.25">
      <c r="A847" s="286"/>
      <c r="B847" s="287"/>
      <c r="C847" s="287"/>
    </row>
    <row r="848" spans="1:3" ht="18" customHeight="1" x14ac:dyDescent="0.25">
      <c r="A848" s="286"/>
      <c r="B848" s="287"/>
      <c r="C848" s="287"/>
    </row>
    <row r="849" spans="1:3" ht="18" customHeight="1" x14ac:dyDescent="0.25">
      <c r="A849" s="286"/>
      <c r="B849" s="287"/>
      <c r="C849" s="287"/>
    </row>
    <row r="850" spans="1:3" ht="18" customHeight="1" x14ac:dyDescent="0.25">
      <c r="A850" s="286"/>
      <c r="B850" s="287"/>
      <c r="C850" s="287"/>
    </row>
    <row r="851" spans="1:3" ht="18" customHeight="1" x14ac:dyDescent="0.25">
      <c r="A851" s="286"/>
      <c r="B851" s="287"/>
      <c r="C851" s="287"/>
    </row>
    <row r="852" spans="1:3" ht="18" customHeight="1" x14ac:dyDescent="0.25">
      <c r="A852" s="286"/>
      <c r="B852" s="287"/>
      <c r="C852" s="287"/>
    </row>
    <row r="853" spans="1:3" ht="18" customHeight="1" x14ac:dyDescent="0.25">
      <c r="A853" s="286"/>
      <c r="B853" s="287"/>
      <c r="C853" s="287"/>
    </row>
    <row r="854" spans="1:3" ht="18" customHeight="1" x14ac:dyDescent="0.25">
      <c r="A854" s="286"/>
      <c r="B854" s="287"/>
      <c r="C854" s="287"/>
    </row>
    <row r="855" spans="1:3" ht="18" customHeight="1" x14ac:dyDescent="0.25">
      <c r="A855" s="286"/>
      <c r="B855" s="287"/>
      <c r="C855" s="287"/>
    </row>
    <row r="856" spans="1:3" ht="18" customHeight="1" x14ac:dyDescent="0.25">
      <c r="A856" s="286"/>
      <c r="B856" s="287"/>
      <c r="C856" s="287"/>
    </row>
    <row r="857" spans="1:3" ht="18" customHeight="1" x14ac:dyDescent="0.25">
      <c r="A857" s="286"/>
      <c r="B857" s="287"/>
      <c r="C857" s="287"/>
    </row>
    <row r="858" spans="1:3" ht="18" customHeight="1" x14ac:dyDescent="0.25">
      <c r="A858" s="286"/>
      <c r="B858" s="287"/>
      <c r="C858" s="287"/>
    </row>
    <row r="859" spans="1:3" ht="18" customHeight="1" x14ac:dyDescent="0.25">
      <c r="A859" s="286"/>
      <c r="B859" s="287"/>
      <c r="C859" s="287"/>
    </row>
    <row r="860" spans="1:3" ht="18" customHeight="1" x14ac:dyDescent="0.25">
      <c r="A860" s="286"/>
      <c r="B860" s="287"/>
      <c r="C860" s="287"/>
    </row>
    <row r="861" spans="1:3" ht="18" customHeight="1" x14ac:dyDescent="0.25">
      <c r="A861" s="286"/>
      <c r="B861" s="287"/>
      <c r="C861" s="287"/>
    </row>
    <row r="862" spans="1:3" ht="18" customHeight="1" x14ac:dyDescent="0.25">
      <c r="A862" s="286"/>
      <c r="B862" s="287"/>
      <c r="C862" s="287"/>
    </row>
    <row r="863" spans="1:3" ht="18" customHeight="1" x14ac:dyDescent="0.25">
      <c r="A863" s="286"/>
      <c r="B863" s="287"/>
      <c r="C863" s="287"/>
    </row>
    <row r="864" spans="1:3" ht="18" customHeight="1" x14ac:dyDescent="0.25">
      <c r="A864" s="286"/>
      <c r="B864" s="287"/>
      <c r="C864" s="287"/>
    </row>
    <row r="865" spans="1:3" ht="18" customHeight="1" x14ac:dyDescent="0.25">
      <c r="A865" s="286"/>
      <c r="B865" s="287"/>
      <c r="C865" s="287"/>
    </row>
    <row r="866" spans="1:3" ht="18" customHeight="1" x14ac:dyDescent="0.25">
      <c r="A866" s="286"/>
      <c r="B866" s="287"/>
      <c r="C866" s="287"/>
    </row>
    <row r="867" spans="1:3" ht="18" customHeight="1" x14ac:dyDescent="0.25">
      <c r="A867" s="286"/>
      <c r="B867" s="287"/>
      <c r="C867" s="287"/>
    </row>
    <row r="868" spans="1:3" ht="18" customHeight="1" x14ac:dyDescent="0.25">
      <c r="A868" s="286"/>
      <c r="B868" s="287"/>
      <c r="C868" s="287"/>
    </row>
    <row r="869" spans="1:3" ht="18" customHeight="1" x14ac:dyDescent="0.25">
      <c r="A869" s="286"/>
      <c r="B869" s="287"/>
      <c r="C869" s="287"/>
    </row>
    <row r="870" spans="1:3" ht="18" customHeight="1" x14ac:dyDescent="0.25">
      <c r="A870" s="286"/>
      <c r="B870" s="287"/>
      <c r="C870" s="287"/>
    </row>
    <row r="871" spans="1:3" ht="18" customHeight="1" x14ac:dyDescent="0.25">
      <c r="A871" s="286"/>
      <c r="B871" s="287"/>
      <c r="C871" s="287"/>
    </row>
    <row r="872" spans="1:3" ht="18" customHeight="1" x14ac:dyDescent="0.25">
      <c r="A872" s="286"/>
      <c r="B872" s="287"/>
      <c r="C872" s="287"/>
    </row>
    <row r="873" spans="1:3" ht="18" customHeight="1" x14ac:dyDescent="0.25">
      <c r="A873" s="286"/>
      <c r="B873" s="287"/>
      <c r="C873" s="287"/>
    </row>
    <row r="874" spans="1:3" ht="18" customHeight="1" x14ac:dyDescent="0.25">
      <c r="A874" s="286"/>
      <c r="B874" s="287"/>
      <c r="C874" s="287"/>
    </row>
    <row r="875" spans="1:3" ht="18" customHeight="1" x14ac:dyDescent="0.25">
      <c r="A875" s="286"/>
      <c r="B875" s="287"/>
      <c r="C875" s="287"/>
    </row>
    <row r="876" spans="1:3" ht="18" customHeight="1" x14ac:dyDescent="0.25">
      <c r="A876" s="286"/>
      <c r="B876" s="287"/>
      <c r="C876" s="287"/>
    </row>
    <row r="877" spans="1:3" ht="18" customHeight="1" x14ac:dyDescent="0.25">
      <c r="A877" s="286"/>
      <c r="B877" s="287"/>
      <c r="C877" s="287"/>
    </row>
    <row r="878" spans="1:3" ht="18" customHeight="1" x14ac:dyDescent="0.25">
      <c r="A878" s="286"/>
      <c r="B878" s="287"/>
      <c r="C878" s="287"/>
    </row>
    <row r="879" spans="1:3" ht="18" customHeight="1" x14ac:dyDescent="0.25">
      <c r="A879" s="286"/>
      <c r="B879" s="287"/>
      <c r="C879" s="287"/>
    </row>
    <row r="880" spans="1:3" ht="18" customHeight="1" x14ac:dyDescent="0.25">
      <c r="A880" s="286"/>
      <c r="B880" s="287"/>
      <c r="C880" s="287"/>
    </row>
    <row r="881" spans="1:3" ht="18" customHeight="1" x14ac:dyDescent="0.25">
      <c r="A881" s="286"/>
      <c r="B881" s="287"/>
      <c r="C881" s="287"/>
    </row>
    <row r="882" spans="1:3" ht="18" customHeight="1" x14ac:dyDescent="0.25">
      <c r="A882" s="286"/>
      <c r="B882" s="287"/>
      <c r="C882" s="287"/>
    </row>
    <row r="883" spans="1:3" ht="18" customHeight="1" x14ac:dyDescent="0.25">
      <c r="A883" s="286"/>
      <c r="B883" s="287"/>
      <c r="C883" s="287"/>
    </row>
    <row r="884" spans="1:3" ht="18" customHeight="1" x14ac:dyDescent="0.25">
      <c r="A884" s="286"/>
      <c r="B884" s="287"/>
      <c r="C884" s="287"/>
    </row>
    <row r="885" spans="1:3" ht="18" customHeight="1" x14ac:dyDescent="0.25">
      <c r="A885" s="286"/>
      <c r="B885" s="287"/>
      <c r="C885" s="287"/>
    </row>
    <row r="886" spans="1:3" ht="18" customHeight="1" x14ac:dyDescent="0.25">
      <c r="A886" s="286"/>
      <c r="B886" s="287"/>
      <c r="C886" s="287"/>
    </row>
    <row r="887" spans="1:3" ht="18" customHeight="1" x14ac:dyDescent="0.25">
      <c r="A887" s="286"/>
      <c r="B887" s="287"/>
      <c r="C887" s="287"/>
    </row>
    <row r="888" spans="1:3" ht="18" customHeight="1" x14ac:dyDescent="0.25">
      <c r="A888" s="286"/>
      <c r="B888" s="287"/>
      <c r="C888" s="287"/>
    </row>
    <row r="889" spans="1:3" ht="18" customHeight="1" x14ac:dyDescent="0.25">
      <c r="A889" s="286"/>
      <c r="B889" s="287"/>
      <c r="C889" s="287"/>
    </row>
    <row r="890" spans="1:3" ht="18" customHeight="1" x14ac:dyDescent="0.25">
      <c r="A890" s="286"/>
      <c r="B890" s="287"/>
      <c r="C890" s="287"/>
    </row>
    <row r="891" spans="1:3" ht="18" customHeight="1" x14ac:dyDescent="0.25">
      <c r="A891" s="286"/>
      <c r="B891" s="287"/>
      <c r="C891" s="287"/>
    </row>
    <row r="892" spans="1:3" ht="18" customHeight="1" x14ac:dyDescent="0.25">
      <c r="A892" s="286"/>
      <c r="B892" s="287"/>
      <c r="C892" s="287"/>
    </row>
    <row r="893" spans="1:3" ht="18" customHeight="1" x14ac:dyDescent="0.25">
      <c r="A893" s="286"/>
      <c r="B893" s="287"/>
      <c r="C893" s="287"/>
    </row>
    <row r="894" spans="1:3" ht="18" customHeight="1" x14ac:dyDescent="0.25">
      <c r="A894" s="286"/>
      <c r="B894" s="287"/>
      <c r="C894" s="287"/>
    </row>
    <row r="895" spans="1:3" ht="18" customHeight="1" x14ac:dyDescent="0.25">
      <c r="A895" s="286"/>
      <c r="B895" s="287"/>
      <c r="C895" s="287"/>
    </row>
    <row r="896" spans="1:3" ht="18" customHeight="1" x14ac:dyDescent="0.25">
      <c r="A896" s="286"/>
      <c r="B896" s="287"/>
      <c r="C896" s="287"/>
    </row>
    <row r="897" spans="1:3" ht="18" customHeight="1" x14ac:dyDescent="0.25">
      <c r="A897" s="286"/>
      <c r="B897" s="287"/>
      <c r="C897" s="287"/>
    </row>
    <row r="898" spans="1:3" ht="18" customHeight="1" x14ac:dyDescent="0.25">
      <c r="A898" s="286"/>
      <c r="B898" s="287"/>
      <c r="C898" s="287"/>
    </row>
    <row r="899" spans="1:3" ht="18" customHeight="1" x14ac:dyDescent="0.25">
      <c r="A899" s="286"/>
      <c r="B899" s="287"/>
      <c r="C899" s="287"/>
    </row>
    <row r="900" spans="1:3" ht="18" customHeight="1" x14ac:dyDescent="0.25">
      <c r="A900" s="286"/>
      <c r="B900" s="287"/>
      <c r="C900" s="287"/>
    </row>
    <row r="901" spans="1:3" ht="18" customHeight="1" x14ac:dyDescent="0.25">
      <c r="A901" s="286"/>
      <c r="B901" s="287"/>
      <c r="C901" s="287"/>
    </row>
    <row r="902" spans="1:3" ht="18" customHeight="1" x14ac:dyDescent="0.25">
      <c r="A902" s="286"/>
      <c r="B902" s="287"/>
      <c r="C902" s="287"/>
    </row>
    <row r="903" spans="1:3" ht="18" customHeight="1" x14ac:dyDescent="0.25">
      <c r="A903" s="286"/>
      <c r="B903" s="287"/>
      <c r="C903" s="287"/>
    </row>
    <row r="904" spans="1:3" ht="18" customHeight="1" x14ac:dyDescent="0.25">
      <c r="A904" s="286"/>
      <c r="B904" s="287"/>
      <c r="C904" s="287"/>
    </row>
    <row r="905" spans="1:3" ht="18" customHeight="1" x14ac:dyDescent="0.25">
      <c r="A905" s="286"/>
      <c r="B905" s="287"/>
      <c r="C905" s="287"/>
    </row>
    <row r="906" spans="1:3" ht="18" customHeight="1" x14ac:dyDescent="0.25">
      <c r="A906" s="286"/>
      <c r="B906" s="287"/>
      <c r="C906" s="287"/>
    </row>
    <row r="907" spans="1:3" ht="18" customHeight="1" x14ac:dyDescent="0.25">
      <c r="A907" s="286"/>
      <c r="B907" s="287"/>
      <c r="C907" s="287"/>
    </row>
    <row r="908" spans="1:3" ht="18" customHeight="1" x14ac:dyDescent="0.25">
      <c r="A908" s="286"/>
      <c r="B908" s="287"/>
      <c r="C908" s="287"/>
    </row>
    <row r="909" spans="1:3" ht="18" customHeight="1" x14ac:dyDescent="0.25">
      <c r="A909" s="286"/>
      <c r="B909" s="287"/>
      <c r="C909" s="287"/>
    </row>
    <row r="910" spans="1:3" ht="18" customHeight="1" x14ac:dyDescent="0.25">
      <c r="A910" s="286"/>
      <c r="B910" s="287"/>
      <c r="C910" s="287"/>
    </row>
    <row r="911" spans="1:3" ht="18" customHeight="1" x14ac:dyDescent="0.25">
      <c r="A911" s="286"/>
      <c r="B911" s="287"/>
      <c r="C911" s="287"/>
    </row>
    <row r="912" spans="1:3" ht="18" customHeight="1" x14ac:dyDescent="0.25">
      <c r="A912" s="286"/>
      <c r="B912" s="287"/>
      <c r="C912" s="287"/>
    </row>
    <row r="913" spans="1:3" ht="18" customHeight="1" x14ac:dyDescent="0.25">
      <c r="A913" s="286"/>
      <c r="B913" s="287"/>
      <c r="C913" s="287"/>
    </row>
    <row r="914" spans="1:3" ht="18" customHeight="1" x14ac:dyDescent="0.25">
      <c r="A914" s="286"/>
      <c r="B914" s="287"/>
      <c r="C914" s="287"/>
    </row>
    <row r="915" spans="1:3" ht="18" customHeight="1" x14ac:dyDescent="0.25">
      <c r="A915" s="286"/>
      <c r="B915" s="287"/>
      <c r="C915" s="287"/>
    </row>
    <row r="916" spans="1:3" ht="18" customHeight="1" x14ac:dyDescent="0.25">
      <c r="A916" s="286"/>
      <c r="B916" s="287"/>
      <c r="C916" s="287"/>
    </row>
    <row r="917" spans="1:3" ht="18" customHeight="1" x14ac:dyDescent="0.25">
      <c r="A917" s="286"/>
      <c r="B917" s="287"/>
      <c r="C917" s="287"/>
    </row>
    <row r="918" spans="1:3" ht="18" customHeight="1" x14ac:dyDescent="0.25">
      <c r="A918" s="286"/>
      <c r="B918" s="287"/>
      <c r="C918" s="287"/>
    </row>
    <row r="919" spans="1:3" ht="18" customHeight="1" x14ac:dyDescent="0.25">
      <c r="A919" s="286"/>
      <c r="B919" s="287"/>
      <c r="C919" s="287"/>
    </row>
    <row r="920" spans="1:3" ht="18" customHeight="1" x14ac:dyDescent="0.25">
      <c r="A920" s="286"/>
      <c r="B920" s="287"/>
      <c r="C920" s="287"/>
    </row>
    <row r="921" spans="1:3" ht="18" customHeight="1" x14ac:dyDescent="0.25">
      <c r="A921" s="286"/>
      <c r="B921" s="287"/>
      <c r="C921" s="287"/>
    </row>
    <row r="922" spans="1:3" ht="18" customHeight="1" x14ac:dyDescent="0.25">
      <c r="A922" s="286"/>
      <c r="B922" s="287"/>
      <c r="C922" s="287"/>
    </row>
    <row r="923" spans="1:3" ht="18" customHeight="1" x14ac:dyDescent="0.25">
      <c r="A923" s="286"/>
      <c r="B923" s="287"/>
      <c r="C923" s="287"/>
    </row>
    <row r="924" spans="1:3" ht="18" customHeight="1" x14ac:dyDescent="0.25">
      <c r="A924" s="286"/>
      <c r="B924" s="287"/>
      <c r="C924" s="287"/>
    </row>
    <row r="925" spans="1:3" ht="18" customHeight="1" x14ac:dyDescent="0.25">
      <c r="A925" s="286"/>
      <c r="B925" s="287"/>
      <c r="C925" s="287"/>
    </row>
    <row r="926" spans="1:3" ht="18" customHeight="1" x14ac:dyDescent="0.25">
      <c r="A926" s="286"/>
      <c r="B926" s="287"/>
      <c r="C926" s="287"/>
    </row>
    <row r="927" spans="1:3" ht="18" customHeight="1" x14ac:dyDescent="0.25">
      <c r="A927" s="286"/>
      <c r="B927" s="287"/>
      <c r="C927" s="287"/>
    </row>
    <row r="928" spans="1:3" ht="18" customHeight="1" x14ac:dyDescent="0.25">
      <c r="A928" s="286"/>
      <c r="B928" s="287"/>
      <c r="C928" s="287"/>
    </row>
    <row r="929" spans="1:3" ht="18" customHeight="1" x14ac:dyDescent="0.25">
      <c r="A929" s="286"/>
      <c r="B929" s="287"/>
      <c r="C929" s="287"/>
    </row>
    <row r="930" spans="1:3" ht="18" customHeight="1" x14ac:dyDescent="0.25">
      <c r="A930" s="286"/>
      <c r="B930" s="287"/>
      <c r="C930" s="287"/>
    </row>
    <row r="931" spans="1:3" ht="18" customHeight="1" x14ac:dyDescent="0.25">
      <c r="A931" s="286"/>
      <c r="B931" s="287"/>
      <c r="C931" s="287"/>
    </row>
    <row r="932" spans="1:3" ht="18" customHeight="1" x14ac:dyDescent="0.25">
      <c r="A932" s="286"/>
      <c r="B932" s="287"/>
      <c r="C932" s="287"/>
    </row>
    <row r="933" spans="1:3" ht="18" customHeight="1" x14ac:dyDescent="0.25">
      <c r="A933" s="286"/>
      <c r="B933" s="287"/>
      <c r="C933" s="287"/>
    </row>
    <row r="934" spans="1:3" ht="18" customHeight="1" x14ac:dyDescent="0.25">
      <c r="A934" s="286"/>
      <c r="B934" s="287"/>
      <c r="C934" s="287"/>
    </row>
    <row r="935" spans="1:3" ht="18" customHeight="1" x14ac:dyDescent="0.25">
      <c r="A935" s="286"/>
      <c r="B935" s="287"/>
      <c r="C935" s="287"/>
    </row>
    <row r="936" spans="1:3" ht="18" customHeight="1" x14ac:dyDescent="0.25">
      <c r="A936" s="286"/>
      <c r="B936" s="287"/>
      <c r="C936" s="287"/>
    </row>
    <row r="937" spans="1:3" ht="18" customHeight="1" x14ac:dyDescent="0.25">
      <c r="A937" s="286"/>
      <c r="B937" s="287"/>
      <c r="C937" s="287"/>
    </row>
    <row r="938" spans="1:3" ht="18" customHeight="1" x14ac:dyDescent="0.25">
      <c r="A938" s="286"/>
      <c r="B938" s="287"/>
      <c r="C938" s="287"/>
    </row>
    <row r="939" spans="1:3" ht="18" customHeight="1" x14ac:dyDescent="0.25">
      <c r="A939" s="286"/>
      <c r="B939" s="287"/>
      <c r="C939" s="287"/>
    </row>
    <row r="940" spans="1:3" ht="18" customHeight="1" x14ac:dyDescent="0.25">
      <c r="A940" s="286"/>
      <c r="B940" s="287"/>
      <c r="C940" s="287"/>
    </row>
    <row r="941" spans="1:3" ht="18" customHeight="1" x14ac:dyDescent="0.25">
      <c r="A941" s="286"/>
      <c r="B941" s="287"/>
      <c r="C941" s="287"/>
    </row>
    <row r="942" spans="1:3" ht="18" customHeight="1" x14ac:dyDescent="0.25">
      <c r="A942" s="286"/>
      <c r="B942" s="287"/>
      <c r="C942" s="287"/>
    </row>
    <row r="943" spans="1:3" ht="18" customHeight="1" x14ac:dyDescent="0.25">
      <c r="A943" s="286"/>
      <c r="B943" s="287"/>
      <c r="C943" s="287"/>
    </row>
    <row r="944" spans="1:3" ht="18" customHeight="1" x14ac:dyDescent="0.25">
      <c r="A944" s="286"/>
      <c r="B944" s="287"/>
      <c r="C944" s="287"/>
    </row>
    <row r="945" spans="1:3" ht="18" customHeight="1" x14ac:dyDescent="0.25">
      <c r="A945" s="286"/>
      <c r="B945" s="287"/>
      <c r="C945" s="287"/>
    </row>
    <row r="946" spans="1:3" ht="18" customHeight="1" x14ac:dyDescent="0.25">
      <c r="A946" s="286"/>
      <c r="B946" s="287"/>
      <c r="C946" s="287"/>
    </row>
    <row r="947" spans="1:3" ht="18" customHeight="1" x14ac:dyDescent="0.25">
      <c r="A947" s="286"/>
      <c r="B947" s="287"/>
      <c r="C947" s="287"/>
    </row>
    <row r="948" spans="1:3" ht="18" customHeight="1" x14ac:dyDescent="0.25">
      <c r="A948" s="286"/>
      <c r="B948" s="287"/>
      <c r="C948" s="287"/>
    </row>
    <row r="949" spans="1:3" ht="18" customHeight="1" x14ac:dyDescent="0.25">
      <c r="A949" s="286"/>
      <c r="B949" s="287"/>
      <c r="C949" s="287"/>
    </row>
    <row r="950" spans="1:3" ht="18" customHeight="1" x14ac:dyDescent="0.25">
      <c r="A950" s="286"/>
      <c r="B950" s="287"/>
      <c r="C950" s="287"/>
    </row>
    <row r="951" spans="1:3" ht="18" customHeight="1" x14ac:dyDescent="0.25">
      <c r="A951" s="286"/>
      <c r="B951" s="287"/>
      <c r="C951" s="287"/>
    </row>
    <row r="952" spans="1:3" ht="18" customHeight="1" x14ac:dyDescent="0.25">
      <c r="A952" s="286"/>
      <c r="B952" s="287"/>
      <c r="C952" s="287"/>
    </row>
    <row r="953" spans="1:3" ht="18" customHeight="1" x14ac:dyDescent="0.25">
      <c r="A953" s="286"/>
      <c r="B953" s="287"/>
      <c r="C953" s="287"/>
    </row>
    <row r="954" spans="1:3" ht="18" customHeight="1" x14ac:dyDescent="0.25">
      <c r="A954" s="286"/>
      <c r="B954" s="287"/>
      <c r="C954" s="287"/>
    </row>
    <row r="955" spans="1:3" ht="18" customHeight="1" x14ac:dyDescent="0.25">
      <c r="A955" s="286"/>
      <c r="B955" s="287"/>
      <c r="C955" s="287"/>
    </row>
    <row r="956" spans="1:3" ht="18" customHeight="1" x14ac:dyDescent="0.25">
      <c r="A956" s="286"/>
      <c r="B956" s="287"/>
      <c r="C956" s="287"/>
    </row>
    <row r="957" spans="1:3" ht="18" customHeight="1" x14ac:dyDescent="0.25">
      <c r="A957" s="286"/>
      <c r="B957" s="287"/>
      <c r="C957" s="287"/>
    </row>
    <row r="958" spans="1:3" ht="18" customHeight="1" x14ac:dyDescent="0.25">
      <c r="A958" s="286"/>
      <c r="B958" s="287"/>
      <c r="C958" s="287"/>
    </row>
    <row r="959" spans="1:3" ht="18" customHeight="1" x14ac:dyDescent="0.25">
      <c r="A959" s="286"/>
      <c r="B959" s="287"/>
      <c r="C959" s="287"/>
    </row>
    <row r="960" spans="1:3" ht="18" customHeight="1" x14ac:dyDescent="0.25">
      <c r="A960" s="286"/>
      <c r="B960" s="287"/>
      <c r="C960" s="287"/>
    </row>
    <row r="961" spans="1:3" ht="18" customHeight="1" x14ac:dyDescent="0.25">
      <c r="A961" s="286"/>
      <c r="B961" s="287"/>
      <c r="C961" s="287"/>
    </row>
    <row r="962" spans="1:3" ht="18" customHeight="1" x14ac:dyDescent="0.25">
      <c r="A962" s="286"/>
      <c r="B962" s="287"/>
      <c r="C962" s="287"/>
    </row>
    <row r="963" spans="1:3" ht="18" customHeight="1" x14ac:dyDescent="0.25">
      <c r="A963" s="286"/>
      <c r="B963" s="287"/>
      <c r="C963" s="287"/>
    </row>
    <row r="964" spans="1:3" ht="18" customHeight="1" x14ac:dyDescent="0.25">
      <c r="A964" s="286"/>
      <c r="B964" s="287"/>
      <c r="C964" s="287"/>
    </row>
    <row r="965" spans="1:3" ht="18" customHeight="1" x14ac:dyDescent="0.25">
      <c r="A965" s="286"/>
      <c r="B965" s="287"/>
      <c r="C965" s="287"/>
    </row>
    <row r="966" spans="1:3" ht="18" customHeight="1" x14ac:dyDescent="0.25">
      <c r="A966" s="286"/>
      <c r="B966" s="287"/>
      <c r="C966" s="287"/>
    </row>
    <row r="967" spans="1:3" ht="18" customHeight="1" x14ac:dyDescent="0.25">
      <c r="A967" s="286"/>
      <c r="B967" s="287"/>
      <c r="C967" s="287"/>
    </row>
    <row r="968" spans="1:3" ht="18" customHeight="1" x14ac:dyDescent="0.25">
      <c r="A968" s="286"/>
      <c r="B968" s="287"/>
      <c r="C968" s="287"/>
    </row>
    <row r="969" spans="1:3" ht="18" customHeight="1" x14ac:dyDescent="0.25">
      <c r="A969" s="286"/>
      <c r="B969" s="287"/>
      <c r="C969" s="287"/>
    </row>
    <row r="970" spans="1:3" ht="18" customHeight="1" x14ac:dyDescent="0.25">
      <c r="A970" s="286"/>
      <c r="B970" s="287"/>
      <c r="C970" s="287"/>
    </row>
    <row r="971" spans="1:3" ht="18" customHeight="1" x14ac:dyDescent="0.25">
      <c r="A971" s="286"/>
      <c r="B971" s="287"/>
      <c r="C971" s="287"/>
    </row>
    <row r="972" spans="1:3" ht="18" customHeight="1" x14ac:dyDescent="0.25">
      <c r="A972" s="286"/>
      <c r="B972" s="287"/>
      <c r="C972" s="287"/>
    </row>
    <row r="973" spans="1:3" ht="18" customHeight="1" x14ac:dyDescent="0.25">
      <c r="A973" s="286"/>
      <c r="B973" s="287"/>
      <c r="C973" s="287"/>
    </row>
    <row r="974" spans="1:3" ht="18" customHeight="1" x14ac:dyDescent="0.25">
      <c r="A974" s="286"/>
      <c r="B974" s="287"/>
      <c r="C974" s="287"/>
    </row>
    <row r="975" spans="1:3" ht="18" customHeight="1" x14ac:dyDescent="0.25">
      <c r="A975" s="286"/>
      <c r="B975" s="287"/>
      <c r="C975" s="287"/>
    </row>
    <row r="976" spans="1:3" ht="18" customHeight="1" x14ac:dyDescent="0.25">
      <c r="A976" s="286"/>
      <c r="B976" s="287"/>
      <c r="C976" s="287"/>
    </row>
    <row r="977" spans="1:3" ht="18" customHeight="1" x14ac:dyDescent="0.25">
      <c r="A977" s="286"/>
      <c r="B977" s="287"/>
      <c r="C977" s="287"/>
    </row>
    <row r="978" spans="1:3" ht="18" customHeight="1" x14ac:dyDescent="0.25">
      <c r="A978" s="286"/>
      <c r="B978" s="287"/>
      <c r="C978" s="287"/>
    </row>
    <row r="979" spans="1:3" ht="18" customHeight="1" x14ac:dyDescent="0.25">
      <c r="A979" s="286"/>
      <c r="B979" s="287"/>
      <c r="C979" s="287"/>
    </row>
    <row r="980" spans="1:3" ht="18" customHeight="1" x14ac:dyDescent="0.25">
      <c r="A980" s="286"/>
      <c r="B980" s="287"/>
      <c r="C980" s="287"/>
    </row>
    <row r="981" spans="1:3" ht="18" customHeight="1" x14ac:dyDescent="0.25">
      <c r="A981" s="286"/>
      <c r="B981" s="287"/>
      <c r="C981" s="287"/>
    </row>
    <row r="982" spans="1:3" ht="18" customHeight="1" x14ac:dyDescent="0.25">
      <c r="A982" s="286"/>
      <c r="B982" s="287"/>
      <c r="C982" s="287"/>
    </row>
    <row r="983" spans="1:3" ht="18" customHeight="1" x14ac:dyDescent="0.25">
      <c r="A983" s="286"/>
      <c r="B983" s="287"/>
      <c r="C983" s="287"/>
    </row>
    <row r="984" spans="1:3" ht="18" customHeight="1" x14ac:dyDescent="0.25">
      <c r="A984" s="286"/>
      <c r="B984" s="287"/>
      <c r="C984" s="287"/>
    </row>
    <row r="985" spans="1:3" ht="18" customHeight="1" x14ac:dyDescent="0.25">
      <c r="A985" s="286"/>
      <c r="B985" s="287"/>
      <c r="C985" s="287"/>
    </row>
    <row r="986" spans="1:3" ht="18" customHeight="1" x14ac:dyDescent="0.25">
      <c r="A986" s="286"/>
      <c r="B986" s="287"/>
      <c r="C986" s="287"/>
    </row>
    <row r="987" spans="1:3" ht="18" customHeight="1" x14ac:dyDescent="0.25">
      <c r="A987" s="286"/>
      <c r="B987" s="287"/>
      <c r="C987" s="287"/>
    </row>
    <row r="988" spans="1:3" ht="18" customHeight="1" x14ac:dyDescent="0.25">
      <c r="A988" s="286"/>
      <c r="B988" s="287"/>
      <c r="C988" s="287"/>
    </row>
    <row r="989" spans="1:3" ht="18" customHeight="1" x14ac:dyDescent="0.25">
      <c r="A989" s="286"/>
      <c r="B989" s="287"/>
      <c r="C989" s="287"/>
    </row>
    <row r="990" spans="1:3" ht="18" customHeight="1" x14ac:dyDescent="0.25">
      <c r="A990" s="286"/>
      <c r="B990" s="287"/>
      <c r="C990" s="287"/>
    </row>
    <row r="991" spans="1:3" ht="18" customHeight="1" x14ac:dyDescent="0.25">
      <c r="A991" s="286"/>
      <c r="B991" s="287"/>
      <c r="C991" s="287"/>
    </row>
    <row r="992" spans="1:3" ht="18" customHeight="1" x14ac:dyDescent="0.25">
      <c r="A992" s="286"/>
      <c r="B992" s="287"/>
      <c r="C992" s="287"/>
    </row>
    <row r="993" spans="1:3" ht="18" customHeight="1" x14ac:dyDescent="0.25">
      <c r="A993" s="286"/>
      <c r="B993" s="287"/>
      <c r="C993" s="287"/>
    </row>
    <row r="994" spans="1:3" ht="18" customHeight="1" x14ac:dyDescent="0.25">
      <c r="A994" s="286"/>
      <c r="B994" s="287"/>
      <c r="C994" s="287"/>
    </row>
    <row r="995" spans="1:3" ht="18" customHeight="1" x14ac:dyDescent="0.25">
      <c r="A995" s="286"/>
      <c r="B995" s="287"/>
      <c r="C995" s="287"/>
    </row>
    <row r="996" spans="1:3" ht="18" customHeight="1" x14ac:dyDescent="0.25">
      <c r="A996" s="286"/>
      <c r="B996" s="287"/>
      <c r="C996" s="287"/>
    </row>
    <row r="997" spans="1:3" ht="18" customHeight="1" x14ac:dyDescent="0.25">
      <c r="A997" s="286"/>
      <c r="B997" s="287"/>
      <c r="C997" s="287"/>
    </row>
    <row r="998" spans="1:3" ht="18" customHeight="1" x14ac:dyDescent="0.25">
      <c r="A998" s="286"/>
      <c r="B998" s="287"/>
      <c r="C998" s="287"/>
    </row>
    <row r="999" spans="1:3" ht="18" customHeight="1" x14ac:dyDescent="0.25">
      <c r="A999" s="286"/>
      <c r="B999" s="287"/>
      <c r="C999" s="287"/>
    </row>
    <row r="1000" spans="1:3" ht="18" customHeight="1" x14ac:dyDescent="0.25">
      <c r="A1000" s="286"/>
      <c r="B1000" s="287"/>
      <c r="C1000" s="287"/>
    </row>
    <row r="1001" spans="1:3" ht="18" customHeight="1" x14ac:dyDescent="0.25">
      <c r="A1001" s="286"/>
      <c r="B1001" s="287"/>
      <c r="C1001" s="287"/>
    </row>
    <row r="1002" spans="1:3" ht="18" customHeight="1" x14ac:dyDescent="0.25">
      <c r="A1002" s="286"/>
      <c r="B1002" s="287"/>
      <c r="C1002" s="287"/>
    </row>
    <row r="1003" spans="1:3" ht="18" customHeight="1" x14ac:dyDescent="0.25">
      <c r="A1003" s="286"/>
      <c r="B1003" s="287"/>
      <c r="C1003" s="287"/>
    </row>
    <row r="1004" spans="1:3" ht="18" customHeight="1" x14ac:dyDescent="0.25">
      <c r="A1004" s="286"/>
      <c r="B1004" s="287"/>
      <c r="C1004" s="287"/>
    </row>
    <row r="1005" spans="1:3" ht="18" customHeight="1" x14ac:dyDescent="0.25">
      <c r="A1005" s="286"/>
      <c r="B1005" s="287"/>
      <c r="C1005" s="287"/>
    </row>
    <row r="1006" spans="1:3" ht="18" customHeight="1" x14ac:dyDescent="0.25">
      <c r="A1006" s="286"/>
      <c r="B1006" s="287"/>
      <c r="C1006" s="287"/>
    </row>
    <row r="1007" spans="1:3" ht="18" customHeight="1" x14ac:dyDescent="0.25">
      <c r="A1007" s="286"/>
      <c r="B1007" s="287"/>
      <c r="C1007" s="287"/>
    </row>
    <row r="1008" spans="1:3" ht="18" customHeight="1" x14ac:dyDescent="0.25">
      <c r="A1008" s="286"/>
      <c r="B1008" s="287"/>
      <c r="C1008" s="287"/>
    </row>
    <row r="1009" spans="1:3" ht="18" customHeight="1" x14ac:dyDescent="0.25">
      <c r="A1009" s="286"/>
      <c r="B1009" s="287"/>
      <c r="C1009" s="287"/>
    </row>
    <row r="1010" spans="1:3" ht="18" customHeight="1" x14ac:dyDescent="0.25">
      <c r="A1010" s="286"/>
      <c r="B1010" s="287"/>
      <c r="C1010" s="287"/>
    </row>
    <row r="1011" spans="1:3" ht="18" customHeight="1" x14ac:dyDescent="0.25">
      <c r="A1011" s="286"/>
      <c r="B1011" s="287"/>
      <c r="C1011" s="287"/>
    </row>
    <row r="1012" spans="1:3" ht="18" customHeight="1" x14ac:dyDescent="0.25">
      <c r="A1012" s="286"/>
      <c r="B1012" s="287"/>
      <c r="C1012" s="287"/>
    </row>
    <row r="1013" spans="1:3" ht="18" customHeight="1" x14ac:dyDescent="0.25">
      <c r="A1013" s="286"/>
      <c r="B1013" s="287"/>
      <c r="C1013" s="287"/>
    </row>
    <row r="1014" spans="1:3" ht="18" customHeight="1" x14ac:dyDescent="0.25">
      <c r="A1014" s="286"/>
      <c r="B1014" s="287"/>
      <c r="C1014" s="287"/>
    </row>
    <row r="1015" spans="1:3" ht="18" customHeight="1" x14ac:dyDescent="0.25">
      <c r="A1015" s="286"/>
      <c r="B1015" s="287"/>
      <c r="C1015" s="287"/>
    </row>
    <row r="1016" spans="1:3" ht="18" customHeight="1" x14ac:dyDescent="0.25">
      <c r="A1016" s="286"/>
      <c r="B1016" s="287"/>
      <c r="C1016" s="287"/>
    </row>
    <row r="1017" spans="1:3" ht="18" customHeight="1" x14ac:dyDescent="0.25">
      <c r="A1017" s="286"/>
      <c r="B1017" s="287"/>
      <c r="C1017" s="287"/>
    </row>
    <row r="1018" spans="1:3" ht="18" customHeight="1" x14ac:dyDescent="0.25">
      <c r="A1018" s="286"/>
      <c r="B1018" s="287"/>
      <c r="C1018" s="287"/>
    </row>
    <row r="1019" spans="1:3" ht="18" customHeight="1" x14ac:dyDescent="0.25">
      <c r="A1019" s="286"/>
      <c r="B1019" s="287"/>
      <c r="C1019" s="287"/>
    </row>
    <row r="1020" spans="1:3" ht="18" customHeight="1" x14ac:dyDescent="0.25">
      <c r="A1020" s="286"/>
      <c r="B1020" s="287"/>
      <c r="C1020" s="287"/>
    </row>
    <row r="1021" spans="1:3" ht="18" customHeight="1" x14ac:dyDescent="0.25">
      <c r="A1021" s="286"/>
      <c r="B1021" s="287"/>
      <c r="C1021" s="287"/>
    </row>
    <row r="1022" spans="1:3" ht="18" customHeight="1" x14ac:dyDescent="0.25">
      <c r="A1022" s="286"/>
      <c r="B1022" s="287"/>
      <c r="C1022" s="287"/>
    </row>
    <row r="1023" spans="1:3" ht="18" customHeight="1" x14ac:dyDescent="0.25">
      <c r="A1023" s="286"/>
      <c r="B1023" s="287"/>
      <c r="C1023" s="287"/>
    </row>
    <row r="1024" spans="1:3" ht="18" customHeight="1" x14ac:dyDescent="0.25">
      <c r="A1024" s="286"/>
      <c r="B1024" s="287"/>
      <c r="C1024" s="287"/>
    </row>
    <row r="1025" spans="1:3" ht="18" customHeight="1" x14ac:dyDescent="0.25">
      <c r="A1025" s="286"/>
      <c r="B1025" s="287"/>
      <c r="C1025" s="287"/>
    </row>
    <row r="1026" spans="1:3" ht="18" customHeight="1" x14ac:dyDescent="0.25">
      <c r="A1026" s="286"/>
      <c r="B1026" s="287"/>
      <c r="C1026" s="287"/>
    </row>
    <row r="1027" spans="1:3" ht="18" customHeight="1" x14ac:dyDescent="0.25">
      <c r="A1027" s="286"/>
      <c r="B1027" s="287"/>
      <c r="C1027" s="287"/>
    </row>
    <row r="1028" spans="1:3" ht="18" customHeight="1" x14ac:dyDescent="0.25">
      <c r="A1028" s="286"/>
      <c r="B1028" s="287"/>
      <c r="C1028" s="287"/>
    </row>
    <row r="1029" spans="1:3" ht="18" customHeight="1" x14ac:dyDescent="0.25">
      <c r="A1029" s="286"/>
      <c r="B1029" s="287"/>
      <c r="C1029" s="287"/>
    </row>
    <row r="1030" spans="1:3" ht="18" customHeight="1" x14ac:dyDescent="0.25">
      <c r="A1030" s="286"/>
      <c r="B1030" s="287"/>
      <c r="C1030" s="287"/>
    </row>
    <row r="1031" spans="1:3" ht="18" customHeight="1" x14ac:dyDescent="0.25">
      <c r="A1031" s="286"/>
      <c r="B1031" s="287"/>
      <c r="C1031" s="287"/>
    </row>
    <row r="1032" spans="1:3" ht="18" customHeight="1" x14ac:dyDescent="0.25">
      <c r="A1032" s="286"/>
      <c r="B1032" s="287"/>
      <c r="C1032" s="287"/>
    </row>
    <row r="1033" spans="1:3" ht="18" customHeight="1" x14ac:dyDescent="0.25">
      <c r="A1033" s="286"/>
      <c r="B1033" s="287"/>
      <c r="C1033" s="287"/>
    </row>
    <row r="1034" spans="1:3" ht="18" customHeight="1" x14ac:dyDescent="0.25">
      <c r="A1034" s="286"/>
      <c r="B1034" s="287"/>
      <c r="C1034" s="287"/>
    </row>
    <row r="1035" spans="1:3" ht="18" customHeight="1" x14ac:dyDescent="0.25">
      <c r="A1035" s="286"/>
      <c r="B1035" s="287"/>
      <c r="C1035" s="287"/>
    </row>
    <row r="1036" spans="1:3" ht="18" customHeight="1" x14ac:dyDescent="0.25">
      <c r="A1036" s="286"/>
      <c r="B1036" s="287"/>
      <c r="C1036" s="287"/>
    </row>
    <row r="1037" spans="1:3" ht="18" customHeight="1" x14ac:dyDescent="0.25">
      <c r="A1037" s="286"/>
      <c r="B1037" s="287"/>
      <c r="C1037" s="287"/>
    </row>
    <row r="1038" spans="1:3" ht="18" customHeight="1" x14ac:dyDescent="0.25">
      <c r="A1038" s="286"/>
      <c r="B1038" s="287"/>
      <c r="C1038" s="287"/>
    </row>
    <row r="1039" spans="1:3" ht="18" customHeight="1" x14ac:dyDescent="0.25">
      <c r="A1039" s="286"/>
      <c r="B1039" s="287"/>
      <c r="C1039" s="287"/>
    </row>
    <row r="1040" spans="1:3" ht="18" customHeight="1" x14ac:dyDescent="0.25">
      <c r="A1040" s="286"/>
      <c r="B1040" s="287"/>
      <c r="C1040" s="287"/>
    </row>
    <row r="1041" spans="1:3" ht="18" customHeight="1" x14ac:dyDescent="0.25">
      <c r="A1041" s="286"/>
      <c r="B1041" s="287"/>
      <c r="C1041" s="287"/>
    </row>
    <row r="1042" spans="1:3" ht="18" customHeight="1" x14ac:dyDescent="0.25">
      <c r="A1042" s="286"/>
      <c r="B1042" s="287"/>
      <c r="C1042" s="287"/>
    </row>
    <row r="1043" spans="1:3" ht="18" customHeight="1" x14ac:dyDescent="0.25">
      <c r="A1043" s="286"/>
      <c r="B1043" s="287"/>
      <c r="C1043" s="287"/>
    </row>
    <row r="1044" spans="1:3" ht="18" customHeight="1" x14ac:dyDescent="0.25">
      <c r="A1044" s="286"/>
      <c r="B1044" s="287"/>
      <c r="C1044" s="287"/>
    </row>
    <row r="1045" spans="1:3" ht="18" customHeight="1" x14ac:dyDescent="0.25">
      <c r="A1045" s="286"/>
      <c r="B1045" s="287"/>
      <c r="C1045" s="287"/>
    </row>
    <row r="1046" spans="1:3" ht="18" customHeight="1" x14ac:dyDescent="0.25">
      <c r="A1046" s="286"/>
      <c r="B1046" s="287"/>
      <c r="C1046" s="287"/>
    </row>
    <row r="1047" spans="1:3" ht="18" customHeight="1" x14ac:dyDescent="0.25">
      <c r="A1047" s="286"/>
      <c r="B1047" s="287"/>
      <c r="C1047" s="287"/>
    </row>
    <row r="1048" spans="1:3" ht="18" customHeight="1" x14ac:dyDescent="0.25">
      <c r="A1048" s="286"/>
      <c r="B1048" s="287"/>
      <c r="C1048" s="287"/>
    </row>
    <row r="1049" spans="1:3" ht="18" customHeight="1" x14ac:dyDescent="0.25">
      <c r="A1049" s="286"/>
      <c r="B1049" s="287"/>
      <c r="C1049" s="287"/>
    </row>
    <row r="1050" spans="1:3" ht="18" customHeight="1" x14ac:dyDescent="0.25">
      <c r="A1050" s="286"/>
      <c r="B1050" s="287"/>
      <c r="C1050" s="287"/>
    </row>
    <row r="1051" spans="1:3" ht="18" customHeight="1" x14ac:dyDescent="0.25">
      <c r="A1051" s="286"/>
      <c r="B1051" s="287"/>
      <c r="C1051" s="287"/>
    </row>
    <row r="1052" spans="1:3" ht="18" customHeight="1" x14ac:dyDescent="0.25">
      <c r="A1052" s="286"/>
      <c r="B1052" s="287"/>
      <c r="C1052" s="287"/>
    </row>
    <row r="1053" spans="1:3" ht="18" customHeight="1" x14ac:dyDescent="0.25">
      <c r="A1053" s="286"/>
      <c r="B1053" s="287"/>
      <c r="C1053" s="287"/>
    </row>
    <row r="1054" spans="1:3" ht="18" customHeight="1" x14ac:dyDescent="0.25">
      <c r="A1054" s="286"/>
      <c r="B1054" s="287"/>
      <c r="C1054" s="287"/>
    </row>
    <row r="1055" spans="1:3" ht="18" customHeight="1" x14ac:dyDescent="0.25">
      <c r="A1055" s="286"/>
      <c r="B1055" s="287"/>
      <c r="C1055" s="287"/>
    </row>
    <row r="1056" spans="1:3" ht="18" customHeight="1" x14ac:dyDescent="0.25">
      <c r="A1056" s="286"/>
      <c r="B1056" s="287"/>
      <c r="C1056" s="287"/>
    </row>
    <row r="1057" spans="1:3" ht="18" customHeight="1" x14ac:dyDescent="0.25">
      <c r="A1057" s="286"/>
      <c r="B1057" s="287"/>
      <c r="C1057" s="287"/>
    </row>
    <row r="1058" spans="1:3" ht="18" customHeight="1" x14ac:dyDescent="0.25">
      <c r="A1058" s="286"/>
      <c r="B1058" s="287"/>
      <c r="C1058" s="287"/>
    </row>
    <row r="1059" spans="1:3" ht="18" customHeight="1" x14ac:dyDescent="0.25">
      <c r="A1059" s="286"/>
      <c r="B1059" s="287"/>
      <c r="C1059" s="287"/>
    </row>
    <row r="1060" spans="1:3" ht="18" customHeight="1" x14ac:dyDescent="0.25">
      <c r="A1060" s="286"/>
      <c r="B1060" s="287"/>
      <c r="C1060" s="287"/>
    </row>
    <row r="1061" spans="1:3" ht="18" customHeight="1" x14ac:dyDescent="0.25">
      <c r="A1061" s="286"/>
      <c r="B1061" s="287"/>
      <c r="C1061" s="287"/>
    </row>
    <row r="1062" spans="1:3" ht="18" customHeight="1" x14ac:dyDescent="0.25">
      <c r="A1062" s="286"/>
      <c r="B1062" s="287"/>
      <c r="C1062" s="287"/>
    </row>
    <row r="1063" spans="1:3" ht="18" customHeight="1" x14ac:dyDescent="0.25">
      <c r="A1063" s="286"/>
      <c r="B1063" s="287"/>
      <c r="C1063" s="287"/>
    </row>
    <row r="1064" spans="1:3" ht="18" customHeight="1" x14ac:dyDescent="0.25">
      <c r="A1064" s="286"/>
      <c r="B1064" s="287"/>
      <c r="C1064" s="287"/>
    </row>
    <row r="1065" spans="1:3" ht="18" customHeight="1" x14ac:dyDescent="0.25">
      <c r="A1065" s="286"/>
      <c r="B1065" s="287"/>
      <c r="C1065" s="287"/>
    </row>
    <row r="1066" spans="1:3" ht="18" customHeight="1" x14ac:dyDescent="0.25">
      <c r="A1066" s="286"/>
      <c r="B1066" s="287"/>
      <c r="C1066" s="287"/>
    </row>
    <row r="1067" spans="1:3" ht="18" customHeight="1" x14ac:dyDescent="0.25">
      <c r="A1067" s="286"/>
      <c r="B1067" s="287"/>
      <c r="C1067" s="287"/>
    </row>
    <row r="1068" spans="1:3" ht="18" customHeight="1" x14ac:dyDescent="0.25">
      <c r="A1068" s="286"/>
      <c r="B1068" s="287"/>
      <c r="C1068" s="287"/>
    </row>
    <row r="1069" spans="1:3" ht="18" customHeight="1" x14ac:dyDescent="0.25">
      <c r="A1069" s="286"/>
      <c r="B1069" s="287"/>
      <c r="C1069" s="287"/>
    </row>
    <row r="1070" spans="1:3" ht="18" customHeight="1" x14ac:dyDescent="0.25">
      <c r="A1070" s="286"/>
      <c r="B1070" s="287"/>
      <c r="C1070" s="287"/>
    </row>
    <row r="1071" spans="1:3" ht="18" customHeight="1" x14ac:dyDescent="0.25">
      <c r="A1071" s="286"/>
      <c r="B1071" s="287"/>
      <c r="C1071" s="287"/>
    </row>
    <row r="1072" spans="1:3" ht="18" customHeight="1" x14ac:dyDescent="0.25">
      <c r="A1072" s="286"/>
      <c r="B1072" s="287"/>
      <c r="C1072" s="287"/>
    </row>
    <row r="1073" spans="1:3" ht="18" customHeight="1" x14ac:dyDescent="0.25">
      <c r="A1073" s="286"/>
      <c r="B1073" s="287"/>
      <c r="C1073" s="287"/>
    </row>
    <row r="1074" spans="1:3" ht="18" customHeight="1" x14ac:dyDescent="0.25">
      <c r="A1074" s="286"/>
      <c r="B1074" s="287"/>
      <c r="C1074" s="287"/>
    </row>
    <row r="1075" spans="1:3" ht="18" customHeight="1" x14ac:dyDescent="0.25">
      <c r="A1075" s="286"/>
      <c r="B1075" s="287"/>
      <c r="C1075" s="287"/>
    </row>
    <row r="1076" spans="1:3" ht="18" customHeight="1" x14ac:dyDescent="0.25">
      <c r="A1076" s="286"/>
      <c r="B1076" s="287"/>
      <c r="C1076" s="287"/>
    </row>
    <row r="1077" spans="1:3" ht="18" customHeight="1" x14ac:dyDescent="0.25">
      <c r="A1077" s="286"/>
      <c r="B1077" s="287"/>
      <c r="C1077" s="287"/>
    </row>
    <row r="1078" spans="1:3" ht="18" customHeight="1" x14ac:dyDescent="0.25">
      <c r="A1078" s="286"/>
      <c r="B1078" s="287"/>
      <c r="C1078" s="287"/>
    </row>
    <row r="1079" spans="1:3" ht="18" customHeight="1" x14ac:dyDescent="0.25">
      <c r="A1079" s="286"/>
      <c r="B1079" s="287"/>
      <c r="C1079" s="287"/>
    </row>
    <row r="1080" spans="1:3" ht="18" customHeight="1" x14ac:dyDescent="0.25">
      <c r="A1080" s="286"/>
      <c r="B1080" s="287"/>
      <c r="C1080" s="287"/>
    </row>
    <row r="1081" spans="1:3" ht="18" customHeight="1" x14ac:dyDescent="0.25">
      <c r="A1081" s="286"/>
      <c r="B1081" s="287"/>
      <c r="C1081" s="287"/>
    </row>
    <row r="1082" spans="1:3" ht="18" customHeight="1" x14ac:dyDescent="0.25">
      <c r="A1082" s="286"/>
      <c r="B1082" s="287"/>
      <c r="C1082" s="287"/>
    </row>
    <row r="1083" spans="1:3" ht="18" customHeight="1" x14ac:dyDescent="0.25">
      <c r="A1083" s="286"/>
      <c r="B1083" s="287"/>
      <c r="C1083" s="287"/>
    </row>
    <row r="1084" spans="1:3" ht="18" customHeight="1" x14ac:dyDescent="0.25">
      <c r="A1084" s="286"/>
      <c r="B1084" s="287"/>
      <c r="C1084" s="287"/>
    </row>
    <row r="1085" spans="1:3" ht="18" customHeight="1" x14ac:dyDescent="0.25">
      <c r="A1085" s="286"/>
      <c r="B1085" s="287"/>
      <c r="C1085" s="287"/>
    </row>
    <row r="1086" spans="1:3" ht="18" customHeight="1" x14ac:dyDescent="0.25">
      <c r="A1086" s="286"/>
      <c r="B1086" s="287"/>
      <c r="C1086" s="287"/>
    </row>
    <row r="1087" spans="1:3" ht="18" customHeight="1" x14ac:dyDescent="0.25">
      <c r="A1087" s="286"/>
      <c r="B1087" s="287"/>
      <c r="C1087" s="287"/>
    </row>
    <row r="1088" spans="1:3" ht="18" customHeight="1" x14ac:dyDescent="0.25">
      <c r="A1088" s="286"/>
      <c r="B1088" s="287"/>
      <c r="C1088" s="287"/>
    </row>
    <row r="1089" spans="1:3" ht="18" customHeight="1" x14ac:dyDescent="0.25">
      <c r="A1089" s="286"/>
      <c r="B1089" s="287"/>
      <c r="C1089" s="287"/>
    </row>
    <row r="1090" spans="1:3" ht="18" customHeight="1" x14ac:dyDescent="0.25">
      <c r="A1090" s="286"/>
      <c r="B1090" s="287"/>
      <c r="C1090" s="287"/>
    </row>
    <row r="1091" spans="1:3" ht="18" customHeight="1" x14ac:dyDescent="0.25">
      <c r="A1091" s="286"/>
      <c r="B1091" s="287"/>
      <c r="C1091" s="287"/>
    </row>
    <row r="1092" spans="1:3" ht="18" customHeight="1" x14ac:dyDescent="0.25">
      <c r="A1092" s="286"/>
      <c r="B1092" s="287"/>
      <c r="C1092" s="287"/>
    </row>
    <row r="1093" spans="1:3" ht="18" customHeight="1" x14ac:dyDescent="0.25">
      <c r="A1093" s="286"/>
      <c r="B1093" s="287"/>
      <c r="C1093" s="287"/>
    </row>
    <row r="1094" spans="1:3" ht="18" customHeight="1" x14ac:dyDescent="0.25">
      <c r="A1094" s="286"/>
      <c r="B1094" s="287"/>
      <c r="C1094" s="287"/>
    </row>
    <row r="1095" spans="1:3" ht="18" customHeight="1" x14ac:dyDescent="0.25">
      <c r="A1095" s="286"/>
      <c r="B1095" s="287"/>
      <c r="C1095" s="287"/>
    </row>
    <row r="1096" spans="1:3" ht="18" customHeight="1" x14ac:dyDescent="0.25">
      <c r="A1096" s="286"/>
      <c r="B1096" s="287"/>
      <c r="C1096" s="287"/>
    </row>
    <row r="1097" spans="1:3" ht="18" customHeight="1" x14ac:dyDescent="0.25">
      <c r="A1097" s="286"/>
      <c r="B1097" s="287"/>
      <c r="C1097" s="287"/>
    </row>
    <row r="1098" spans="1:3" ht="18" customHeight="1" x14ac:dyDescent="0.25">
      <c r="A1098" s="286"/>
      <c r="B1098" s="287"/>
      <c r="C1098" s="287"/>
    </row>
    <row r="1099" spans="1:3" ht="18" customHeight="1" x14ac:dyDescent="0.25">
      <c r="A1099" s="286"/>
      <c r="B1099" s="287"/>
      <c r="C1099" s="287"/>
    </row>
    <row r="1100" spans="1:3" ht="18" customHeight="1" x14ac:dyDescent="0.25">
      <c r="A1100" s="286"/>
      <c r="B1100" s="287"/>
      <c r="C1100" s="287"/>
    </row>
    <row r="1101" spans="1:3" ht="18" customHeight="1" x14ac:dyDescent="0.25">
      <c r="A1101" s="286"/>
      <c r="B1101" s="287"/>
      <c r="C1101" s="287"/>
    </row>
    <row r="1102" spans="1:3" ht="18" customHeight="1" x14ac:dyDescent="0.25">
      <c r="A1102" s="286"/>
      <c r="B1102" s="287"/>
      <c r="C1102" s="287"/>
    </row>
    <row r="1103" spans="1:3" ht="18" customHeight="1" x14ac:dyDescent="0.25">
      <c r="A1103" s="286"/>
      <c r="B1103" s="287"/>
      <c r="C1103" s="287"/>
    </row>
    <row r="1104" spans="1:3" ht="18" customHeight="1" x14ac:dyDescent="0.25">
      <c r="A1104" s="286"/>
      <c r="B1104" s="287"/>
      <c r="C1104" s="287"/>
    </row>
    <row r="1105" spans="1:3" ht="18" customHeight="1" x14ac:dyDescent="0.25">
      <c r="A1105" s="286"/>
      <c r="B1105" s="287"/>
      <c r="C1105" s="287"/>
    </row>
    <row r="1106" spans="1:3" ht="18" customHeight="1" x14ac:dyDescent="0.25">
      <c r="A1106" s="286"/>
      <c r="B1106" s="287"/>
      <c r="C1106" s="287"/>
    </row>
    <row r="1107" spans="1:3" ht="18" customHeight="1" x14ac:dyDescent="0.25">
      <c r="A1107" s="286"/>
      <c r="B1107" s="287"/>
      <c r="C1107" s="287"/>
    </row>
    <row r="1108" spans="1:3" ht="18" customHeight="1" x14ac:dyDescent="0.25">
      <c r="A1108" s="286"/>
      <c r="B1108" s="287"/>
      <c r="C1108" s="287"/>
    </row>
    <row r="1109" spans="1:3" ht="18" customHeight="1" x14ac:dyDescent="0.25">
      <c r="A1109" s="286"/>
      <c r="B1109" s="287"/>
      <c r="C1109" s="287"/>
    </row>
    <row r="1110" spans="1:3" ht="18" customHeight="1" x14ac:dyDescent="0.25">
      <c r="A1110" s="286"/>
      <c r="B1110" s="287"/>
      <c r="C1110" s="287"/>
    </row>
    <row r="1111" spans="1:3" ht="18" customHeight="1" x14ac:dyDescent="0.25">
      <c r="A1111" s="286"/>
      <c r="B1111" s="287"/>
      <c r="C1111" s="287"/>
    </row>
    <row r="1112" spans="1:3" ht="18" customHeight="1" x14ac:dyDescent="0.25">
      <c r="A1112" s="286"/>
      <c r="B1112" s="287"/>
      <c r="C1112" s="287"/>
    </row>
    <row r="1113" spans="1:3" ht="18" customHeight="1" x14ac:dyDescent="0.25">
      <c r="A1113" s="286"/>
      <c r="B1113" s="287"/>
      <c r="C1113" s="287"/>
    </row>
    <row r="1114" spans="1:3" ht="18" customHeight="1" x14ac:dyDescent="0.25">
      <c r="A1114" s="286"/>
      <c r="B1114" s="287"/>
      <c r="C1114" s="287"/>
    </row>
    <row r="1115" spans="1:3" ht="18" customHeight="1" x14ac:dyDescent="0.25">
      <c r="A1115" s="286"/>
      <c r="B1115" s="287"/>
      <c r="C1115" s="287"/>
    </row>
    <row r="1116" spans="1:3" ht="18" customHeight="1" x14ac:dyDescent="0.25">
      <c r="A1116" s="286"/>
      <c r="B1116" s="287"/>
      <c r="C1116" s="287"/>
    </row>
    <row r="1117" spans="1:3" ht="18" customHeight="1" x14ac:dyDescent="0.25">
      <c r="A1117" s="286"/>
      <c r="B1117" s="287"/>
      <c r="C1117" s="287"/>
    </row>
    <row r="1118" spans="1:3" ht="18" customHeight="1" x14ac:dyDescent="0.25">
      <c r="A1118" s="286"/>
      <c r="B1118" s="287"/>
      <c r="C1118" s="287"/>
    </row>
    <row r="1119" spans="1:3" ht="18" customHeight="1" x14ac:dyDescent="0.25">
      <c r="A1119" s="286"/>
      <c r="B1119" s="287"/>
      <c r="C1119" s="287"/>
    </row>
    <row r="1120" spans="1:3" ht="18" customHeight="1" x14ac:dyDescent="0.25">
      <c r="A1120" s="286"/>
      <c r="B1120" s="287"/>
      <c r="C1120" s="287"/>
    </row>
    <row r="1121" spans="1:3" ht="18" customHeight="1" x14ac:dyDescent="0.25">
      <c r="A1121" s="286"/>
      <c r="B1121" s="287"/>
      <c r="C1121" s="287"/>
    </row>
    <row r="1122" spans="1:3" ht="18" customHeight="1" x14ac:dyDescent="0.25">
      <c r="A1122" s="286"/>
      <c r="B1122" s="287"/>
      <c r="C1122" s="287"/>
    </row>
    <row r="1123" spans="1:3" ht="18" customHeight="1" x14ac:dyDescent="0.25">
      <c r="A1123" s="286"/>
      <c r="B1123" s="287"/>
      <c r="C1123" s="287"/>
    </row>
    <row r="1124" spans="1:3" ht="18" customHeight="1" x14ac:dyDescent="0.25">
      <c r="A1124" s="286"/>
      <c r="B1124" s="287"/>
      <c r="C1124" s="287"/>
    </row>
    <row r="1125" spans="1:3" ht="18" customHeight="1" x14ac:dyDescent="0.25">
      <c r="A1125" s="286"/>
      <c r="B1125" s="287"/>
      <c r="C1125" s="287"/>
    </row>
    <row r="1126" spans="1:3" ht="18" customHeight="1" x14ac:dyDescent="0.25">
      <c r="A1126" s="286"/>
      <c r="B1126" s="287"/>
      <c r="C1126" s="287"/>
    </row>
    <row r="1127" spans="1:3" ht="18" customHeight="1" x14ac:dyDescent="0.25">
      <c r="A1127" s="286"/>
      <c r="B1127" s="287"/>
      <c r="C1127" s="287"/>
    </row>
    <row r="1128" spans="1:3" ht="18" customHeight="1" x14ac:dyDescent="0.25">
      <c r="A1128" s="286"/>
      <c r="B1128" s="287"/>
      <c r="C1128" s="287"/>
    </row>
    <row r="1129" spans="1:3" ht="18" customHeight="1" x14ac:dyDescent="0.25">
      <c r="A1129" s="286"/>
      <c r="B1129" s="287"/>
      <c r="C1129" s="287"/>
    </row>
    <row r="1130" spans="1:3" ht="18" customHeight="1" x14ac:dyDescent="0.25">
      <c r="A1130" s="286"/>
      <c r="B1130" s="287"/>
      <c r="C1130" s="287"/>
    </row>
    <row r="1131" spans="1:3" ht="18" customHeight="1" x14ac:dyDescent="0.25">
      <c r="A1131" s="286"/>
      <c r="B1131" s="287"/>
      <c r="C1131" s="287"/>
    </row>
    <row r="1132" spans="1:3" ht="18" customHeight="1" x14ac:dyDescent="0.25">
      <c r="A1132" s="286"/>
      <c r="B1132" s="287"/>
      <c r="C1132" s="287"/>
    </row>
    <row r="1133" spans="1:3" ht="18" customHeight="1" x14ac:dyDescent="0.25">
      <c r="A1133" s="286"/>
      <c r="B1133" s="287"/>
      <c r="C1133" s="287"/>
    </row>
    <row r="1134" spans="1:3" ht="18" customHeight="1" x14ac:dyDescent="0.25">
      <c r="A1134" s="286"/>
      <c r="B1134" s="287"/>
      <c r="C1134" s="287"/>
    </row>
    <row r="1135" spans="1:3" ht="18" customHeight="1" x14ac:dyDescent="0.25">
      <c r="A1135" s="286"/>
      <c r="B1135" s="287"/>
      <c r="C1135" s="287"/>
    </row>
    <row r="1136" spans="1:3" ht="18" customHeight="1" x14ac:dyDescent="0.25">
      <c r="A1136" s="286"/>
      <c r="B1136" s="287"/>
      <c r="C1136" s="287"/>
    </row>
    <row r="1137" spans="1:3" ht="18" customHeight="1" x14ac:dyDescent="0.25">
      <c r="A1137" s="286"/>
      <c r="B1137" s="287"/>
      <c r="C1137" s="287"/>
    </row>
    <row r="1138" spans="1:3" ht="18" customHeight="1" x14ac:dyDescent="0.25">
      <c r="A1138" s="286"/>
      <c r="B1138" s="287"/>
      <c r="C1138" s="287"/>
    </row>
    <row r="1139" spans="1:3" ht="18" customHeight="1" x14ac:dyDescent="0.25">
      <c r="A1139" s="286"/>
      <c r="B1139" s="287"/>
      <c r="C1139" s="287"/>
    </row>
    <row r="1140" spans="1:3" ht="18" customHeight="1" x14ac:dyDescent="0.25">
      <c r="A1140" s="286"/>
      <c r="B1140" s="287"/>
      <c r="C1140" s="287"/>
    </row>
    <row r="1141" spans="1:3" ht="18" customHeight="1" x14ac:dyDescent="0.25">
      <c r="A1141" s="286"/>
      <c r="B1141" s="287"/>
      <c r="C1141" s="287"/>
    </row>
    <row r="1142" spans="1:3" ht="18" customHeight="1" x14ac:dyDescent="0.25">
      <c r="A1142" s="286"/>
      <c r="B1142" s="287"/>
      <c r="C1142" s="287"/>
    </row>
    <row r="1143" spans="1:3" ht="18" customHeight="1" x14ac:dyDescent="0.25">
      <c r="A1143" s="286"/>
      <c r="B1143" s="287"/>
      <c r="C1143" s="287"/>
    </row>
    <row r="1144" spans="1:3" ht="18" customHeight="1" x14ac:dyDescent="0.25">
      <c r="A1144" s="286"/>
      <c r="B1144" s="287"/>
      <c r="C1144" s="287"/>
    </row>
    <row r="1145" spans="1:3" ht="18" customHeight="1" x14ac:dyDescent="0.25">
      <c r="A1145" s="286"/>
      <c r="B1145" s="287"/>
      <c r="C1145" s="287"/>
    </row>
    <row r="1146" spans="1:3" ht="18" customHeight="1" x14ac:dyDescent="0.25">
      <c r="A1146" s="286"/>
      <c r="B1146" s="287"/>
      <c r="C1146" s="287"/>
    </row>
    <row r="1147" spans="1:3" ht="18" customHeight="1" x14ac:dyDescent="0.25">
      <c r="A1147" s="286"/>
      <c r="B1147" s="287"/>
      <c r="C1147" s="287"/>
    </row>
    <row r="1148" spans="1:3" ht="18" customHeight="1" x14ac:dyDescent="0.25">
      <c r="A1148" s="286"/>
      <c r="B1148" s="287"/>
      <c r="C1148" s="287"/>
    </row>
    <row r="1149" spans="1:3" ht="18" customHeight="1" x14ac:dyDescent="0.25">
      <c r="A1149" s="286"/>
      <c r="B1149" s="287"/>
      <c r="C1149" s="287"/>
    </row>
    <row r="1150" spans="1:3" ht="18" customHeight="1" x14ac:dyDescent="0.25">
      <c r="A1150" s="286"/>
      <c r="B1150" s="287"/>
      <c r="C1150" s="287"/>
    </row>
    <row r="1151" spans="1:3" ht="18" customHeight="1" x14ac:dyDescent="0.25">
      <c r="A1151" s="286"/>
      <c r="B1151" s="287"/>
      <c r="C1151" s="287"/>
    </row>
    <row r="1152" spans="1:3" ht="18" customHeight="1" x14ac:dyDescent="0.25">
      <c r="A1152" s="286"/>
      <c r="B1152" s="287"/>
      <c r="C1152" s="287"/>
    </row>
    <row r="1153" spans="1:3" ht="18" customHeight="1" x14ac:dyDescent="0.25">
      <c r="A1153" s="286"/>
      <c r="B1153" s="287"/>
      <c r="C1153" s="287"/>
    </row>
    <row r="1154" spans="1:3" ht="18" customHeight="1" x14ac:dyDescent="0.25">
      <c r="A1154" s="286"/>
      <c r="B1154" s="287"/>
      <c r="C1154" s="287"/>
    </row>
    <row r="1155" spans="1:3" ht="18" customHeight="1" x14ac:dyDescent="0.25">
      <c r="A1155" s="286"/>
      <c r="B1155" s="287"/>
      <c r="C1155" s="287"/>
    </row>
    <row r="1156" spans="1:3" ht="18" customHeight="1" x14ac:dyDescent="0.25">
      <c r="A1156" s="286"/>
      <c r="B1156" s="287"/>
      <c r="C1156" s="287"/>
    </row>
    <row r="1157" spans="1:3" ht="18" customHeight="1" x14ac:dyDescent="0.25">
      <c r="A1157" s="286"/>
      <c r="B1157" s="287"/>
      <c r="C1157" s="287"/>
    </row>
    <row r="1158" spans="1:3" ht="18" customHeight="1" x14ac:dyDescent="0.25">
      <c r="A1158" s="286"/>
      <c r="B1158" s="287"/>
      <c r="C1158" s="287"/>
    </row>
    <row r="1159" spans="1:3" ht="18" customHeight="1" x14ac:dyDescent="0.25">
      <c r="A1159" s="286"/>
      <c r="B1159" s="287"/>
      <c r="C1159" s="287"/>
    </row>
    <row r="1160" spans="1:3" ht="18" customHeight="1" x14ac:dyDescent="0.25">
      <c r="A1160" s="286"/>
      <c r="B1160" s="287"/>
      <c r="C1160" s="287"/>
    </row>
    <row r="1161" spans="1:3" ht="18" customHeight="1" x14ac:dyDescent="0.25">
      <c r="A1161" s="286"/>
      <c r="B1161" s="287"/>
      <c r="C1161" s="287"/>
    </row>
    <row r="1162" spans="1:3" ht="18" customHeight="1" x14ac:dyDescent="0.25">
      <c r="A1162" s="286"/>
      <c r="B1162" s="287"/>
      <c r="C1162" s="287"/>
    </row>
    <row r="1163" spans="1:3" ht="18" customHeight="1" x14ac:dyDescent="0.25">
      <c r="A1163" s="286"/>
      <c r="B1163" s="287"/>
      <c r="C1163" s="287"/>
    </row>
    <row r="1164" spans="1:3" ht="18" customHeight="1" x14ac:dyDescent="0.25">
      <c r="A1164" s="286"/>
      <c r="B1164" s="287"/>
      <c r="C1164" s="287"/>
    </row>
    <row r="1165" spans="1:3" ht="18" customHeight="1" x14ac:dyDescent="0.25">
      <c r="A1165" s="286"/>
      <c r="B1165" s="287"/>
      <c r="C1165" s="287"/>
    </row>
    <row r="1166" spans="1:3" ht="18" customHeight="1" x14ac:dyDescent="0.25">
      <c r="A1166" s="286"/>
      <c r="B1166" s="287"/>
      <c r="C1166" s="287"/>
    </row>
    <row r="1167" spans="1:3" ht="18" customHeight="1" x14ac:dyDescent="0.25">
      <c r="A1167" s="286"/>
      <c r="B1167" s="287"/>
      <c r="C1167" s="287"/>
    </row>
    <row r="1168" spans="1:3" ht="18" customHeight="1" x14ac:dyDescent="0.25">
      <c r="A1168" s="286"/>
      <c r="B1168" s="287"/>
      <c r="C1168" s="287"/>
    </row>
    <row r="1169" spans="1:3" ht="18" customHeight="1" x14ac:dyDescent="0.25">
      <c r="A1169" s="286"/>
      <c r="B1169" s="287"/>
      <c r="C1169" s="287"/>
    </row>
    <row r="1170" spans="1:3" ht="18" customHeight="1" x14ac:dyDescent="0.25">
      <c r="A1170" s="286"/>
      <c r="B1170" s="287"/>
      <c r="C1170" s="287"/>
    </row>
    <row r="1171" spans="1:3" ht="18" customHeight="1" x14ac:dyDescent="0.25">
      <c r="A1171" s="286"/>
      <c r="B1171" s="287"/>
      <c r="C1171" s="287"/>
    </row>
    <row r="1172" spans="1:3" ht="18" customHeight="1" x14ac:dyDescent="0.25">
      <c r="A1172" s="286"/>
      <c r="B1172" s="287"/>
      <c r="C1172" s="287"/>
    </row>
    <row r="1173" spans="1:3" ht="18" customHeight="1" x14ac:dyDescent="0.25">
      <c r="A1173" s="286"/>
      <c r="B1173" s="287"/>
      <c r="C1173" s="287"/>
    </row>
    <row r="1174" spans="1:3" ht="18" customHeight="1" x14ac:dyDescent="0.25">
      <c r="A1174" s="286"/>
      <c r="B1174" s="287"/>
      <c r="C1174" s="287"/>
    </row>
    <row r="1175" spans="1:3" ht="18" customHeight="1" x14ac:dyDescent="0.25">
      <c r="A1175" s="286"/>
      <c r="B1175" s="287"/>
      <c r="C1175" s="287"/>
    </row>
    <row r="1176" spans="1:3" ht="18" customHeight="1" x14ac:dyDescent="0.25">
      <c r="A1176" s="286"/>
      <c r="B1176" s="287"/>
      <c r="C1176" s="287"/>
    </row>
    <row r="1177" spans="1:3" ht="18" customHeight="1" x14ac:dyDescent="0.25">
      <c r="A1177" s="286"/>
      <c r="B1177" s="287"/>
      <c r="C1177" s="287"/>
    </row>
    <row r="1178" spans="1:3" ht="18" customHeight="1" x14ac:dyDescent="0.25">
      <c r="A1178" s="286"/>
      <c r="B1178" s="287"/>
      <c r="C1178" s="287"/>
    </row>
    <row r="1179" spans="1:3" ht="18" customHeight="1" x14ac:dyDescent="0.25">
      <c r="A1179" s="286"/>
      <c r="B1179" s="287"/>
      <c r="C1179" s="287"/>
    </row>
    <row r="1180" spans="1:3" ht="18" customHeight="1" x14ac:dyDescent="0.25">
      <c r="A1180" s="286"/>
      <c r="B1180" s="287"/>
      <c r="C1180" s="287"/>
    </row>
    <row r="1181" spans="1:3" ht="18" customHeight="1" x14ac:dyDescent="0.25">
      <c r="A1181" s="286"/>
      <c r="B1181" s="287"/>
      <c r="C1181" s="287"/>
    </row>
    <row r="1182" spans="1:3" ht="18" customHeight="1" x14ac:dyDescent="0.25">
      <c r="A1182" s="286"/>
      <c r="B1182" s="287"/>
      <c r="C1182" s="287"/>
    </row>
    <row r="1183" spans="1:3" ht="18" customHeight="1" x14ac:dyDescent="0.25">
      <c r="A1183" s="286"/>
      <c r="B1183" s="287"/>
      <c r="C1183" s="287"/>
    </row>
    <row r="1184" spans="1:3" ht="18" customHeight="1" x14ac:dyDescent="0.25">
      <c r="A1184" s="286"/>
      <c r="B1184" s="287"/>
      <c r="C1184" s="287"/>
    </row>
    <row r="1185" spans="1:3" ht="18" customHeight="1" x14ac:dyDescent="0.25">
      <c r="A1185" s="286"/>
      <c r="B1185" s="287"/>
      <c r="C1185" s="287"/>
    </row>
    <row r="1186" spans="1:3" ht="18" customHeight="1" x14ac:dyDescent="0.25">
      <c r="A1186" s="286"/>
      <c r="B1186" s="287"/>
      <c r="C1186" s="287"/>
    </row>
    <row r="1187" spans="1:3" ht="18" customHeight="1" x14ac:dyDescent="0.25">
      <c r="A1187" s="286"/>
      <c r="B1187" s="287"/>
      <c r="C1187" s="287"/>
    </row>
    <row r="1188" spans="1:3" ht="18" customHeight="1" x14ac:dyDescent="0.25">
      <c r="A1188" s="286"/>
      <c r="B1188" s="287"/>
      <c r="C1188" s="287"/>
    </row>
    <row r="1189" spans="1:3" ht="18" customHeight="1" x14ac:dyDescent="0.25">
      <c r="A1189" s="286"/>
      <c r="B1189" s="287"/>
      <c r="C1189" s="287"/>
    </row>
    <row r="1190" spans="1:3" ht="18" customHeight="1" x14ac:dyDescent="0.25">
      <c r="A1190" s="286"/>
      <c r="B1190" s="287"/>
      <c r="C1190" s="287"/>
    </row>
    <row r="1191" spans="1:3" ht="18" customHeight="1" x14ac:dyDescent="0.25">
      <c r="A1191" s="286"/>
      <c r="B1191" s="287"/>
      <c r="C1191" s="287"/>
    </row>
    <row r="1192" spans="1:3" ht="18" customHeight="1" x14ac:dyDescent="0.25">
      <c r="A1192" s="286"/>
      <c r="B1192" s="287"/>
      <c r="C1192" s="287"/>
    </row>
    <row r="1193" spans="1:3" ht="18" customHeight="1" x14ac:dyDescent="0.25">
      <c r="A1193" s="286"/>
      <c r="B1193" s="287"/>
      <c r="C1193" s="287"/>
    </row>
    <row r="1194" spans="1:3" ht="18" customHeight="1" x14ac:dyDescent="0.25">
      <c r="A1194" s="286"/>
      <c r="B1194" s="287"/>
      <c r="C1194" s="287"/>
    </row>
    <row r="1195" spans="1:3" ht="18" customHeight="1" x14ac:dyDescent="0.25">
      <c r="A1195" s="286"/>
      <c r="B1195" s="287"/>
      <c r="C1195" s="287"/>
    </row>
    <row r="1196" spans="1:3" ht="18" customHeight="1" x14ac:dyDescent="0.25">
      <c r="A1196" s="286"/>
      <c r="B1196" s="287"/>
      <c r="C1196" s="287"/>
    </row>
    <row r="1197" spans="1:3" ht="18" customHeight="1" x14ac:dyDescent="0.25">
      <c r="A1197" s="286"/>
      <c r="B1197" s="287"/>
      <c r="C1197" s="287"/>
    </row>
    <row r="1198" spans="1:3" ht="18" customHeight="1" x14ac:dyDescent="0.25">
      <c r="A1198" s="286"/>
      <c r="B1198" s="287"/>
      <c r="C1198" s="287"/>
    </row>
    <row r="1199" spans="1:3" ht="18" customHeight="1" x14ac:dyDescent="0.25">
      <c r="A1199" s="286"/>
      <c r="B1199" s="287"/>
      <c r="C1199" s="287"/>
    </row>
    <row r="1200" spans="1:3" ht="18" customHeight="1" x14ac:dyDescent="0.25">
      <c r="A1200" s="286"/>
      <c r="B1200" s="287"/>
      <c r="C1200" s="287"/>
    </row>
    <row r="1201" spans="1:3" ht="18" customHeight="1" x14ac:dyDescent="0.25">
      <c r="A1201" s="286"/>
      <c r="B1201" s="287"/>
      <c r="C1201" s="287"/>
    </row>
    <row r="1202" spans="1:3" ht="18" customHeight="1" x14ac:dyDescent="0.25">
      <c r="A1202" s="286"/>
      <c r="B1202" s="287"/>
      <c r="C1202" s="287"/>
    </row>
    <row r="1203" spans="1:3" ht="18" customHeight="1" x14ac:dyDescent="0.25">
      <c r="A1203" s="286"/>
      <c r="B1203" s="287"/>
      <c r="C1203" s="287"/>
    </row>
    <row r="1204" spans="1:3" ht="18" customHeight="1" x14ac:dyDescent="0.25">
      <c r="A1204" s="286"/>
      <c r="B1204" s="287"/>
      <c r="C1204" s="287"/>
    </row>
    <row r="1205" spans="1:3" ht="18" customHeight="1" x14ac:dyDescent="0.25">
      <c r="A1205" s="286"/>
      <c r="B1205" s="287"/>
      <c r="C1205" s="287"/>
    </row>
    <row r="1206" spans="1:3" ht="18" customHeight="1" x14ac:dyDescent="0.25">
      <c r="A1206" s="286"/>
      <c r="B1206" s="287"/>
      <c r="C1206" s="287"/>
    </row>
    <row r="1207" spans="1:3" ht="18" customHeight="1" x14ac:dyDescent="0.25">
      <c r="A1207" s="286"/>
      <c r="B1207" s="287"/>
      <c r="C1207" s="287"/>
    </row>
    <row r="1208" spans="1:3" ht="18" customHeight="1" x14ac:dyDescent="0.25">
      <c r="A1208" s="286"/>
      <c r="B1208" s="287"/>
      <c r="C1208" s="287"/>
    </row>
    <row r="1209" spans="1:3" ht="18" customHeight="1" x14ac:dyDescent="0.25">
      <c r="A1209" s="286"/>
      <c r="B1209" s="287"/>
      <c r="C1209" s="287"/>
    </row>
    <row r="1210" spans="1:3" ht="18" customHeight="1" x14ac:dyDescent="0.25">
      <c r="A1210" s="286"/>
      <c r="B1210" s="287"/>
      <c r="C1210" s="287"/>
    </row>
    <row r="1211" spans="1:3" ht="18" customHeight="1" x14ac:dyDescent="0.25">
      <c r="A1211" s="286"/>
      <c r="B1211" s="287"/>
      <c r="C1211" s="287"/>
    </row>
    <row r="1212" spans="1:3" ht="18" customHeight="1" x14ac:dyDescent="0.25">
      <c r="A1212" s="286"/>
      <c r="B1212" s="287"/>
      <c r="C1212" s="287"/>
    </row>
    <row r="1213" spans="1:3" ht="18" customHeight="1" x14ac:dyDescent="0.25">
      <c r="A1213" s="286"/>
      <c r="B1213" s="287"/>
      <c r="C1213" s="287"/>
    </row>
    <row r="1214" spans="1:3" ht="18" customHeight="1" x14ac:dyDescent="0.25">
      <c r="A1214" s="286"/>
      <c r="B1214" s="287"/>
      <c r="C1214" s="287"/>
    </row>
    <row r="1215" spans="1:3" ht="18" customHeight="1" x14ac:dyDescent="0.25">
      <c r="A1215" s="286"/>
      <c r="B1215" s="287"/>
      <c r="C1215" s="287"/>
    </row>
    <row r="1216" spans="1:3" ht="18" customHeight="1" x14ac:dyDescent="0.25">
      <c r="A1216" s="286"/>
      <c r="B1216" s="287"/>
      <c r="C1216" s="287"/>
    </row>
    <row r="1217" spans="1:3" ht="18" customHeight="1" x14ac:dyDescent="0.25">
      <c r="A1217" s="286"/>
      <c r="B1217" s="287"/>
      <c r="C1217" s="287"/>
    </row>
    <row r="1218" spans="1:3" ht="18" customHeight="1" x14ac:dyDescent="0.25">
      <c r="A1218" s="286"/>
      <c r="B1218" s="287"/>
      <c r="C1218" s="287"/>
    </row>
    <row r="1219" spans="1:3" ht="18" customHeight="1" x14ac:dyDescent="0.25">
      <c r="A1219" s="286"/>
      <c r="B1219" s="287"/>
      <c r="C1219" s="287"/>
    </row>
    <row r="1220" spans="1:3" ht="18" customHeight="1" x14ac:dyDescent="0.25">
      <c r="A1220" s="286"/>
      <c r="B1220" s="287"/>
      <c r="C1220" s="287"/>
    </row>
    <row r="1221" spans="1:3" ht="18" customHeight="1" x14ac:dyDescent="0.25">
      <c r="A1221" s="286"/>
      <c r="B1221" s="287"/>
      <c r="C1221" s="287"/>
    </row>
    <row r="1222" spans="1:3" ht="18" customHeight="1" x14ac:dyDescent="0.25">
      <c r="A1222" s="286"/>
      <c r="B1222" s="287"/>
      <c r="C1222" s="287"/>
    </row>
    <row r="1223" spans="1:3" ht="18" customHeight="1" x14ac:dyDescent="0.25">
      <c r="A1223" s="286"/>
      <c r="B1223" s="287"/>
      <c r="C1223" s="287"/>
    </row>
    <row r="1224" spans="1:3" ht="18" customHeight="1" x14ac:dyDescent="0.25">
      <c r="A1224" s="286"/>
      <c r="B1224" s="287"/>
      <c r="C1224" s="287"/>
    </row>
    <row r="1225" spans="1:3" ht="18" customHeight="1" x14ac:dyDescent="0.25">
      <c r="A1225" s="286"/>
      <c r="B1225" s="287"/>
      <c r="C1225" s="287"/>
    </row>
    <row r="1226" spans="1:3" ht="18" customHeight="1" x14ac:dyDescent="0.25">
      <c r="A1226" s="286"/>
      <c r="B1226" s="287"/>
      <c r="C1226" s="287"/>
    </row>
    <row r="1227" spans="1:3" ht="18" customHeight="1" x14ac:dyDescent="0.25">
      <c r="A1227" s="286"/>
      <c r="B1227" s="287"/>
      <c r="C1227" s="287"/>
    </row>
    <row r="1228" spans="1:3" ht="18" customHeight="1" x14ac:dyDescent="0.25">
      <c r="A1228" s="286"/>
      <c r="B1228" s="287"/>
      <c r="C1228" s="287"/>
    </row>
    <row r="1229" spans="1:3" ht="18" customHeight="1" x14ac:dyDescent="0.25">
      <c r="A1229" s="286"/>
      <c r="B1229" s="287"/>
      <c r="C1229" s="287"/>
    </row>
    <row r="1230" spans="1:3" ht="18" customHeight="1" x14ac:dyDescent="0.25">
      <c r="A1230" s="286"/>
      <c r="B1230" s="287"/>
      <c r="C1230" s="287"/>
    </row>
    <row r="1231" spans="1:3" ht="18" customHeight="1" x14ac:dyDescent="0.25">
      <c r="A1231" s="286"/>
      <c r="B1231" s="287"/>
      <c r="C1231" s="287"/>
    </row>
    <row r="1232" spans="1:3" ht="18" customHeight="1" x14ac:dyDescent="0.25">
      <c r="A1232" s="286"/>
      <c r="B1232" s="287"/>
      <c r="C1232" s="287"/>
    </row>
    <row r="1233" spans="1:3" ht="18" customHeight="1" x14ac:dyDescent="0.25">
      <c r="A1233" s="286"/>
      <c r="B1233" s="287"/>
      <c r="C1233" s="287"/>
    </row>
    <row r="1234" spans="1:3" ht="18" customHeight="1" x14ac:dyDescent="0.25">
      <c r="A1234" s="286"/>
      <c r="B1234" s="287"/>
      <c r="C1234" s="287"/>
    </row>
    <row r="1235" spans="1:3" ht="18" customHeight="1" x14ac:dyDescent="0.25">
      <c r="A1235" s="286"/>
      <c r="B1235" s="287"/>
      <c r="C1235" s="287"/>
    </row>
    <row r="1236" spans="1:3" ht="18" customHeight="1" x14ac:dyDescent="0.25">
      <c r="A1236" s="286"/>
      <c r="B1236" s="287"/>
      <c r="C1236" s="287"/>
    </row>
    <row r="1237" spans="1:3" ht="18" customHeight="1" x14ac:dyDescent="0.25">
      <c r="A1237" s="286"/>
      <c r="B1237" s="287"/>
      <c r="C1237" s="287"/>
    </row>
    <row r="1238" spans="1:3" ht="18" customHeight="1" x14ac:dyDescent="0.25">
      <c r="A1238" s="286"/>
      <c r="B1238" s="287"/>
      <c r="C1238" s="287"/>
    </row>
    <row r="1239" spans="1:3" ht="18" customHeight="1" x14ac:dyDescent="0.25">
      <c r="A1239" s="286"/>
      <c r="B1239" s="287"/>
      <c r="C1239" s="287"/>
    </row>
    <row r="1240" spans="1:3" ht="18" customHeight="1" x14ac:dyDescent="0.25">
      <c r="A1240" s="286"/>
      <c r="B1240" s="287"/>
      <c r="C1240" s="287"/>
    </row>
    <row r="1241" spans="1:3" ht="18" customHeight="1" x14ac:dyDescent="0.25">
      <c r="A1241" s="286"/>
      <c r="B1241" s="287"/>
      <c r="C1241" s="287"/>
    </row>
    <row r="1242" spans="1:3" ht="18" customHeight="1" x14ac:dyDescent="0.25">
      <c r="A1242" s="286"/>
      <c r="B1242" s="287"/>
      <c r="C1242" s="287"/>
    </row>
    <row r="1243" spans="1:3" ht="18" customHeight="1" x14ac:dyDescent="0.25">
      <c r="A1243" s="286"/>
      <c r="B1243" s="287"/>
      <c r="C1243" s="287"/>
    </row>
    <row r="1244" spans="1:3" ht="18" customHeight="1" x14ac:dyDescent="0.25">
      <c r="A1244" s="286"/>
      <c r="B1244" s="287"/>
      <c r="C1244" s="287"/>
    </row>
    <row r="1245" spans="1:3" ht="18" customHeight="1" x14ac:dyDescent="0.25">
      <c r="A1245" s="286"/>
      <c r="B1245" s="287"/>
      <c r="C1245" s="287"/>
    </row>
    <row r="1246" spans="1:3" ht="18" customHeight="1" x14ac:dyDescent="0.25">
      <c r="A1246" s="286"/>
      <c r="B1246" s="287"/>
      <c r="C1246" s="287"/>
    </row>
    <row r="1247" spans="1:3" ht="18" customHeight="1" x14ac:dyDescent="0.25">
      <c r="A1247" s="286"/>
      <c r="B1247" s="287"/>
      <c r="C1247" s="287"/>
    </row>
    <row r="1248" spans="1:3" ht="18" customHeight="1" x14ac:dyDescent="0.25">
      <c r="A1248" s="286"/>
      <c r="B1248" s="287"/>
      <c r="C1248" s="287"/>
    </row>
    <row r="1249" spans="1:3" ht="18" customHeight="1" x14ac:dyDescent="0.25">
      <c r="A1249" s="286"/>
      <c r="B1249" s="287"/>
      <c r="C1249" s="287"/>
    </row>
    <row r="1250" spans="1:3" ht="18" customHeight="1" x14ac:dyDescent="0.25">
      <c r="A1250" s="286"/>
      <c r="B1250" s="287"/>
      <c r="C1250" s="287"/>
    </row>
    <row r="1251" spans="1:3" ht="18" customHeight="1" x14ac:dyDescent="0.25">
      <c r="A1251" s="286"/>
      <c r="B1251" s="287"/>
      <c r="C1251" s="287"/>
    </row>
    <row r="1252" spans="1:3" ht="18" customHeight="1" x14ac:dyDescent="0.25">
      <c r="A1252" s="286"/>
      <c r="B1252" s="287"/>
      <c r="C1252" s="287"/>
    </row>
    <row r="1253" spans="1:3" ht="18" customHeight="1" x14ac:dyDescent="0.25">
      <c r="A1253" s="286"/>
      <c r="B1253" s="287"/>
      <c r="C1253" s="287"/>
    </row>
    <row r="1254" spans="1:3" ht="18" customHeight="1" x14ac:dyDescent="0.25">
      <c r="A1254" s="286"/>
      <c r="B1254" s="287"/>
      <c r="C1254" s="287"/>
    </row>
    <row r="1255" spans="1:3" ht="18" customHeight="1" x14ac:dyDescent="0.25">
      <c r="A1255" s="286"/>
      <c r="B1255" s="287"/>
      <c r="C1255" s="287"/>
    </row>
    <row r="1256" spans="1:3" ht="18" customHeight="1" x14ac:dyDescent="0.25">
      <c r="A1256" s="286"/>
      <c r="B1256" s="287"/>
      <c r="C1256" s="287"/>
    </row>
    <row r="1257" spans="1:3" ht="18" customHeight="1" x14ac:dyDescent="0.25">
      <c r="A1257" s="286"/>
      <c r="B1257" s="287"/>
      <c r="C1257" s="287"/>
    </row>
    <row r="1258" spans="1:3" ht="18" customHeight="1" x14ac:dyDescent="0.25">
      <c r="A1258" s="286"/>
      <c r="B1258" s="287"/>
      <c r="C1258" s="287"/>
    </row>
    <row r="1259" spans="1:3" ht="18" customHeight="1" x14ac:dyDescent="0.25">
      <c r="A1259" s="286"/>
      <c r="B1259" s="287"/>
      <c r="C1259" s="287"/>
    </row>
    <row r="1260" spans="1:3" ht="18" customHeight="1" x14ac:dyDescent="0.25">
      <c r="A1260" s="286"/>
      <c r="B1260" s="287"/>
      <c r="C1260" s="287"/>
    </row>
    <row r="1261" spans="1:3" ht="18" customHeight="1" x14ac:dyDescent="0.25">
      <c r="A1261" s="286"/>
      <c r="B1261" s="287"/>
      <c r="C1261" s="287"/>
    </row>
    <row r="1262" spans="1:3" ht="18" customHeight="1" x14ac:dyDescent="0.25">
      <c r="A1262" s="286"/>
      <c r="B1262" s="287"/>
      <c r="C1262" s="287"/>
    </row>
    <row r="1263" spans="1:3" ht="18" customHeight="1" x14ac:dyDescent="0.25">
      <c r="A1263" s="286"/>
      <c r="B1263" s="287"/>
      <c r="C1263" s="287"/>
    </row>
    <row r="1264" spans="1:3" ht="18" customHeight="1" x14ac:dyDescent="0.25">
      <c r="A1264" s="286"/>
      <c r="B1264" s="287"/>
      <c r="C1264" s="287"/>
    </row>
    <row r="1265" spans="1:3" ht="18" customHeight="1" x14ac:dyDescent="0.25">
      <c r="A1265" s="286"/>
      <c r="B1265" s="287"/>
      <c r="C1265" s="287"/>
    </row>
    <row r="1266" spans="1:3" ht="18" customHeight="1" x14ac:dyDescent="0.25">
      <c r="A1266" s="286"/>
      <c r="B1266" s="287"/>
      <c r="C1266" s="287"/>
    </row>
    <row r="1267" spans="1:3" ht="18" customHeight="1" x14ac:dyDescent="0.25">
      <c r="A1267" s="286"/>
      <c r="B1267" s="287"/>
      <c r="C1267" s="287"/>
    </row>
    <row r="1268" spans="1:3" ht="18" customHeight="1" x14ac:dyDescent="0.25">
      <c r="A1268" s="286"/>
      <c r="B1268" s="287"/>
      <c r="C1268" s="287"/>
    </row>
    <row r="1269" spans="1:3" ht="18" customHeight="1" x14ac:dyDescent="0.25">
      <c r="A1269" s="286"/>
      <c r="B1269" s="287"/>
      <c r="C1269" s="287"/>
    </row>
    <row r="1270" spans="1:3" ht="18" customHeight="1" x14ac:dyDescent="0.25">
      <c r="A1270" s="286"/>
      <c r="B1270" s="287"/>
      <c r="C1270" s="287"/>
    </row>
    <row r="1271" spans="1:3" ht="18" customHeight="1" x14ac:dyDescent="0.25">
      <c r="A1271" s="286"/>
      <c r="B1271" s="287"/>
      <c r="C1271" s="287"/>
    </row>
    <row r="1272" spans="1:3" ht="18" customHeight="1" x14ac:dyDescent="0.25">
      <c r="A1272" s="286"/>
      <c r="B1272" s="287"/>
      <c r="C1272" s="287"/>
    </row>
    <row r="1273" spans="1:3" ht="18" customHeight="1" x14ac:dyDescent="0.25">
      <c r="A1273" s="286"/>
      <c r="B1273" s="287"/>
      <c r="C1273" s="287"/>
    </row>
    <row r="1274" spans="1:3" ht="18" customHeight="1" x14ac:dyDescent="0.25">
      <c r="A1274" s="286"/>
      <c r="B1274" s="287"/>
      <c r="C1274" s="287"/>
    </row>
    <row r="1275" spans="1:3" ht="18" customHeight="1" x14ac:dyDescent="0.25">
      <c r="A1275" s="286"/>
      <c r="B1275" s="287"/>
      <c r="C1275" s="287"/>
    </row>
    <row r="1276" spans="1:3" ht="18" customHeight="1" x14ac:dyDescent="0.25">
      <c r="A1276" s="286"/>
      <c r="B1276" s="287"/>
      <c r="C1276" s="287"/>
    </row>
    <row r="1277" spans="1:3" ht="18" customHeight="1" x14ac:dyDescent="0.25">
      <c r="A1277" s="286"/>
      <c r="B1277" s="287"/>
      <c r="C1277" s="287"/>
    </row>
    <row r="1278" spans="1:3" ht="18" customHeight="1" x14ac:dyDescent="0.25">
      <c r="A1278" s="286"/>
      <c r="B1278" s="287"/>
      <c r="C1278" s="287"/>
    </row>
    <row r="1279" spans="1:3" ht="18" customHeight="1" x14ac:dyDescent="0.25">
      <c r="A1279" s="286"/>
      <c r="B1279" s="287"/>
      <c r="C1279" s="287"/>
    </row>
    <row r="1280" spans="1:3" ht="18" customHeight="1" x14ac:dyDescent="0.25">
      <c r="A1280" s="286"/>
      <c r="B1280" s="287"/>
      <c r="C1280" s="287"/>
    </row>
    <row r="1281" spans="1:3" ht="18" customHeight="1" x14ac:dyDescent="0.25">
      <c r="A1281" s="286"/>
      <c r="B1281" s="287"/>
      <c r="C1281" s="287"/>
    </row>
    <row r="1282" spans="1:3" ht="18" customHeight="1" x14ac:dyDescent="0.25">
      <c r="A1282" s="286"/>
      <c r="B1282" s="287"/>
      <c r="C1282" s="287"/>
    </row>
    <row r="1283" spans="1:3" ht="18" customHeight="1" x14ac:dyDescent="0.25">
      <c r="A1283" s="286"/>
      <c r="B1283" s="287"/>
      <c r="C1283" s="287"/>
    </row>
    <row r="1284" spans="1:3" ht="18" customHeight="1" x14ac:dyDescent="0.25">
      <c r="A1284" s="286"/>
      <c r="B1284" s="287"/>
      <c r="C1284" s="287"/>
    </row>
    <row r="1285" spans="1:3" ht="18" customHeight="1" x14ac:dyDescent="0.25">
      <c r="A1285" s="286"/>
      <c r="B1285" s="287"/>
      <c r="C1285" s="287"/>
    </row>
    <row r="1286" spans="1:3" ht="18" customHeight="1" x14ac:dyDescent="0.25">
      <c r="A1286" s="286"/>
      <c r="B1286" s="287"/>
      <c r="C1286" s="287"/>
    </row>
    <row r="1287" spans="1:3" ht="18" customHeight="1" x14ac:dyDescent="0.25">
      <c r="A1287" s="286"/>
      <c r="B1287" s="287"/>
      <c r="C1287" s="287"/>
    </row>
    <row r="1288" spans="1:3" ht="18" customHeight="1" x14ac:dyDescent="0.25">
      <c r="A1288" s="286"/>
      <c r="B1288" s="287"/>
      <c r="C1288" s="287"/>
    </row>
    <row r="1289" spans="1:3" ht="18" customHeight="1" x14ac:dyDescent="0.25">
      <c r="A1289" s="286"/>
      <c r="B1289" s="287"/>
      <c r="C1289" s="287"/>
    </row>
    <row r="1290" spans="1:3" ht="18" customHeight="1" x14ac:dyDescent="0.25">
      <c r="A1290" s="286"/>
      <c r="B1290" s="287"/>
      <c r="C1290" s="287"/>
    </row>
    <row r="1291" spans="1:3" ht="18" customHeight="1" x14ac:dyDescent="0.25">
      <c r="A1291" s="286"/>
      <c r="B1291" s="287"/>
      <c r="C1291" s="287"/>
    </row>
    <row r="1292" spans="1:3" ht="18" customHeight="1" x14ac:dyDescent="0.25">
      <c r="A1292" s="286"/>
      <c r="B1292" s="287"/>
      <c r="C1292" s="287"/>
    </row>
    <row r="1293" spans="1:3" ht="18" customHeight="1" x14ac:dyDescent="0.25">
      <c r="A1293" s="286"/>
      <c r="B1293" s="287"/>
      <c r="C1293" s="287"/>
    </row>
    <row r="1294" spans="1:3" ht="18" customHeight="1" x14ac:dyDescent="0.25">
      <c r="A1294" s="286"/>
      <c r="B1294" s="287"/>
      <c r="C1294" s="287"/>
    </row>
    <row r="1295" spans="1:3" ht="18" customHeight="1" x14ac:dyDescent="0.25">
      <c r="A1295" s="286"/>
      <c r="B1295" s="287"/>
      <c r="C1295" s="287"/>
    </row>
    <row r="1296" spans="1:3" ht="18" customHeight="1" x14ac:dyDescent="0.25">
      <c r="A1296" s="286"/>
      <c r="B1296" s="287"/>
      <c r="C1296" s="287"/>
    </row>
    <row r="1297" spans="1:3" ht="18" customHeight="1" x14ac:dyDescent="0.25">
      <c r="A1297" s="286"/>
      <c r="B1297" s="287"/>
      <c r="C1297" s="287"/>
    </row>
    <row r="1298" spans="1:3" ht="18" customHeight="1" x14ac:dyDescent="0.25">
      <c r="A1298" s="286"/>
      <c r="B1298" s="287"/>
      <c r="C1298" s="287"/>
    </row>
    <row r="1299" spans="1:3" ht="18" customHeight="1" x14ac:dyDescent="0.25">
      <c r="A1299" s="286"/>
      <c r="B1299" s="287"/>
      <c r="C1299" s="287"/>
    </row>
    <row r="1300" spans="1:3" ht="18" customHeight="1" x14ac:dyDescent="0.25">
      <c r="A1300" s="286"/>
      <c r="B1300" s="287"/>
      <c r="C1300" s="287"/>
    </row>
    <row r="1301" spans="1:3" ht="18" customHeight="1" x14ac:dyDescent="0.25">
      <c r="A1301" s="286"/>
      <c r="B1301" s="287"/>
      <c r="C1301" s="287"/>
    </row>
    <row r="1302" spans="1:3" ht="18" customHeight="1" x14ac:dyDescent="0.25">
      <c r="A1302" s="286"/>
      <c r="B1302" s="287"/>
      <c r="C1302" s="287"/>
    </row>
    <row r="1303" spans="1:3" ht="18" customHeight="1" x14ac:dyDescent="0.25">
      <c r="A1303" s="286"/>
      <c r="B1303" s="287"/>
      <c r="C1303" s="287"/>
    </row>
    <row r="1304" spans="1:3" ht="18" customHeight="1" x14ac:dyDescent="0.25">
      <c r="A1304" s="286"/>
      <c r="B1304" s="287"/>
      <c r="C1304" s="287"/>
    </row>
    <row r="1305" spans="1:3" ht="18" customHeight="1" x14ac:dyDescent="0.25">
      <c r="A1305" s="286"/>
      <c r="B1305" s="287"/>
      <c r="C1305" s="287"/>
    </row>
    <row r="1306" spans="1:3" ht="18" customHeight="1" x14ac:dyDescent="0.25">
      <c r="A1306" s="286"/>
      <c r="B1306" s="287"/>
      <c r="C1306" s="287"/>
    </row>
    <row r="1307" spans="1:3" ht="18" customHeight="1" x14ac:dyDescent="0.25">
      <c r="A1307" s="286"/>
      <c r="B1307" s="287"/>
      <c r="C1307" s="287"/>
    </row>
    <row r="1308" spans="1:3" ht="18" customHeight="1" x14ac:dyDescent="0.25">
      <c r="A1308" s="286"/>
      <c r="B1308" s="287"/>
      <c r="C1308" s="287"/>
    </row>
    <row r="1309" spans="1:3" ht="18" customHeight="1" x14ac:dyDescent="0.25">
      <c r="A1309" s="286"/>
      <c r="B1309" s="287"/>
      <c r="C1309" s="287"/>
    </row>
    <row r="1310" spans="1:3" ht="18" customHeight="1" x14ac:dyDescent="0.25">
      <c r="A1310" s="286"/>
      <c r="B1310" s="287"/>
      <c r="C1310" s="287"/>
    </row>
    <row r="1311" spans="1:3" ht="18" customHeight="1" x14ac:dyDescent="0.25">
      <c r="A1311" s="286"/>
      <c r="B1311" s="287"/>
      <c r="C1311" s="287"/>
    </row>
    <row r="1312" spans="1:3" ht="18" customHeight="1" x14ac:dyDescent="0.25">
      <c r="A1312" s="286"/>
      <c r="B1312" s="287"/>
      <c r="C1312" s="287"/>
    </row>
    <row r="1313" spans="1:3" ht="18" customHeight="1" x14ac:dyDescent="0.25">
      <c r="A1313" s="286"/>
      <c r="B1313" s="287"/>
      <c r="C1313" s="287"/>
    </row>
    <row r="1314" spans="1:3" ht="18" customHeight="1" x14ac:dyDescent="0.25">
      <c r="A1314" s="286"/>
      <c r="B1314" s="287"/>
      <c r="C1314" s="287"/>
    </row>
    <row r="1315" spans="1:3" ht="18" customHeight="1" x14ac:dyDescent="0.25">
      <c r="A1315" s="286"/>
      <c r="B1315" s="287"/>
      <c r="C1315" s="287"/>
    </row>
    <row r="1316" spans="1:3" ht="18" customHeight="1" x14ac:dyDescent="0.25">
      <c r="A1316" s="286"/>
      <c r="B1316" s="287"/>
      <c r="C1316" s="287"/>
    </row>
    <row r="1317" spans="1:3" ht="18" customHeight="1" x14ac:dyDescent="0.25">
      <c r="A1317" s="286"/>
      <c r="B1317" s="287"/>
      <c r="C1317" s="287"/>
    </row>
    <row r="1318" spans="1:3" ht="18" customHeight="1" x14ac:dyDescent="0.25">
      <c r="A1318" s="286"/>
      <c r="B1318" s="287"/>
      <c r="C1318" s="287"/>
    </row>
    <row r="1319" spans="1:3" ht="18" customHeight="1" x14ac:dyDescent="0.25">
      <c r="A1319" s="286"/>
      <c r="B1319" s="287"/>
      <c r="C1319" s="287"/>
    </row>
    <row r="1320" spans="1:3" ht="18" customHeight="1" x14ac:dyDescent="0.25">
      <c r="A1320" s="286"/>
      <c r="B1320" s="287"/>
      <c r="C1320" s="287"/>
    </row>
    <row r="1321" spans="1:3" ht="18" customHeight="1" x14ac:dyDescent="0.25">
      <c r="A1321" s="286"/>
      <c r="B1321" s="287"/>
      <c r="C1321" s="287"/>
    </row>
    <row r="1322" spans="1:3" ht="18" customHeight="1" x14ac:dyDescent="0.25">
      <c r="A1322" s="286"/>
      <c r="B1322" s="287"/>
      <c r="C1322" s="287"/>
    </row>
    <row r="1323" spans="1:3" ht="18" customHeight="1" x14ac:dyDescent="0.25">
      <c r="A1323" s="286"/>
      <c r="B1323" s="287"/>
      <c r="C1323" s="287"/>
    </row>
    <row r="1324" spans="1:3" ht="18" customHeight="1" x14ac:dyDescent="0.25">
      <c r="A1324" s="286"/>
      <c r="B1324" s="287"/>
      <c r="C1324" s="287"/>
    </row>
    <row r="1325" spans="1:3" ht="18" customHeight="1" x14ac:dyDescent="0.25">
      <c r="A1325" s="286"/>
      <c r="B1325" s="287"/>
      <c r="C1325" s="287"/>
    </row>
    <row r="1326" spans="1:3" ht="18" customHeight="1" x14ac:dyDescent="0.25">
      <c r="A1326" s="286"/>
      <c r="B1326" s="287"/>
      <c r="C1326" s="287"/>
    </row>
    <row r="1327" spans="1:3" ht="18" customHeight="1" x14ac:dyDescent="0.25">
      <c r="A1327" s="286"/>
      <c r="B1327" s="287"/>
      <c r="C1327" s="287"/>
    </row>
    <row r="1328" spans="1:3" ht="18" customHeight="1" x14ac:dyDescent="0.25">
      <c r="A1328" s="286"/>
      <c r="B1328" s="287"/>
      <c r="C1328" s="287"/>
    </row>
    <row r="1329" spans="1:3" ht="18" customHeight="1" x14ac:dyDescent="0.25">
      <c r="A1329" s="286"/>
      <c r="B1329" s="287"/>
      <c r="C1329" s="287"/>
    </row>
    <row r="1330" spans="1:3" ht="18" customHeight="1" x14ac:dyDescent="0.25">
      <c r="A1330" s="286"/>
      <c r="B1330" s="287"/>
      <c r="C1330" s="287"/>
    </row>
    <row r="1331" spans="1:3" ht="18" customHeight="1" x14ac:dyDescent="0.25">
      <c r="A1331" s="286"/>
      <c r="B1331" s="287"/>
      <c r="C1331" s="287"/>
    </row>
    <row r="1332" spans="1:3" ht="18" customHeight="1" x14ac:dyDescent="0.25">
      <c r="A1332" s="286"/>
      <c r="B1332" s="287"/>
      <c r="C1332" s="287"/>
    </row>
    <row r="1333" spans="1:3" ht="18" customHeight="1" x14ac:dyDescent="0.25">
      <c r="A1333" s="286"/>
      <c r="B1333" s="287"/>
      <c r="C1333" s="287"/>
    </row>
    <row r="1334" spans="1:3" ht="18" customHeight="1" x14ac:dyDescent="0.25">
      <c r="A1334" s="286"/>
      <c r="B1334" s="287"/>
      <c r="C1334" s="287"/>
    </row>
    <row r="1335" spans="1:3" ht="18" customHeight="1" x14ac:dyDescent="0.25">
      <c r="A1335" s="286"/>
      <c r="B1335" s="287"/>
      <c r="C1335" s="287"/>
    </row>
    <row r="1336" spans="1:3" ht="18" customHeight="1" x14ac:dyDescent="0.25">
      <c r="A1336" s="286"/>
      <c r="B1336" s="287"/>
      <c r="C1336" s="287"/>
    </row>
    <row r="1337" spans="1:3" ht="18" customHeight="1" x14ac:dyDescent="0.25">
      <c r="A1337" s="286"/>
      <c r="B1337" s="287"/>
      <c r="C1337" s="287"/>
    </row>
    <row r="1338" spans="1:3" ht="18" customHeight="1" x14ac:dyDescent="0.25">
      <c r="A1338" s="286"/>
      <c r="B1338" s="287"/>
      <c r="C1338" s="287"/>
    </row>
    <row r="1339" spans="1:3" ht="18" customHeight="1" x14ac:dyDescent="0.25">
      <c r="A1339" s="286"/>
      <c r="B1339" s="287"/>
      <c r="C1339" s="287"/>
    </row>
    <row r="1340" spans="1:3" ht="18" customHeight="1" x14ac:dyDescent="0.25">
      <c r="A1340" s="286"/>
      <c r="B1340" s="287"/>
      <c r="C1340" s="287"/>
    </row>
    <row r="1341" spans="1:3" ht="18" customHeight="1" x14ac:dyDescent="0.25">
      <c r="A1341" s="286"/>
      <c r="B1341" s="287"/>
      <c r="C1341" s="287"/>
    </row>
    <row r="1342" spans="1:3" ht="18" customHeight="1" x14ac:dyDescent="0.25">
      <c r="A1342" s="286"/>
      <c r="B1342" s="287"/>
      <c r="C1342" s="287"/>
    </row>
    <row r="1343" spans="1:3" ht="18" customHeight="1" x14ac:dyDescent="0.25">
      <c r="A1343" s="286"/>
      <c r="B1343" s="287"/>
      <c r="C1343" s="287"/>
    </row>
    <row r="1344" spans="1:3" ht="18" customHeight="1" x14ac:dyDescent="0.25">
      <c r="A1344" s="286"/>
      <c r="B1344" s="287"/>
      <c r="C1344" s="287"/>
    </row>
    <row r="1345" spans="1:3" ht="18" customHeight="1" x14ac:dyDescent="0.25">
      <c r="A1345" s="286"/>
      <c r="B1345" s="287"/>
      <c r="C1345" s="287"/>
    </row>
    <row r="1346" spans="1:3" ht="18" customHeight="1" x14ac:dyDescent="0.25">
      <c r="A1346" s="286"/>
      <c r="B1346" s="287"/>
      <c r="C1346" s="287"/>
    </row>
    <row r="1347" spans="1:3" ht="18" customHeight="1" x14ac:dyDescent="0.25">
      <c r="A1347" s="286"/>
      <c r="B1347" s="287"/>
      <c r="C1347" s="287"/>
    </row>
    <row r="1348" spans="1:3" ht="18" customHeight="1" x14ac:dyDescent="0.25">
      <c r="A1348" s="286"/>
      <c r="B1348" s="287"/>
      <c r="C1348" s="287"/>
    </row>
    <row r="1349" spans="1:3" ht="18" customHeight="1" x14ac:dyDescent="0.25">
      <c r="A1349" s="286"/>
      <c r="B1349" s="287"/>
      <c r="C1349" s="287"/>
    </row>
    <row r="1350" spans="1:3" ht="18" customHeight="1" x14ac:dyDescent="0.25">
      <c r="A1350" s="286"/>
      <c r="B1350" s="287"/>
      <c r="C1350" s="287"/>
    </row>
    <row r="1351" spans="1:3" ht="18" customHeight="1" x14ac:dyDescent="0.25">
      <c r="A1351" s="286"/>
      <c r="B1351" s="287"/>
      <c r="C1351" s="287"/>
    </row>
    <row r="1352" spans="1:3" ht="18" customHeight="1" x14ac:dyDescent="0.25">
      <c r="A1352" s="286"/>
      <c r="B1352" s="287"/>
      <c r="C1352" s="287"/>
    </row>
    <row r="1353" spans="1:3" ht="18" customHeight="1" x14ac:dyDescent="0.25">
      <c r="A1353" s="286"/>
      <c r="B1353" s="287"/>
      <c r="C1353" s="287"/>
    </row>
    <row r="1354" spans="1:3" ht="18" customHeight="1" x14ac:dyDescent="0.25">
      <c r="A1354" s="286"/>
      <c r="B1354" s="287"/>
      <c r="C1354" s="287"/>
    </row>
    <row r="1355" spans="1:3" ht="18" customHeight="1" x14ac:dyDescent="0.25">
      <c r="A1355" s="286"/>
      <c r="B1355" s="287"/>
      <c r="C1355" s="287"/>
    </row>
    <row r="1356" spans="1:3" ht="18" customHeight="1" x14ac:dyDescent="0.25">
      <c r="A1356" s="286"/>
      <c r="B1356" s="287"/>
      <c r="C1356" s="287"/>
    </row>
    <row r="1357" spans="1:3" ht="18" customHeight="1" x14ac:dyDescent="0.25">
      <c r="A1357" s="286"/>
      <c r="B1357" s="287"/>
      <c r="C1357" s="287"/>
    </row>
    <row r="1358" spans="1:3" ht="18" customHeight="1" x14ac:dyDescent="0.25">
      <c r="A1358" s="286"/>
      <c r="B1358" s="287"/>
      <c r="C1358" s="287"/>
    </row>
    <row r="1359" spans="1:3" ht="18" customHeight="1" x14ac:dyDescent="0.25">
      <c r="A1359" s="286"/>
      <c r="B1359" s="287"/>
      <c r="C1359" s="287"/>
    </row>
    <row r="1360" spans="1:3" ht="18" customHeight="1" x14ac:dyDescent="0.25">
      <c r="A1360" s="286"/>
      <c r="B1360" s="287"/>
      <c r="C1360" s="287"/>
    </row>
    <row r="1361" spans="1:3" ht="18" customHeight="1" x14ac:dyDescent="0.25">
      <c r="A1361" s="286"/>
      <c r="B1361" s="287"/>
      <c r="C1361" s="287"/>
    </row>
    <row r="1362" spans="1:3" ht="18" customHeight="1" x14ac:dyDescent="0.25">
      <c r="A1362" s="286"/>
      <c r="B1362" s="287"/>
      <c r="C1362" s="287"/>
    </row>
    <row r="1363" spans="1:3" ht="18" customHeight="1" x14ac:dyDescent="0.25">
      <c r="A1363" s="286"/>
      <c r="B1363" s="287"/>
      <c r="C1363" s="287"/>
    </row>
    <row r="1364" spans="1:3" ht="18" customHeight="1" x14ac:dyDescent="0.25">
      <c r="A1364" s="286"/>
      <c r="B1364" s="287"/>
      <c r="C1364" s="287"/>
    </row>
    <row r="1365" spans="1:3" ht="18" customHeight="1" x14ac:dyDescent="0.25">
      <c r="A1365" s="286"/>
      <c r="B1365" s="287"/>
      <c r="C1365" s="287"/>
    </row>
    <row r="1366" spans="1:3" ht="18" customHeight="1" x14ac:dyDescent="0.25">
      <c r="A1366" s="286"/>
      <c r="B1366" s="287"/>
      <c r="C1366" s="287"/>
    </row>
    <row r="1367" spans="1:3" ht="18" customHeight="1" x14ac:dyDescent="0.25">
      <c r="A1367" s="286"/>
      <c r="B1367" s="287"/>
      <c r="C1367" s="287"/>
    </row>
    <row r="1368" spans="1:3" ht="18" customHeight="1" x14ac:dyDescent="0.25">
      <c r="A1368" s="286"/>
      <c r="B1368" s="287"/>
      <c r="C1368" s="287"/>
    </row>
    <row r="1369" spans="1:3" ht="18" customHeight="1" x14ac:dyDescent="0.25">
      <c r="A1369" s="286"/>
      <c r="B1369" s="287"/>
      <c r="C1369" s="287"/>
    </row>
    <row r="1370" spans="1:3" ht="18" customHeight="1" x14ac:dyDescent="0.25">
      <c r="A1370" s="286"/>
      <c r="B1370" s="287"/>
      <c r="C1370" s="287"/>
    </row>
    <row r="1371" spans="1:3" ht="18" customHeight="1" x14ac:dyDescent="0.25">
      <c r="A1371" s="286"/>
      <c r="B1371" s="287"/>
      <c r="C1371" s="287"/>
    </row>
    <row r="1372" spans="1:3" ht="18" customHeight="1" x14ac:dyDescent="0.25">
      <c r="A1372" s="286"/>
      <c r="B1372" s="287"/>
      <c r="C1372" s="287"/>
    </row>
    <row r="1373" spans="1:3" ht="18" customHeight="1" x14ac:dyDescent="0.25">
      <c r="A1373" s="286"/>
      <c r="B1373" s="287"/>
      <c r="C1373" s="287"/>
    </row>
    <row r="1374" spans="1:3" ht="18" customHeight="1" x14ac:dyDescent="0.25">
      <c r="A1374" s="286"/>
      <c r="B1374" s="287"/>
      <c r="C1374" s="287"/>
    </row>
    <row r="1375" spans="1:3" ht="18" customHeight="1" x14ac:dyDescent="0.25">
      <c r="A1375" s="286"/>
      <c r="B1375" s="287"/>
      <c r="C1375" s="287"/>
    </row>
    <row r="1376" spans="1:3" ht="18" customHeight="1" x14ac:dyDescent="0.25">
      <c r="A1376" s="286"/>
      <c r="B1376" s="287"/>
      <c r="C1376" s="287"/>
    </row>
    <row r="1377" spans="1:3" ht="18" customHeight="1" x14ac:dyDescent="0.25">
      <c r="A1377" s="286"/>
      <c r="B1377" s="287"/>
      <c r="C1377" s="287"/>
    </row>
    <row r="1378" spans="1:3" ht="18" customHeight="1" x14ac:dyDescent="0.25">
      <c r="A1378" s="286"/>
      <c r="B1378" s="287"/>
      <c r="C1378" s="287"/>
    </row>
    <row r="1379" spans="1:3" ht="18" customHeight="1" x14ac:dyDescent="0.25">
      <c r="A1379" s="286"/>
      <c r="B1379" s="287"/>
      <c r="C1379" s="287"/>
    </row>
    <row r="1380" spans="1:3" ht="18" customHeight="1" x14ac:dyDescent="0.25">
      <c r="A1380" s="286"/>
      <c r="B1380" s="287"/>
      <c r="C1380" s="287"/>
    </row>
    <row r="1381" spans="1:3" ht="18" customHeight="1" x14ac:dyDescent="0.25">
      <c r="A1381" s="286"/>
      <c r="B1381" s="287"/>
      <c r="C1381" s="287"/>
    </row>
    <row r="1382" spans="1:3" ht="18" customHeight="1" x14ac:dyDescent="0.25">
      <c r="A1382" s="286"/>
      <c r="B1382" s="287"/>
      <c r="C1382" s="287"/>
    </row>
    <row r="1383" spans="1:3" ht="18" customHeight="1" x14ac:dyDescent="0.25">
      <c r="A1383" s="286"/>
      <c r="B1383" s="287"/>
      <c r="C1383" s="287"/>
    </row>
    <row r="1384" spans="1:3" ht="18" customHeight="1" x14ac:dyDescent="0.25">
      <c r="A1384" s="286"/>
      <c r="B1384" s="287"/>
      <c r="C1384" s="287"/>
    </row>
    <row r="1385" spans="1:3" ht="18" customHeight="1" x14ac:dyDescent="0.25">
      <c r="A1385" s="286"/>
      <c r="B1385" s="287"/>
      <c r="C1385" s="287"/>
    </row>
    <row r="1386" spans="1:3" ht="18" customHeight="1" x14ac:dyDescent="0.25">
      <c r="A1386" s="286"/>
      <c r="B1386" s="287"/>
      <c r="C1386" s="287"/>
    </row>
    <row r="1387" spans="1:3" ht="18" customHeight="1" x14ac:dyDescent="0.25">
      <c r="A1387" s="286"/>
      <c r="B1387" s="287"/>
      <c r="C1387" s="287"/>
    </row>
    <row r="1388" spans="1:3" ht="18" customHeight="1" x14ac:dyDescent="0.25">
      <c r="A1388" s="286"/>
      <c r="B1388" s="287"/>
      <c r="C1388" s="287"/>
    </row>
    <row r="1389" spans="1:3" ht="18" customHeight="1" x14ac:dyDescent="0.25">
      <c r="A1389" s="286"/>
      <c r="B1389" s="287"/>
      <c r="C1389" s="287"/>
    </row>
    <row r="1390" spans="1:3" ht="18" customHeight="1" x14ac:dyDescent="0.25">
      <c r="A1390" s="286"/>
      <c r="B1390" s="287"/>
      <c r="C1390" s="287"/>
    </row>
    <row r="1391" spans="1:3" ht="18" customHeight="1" x14ac:dyDescent="0.25">
      <c r="A1391" s="286"/>
      <c r="B1391" s="287"/>
      <c r="C1391" s="287"/>
    </row>
    <row r="1392" spans="1:3" ht="18" customHeight="1" x14ac:dyDescent="0.25">
      <c r="A1392" s="286"/>
      <c r="B1392" s="287"/>
      <c r="C1392" s="287"/>
    </row>
    <row r="1393" spans="1:3" ht="18" customHeight="1" x14ac:dyDescent="0.25">
      <c r="A1393" s="286"/>
      <c r="B1393" s="287"/>
      <c r="C1393" s="287"/>
    </row>
    <row r="1394" spans="1:3" ht="18" customHeight="1" x14ac:dyDescent="0.25">
      <c r="A1394" s="286"/>
      <c r="B1394" s="287"/>
      <c r="C1394" s="287"/>
    </row>
    <row r="1395" spans="1:3" ht="18" customHeight="1" x14ac:dyDescent="0.25">
      <c r="A1395" s="286"/>
      <c r="B1395" s="287"/>
      <c r="C1395" s="287"/>
    </row>
    <row r="1396" spans="1:3" ht="18" customHeight="1" x14ac:dyDescent="0.25">
      <c r="A1396" s="286"/>
      <c r="B1396" s="287"/>
      <c r="C1396" s="287"/>
    </row>
    <row r="1397" spans="1:3" ht="18" customHeight="1" x14ac:dyDescent="0.25">
      <c r="A1397" s="286"/>
      <c r="B1397" s="287"/>
      <c r="C1397" s="287"/>
    </row>
    <row r="1398" spans="1:3" ht="18" customHeight="1" x14ac:dyDescent="0.25">
      <c r="A1398" s="286"/>
      <c r="B1398" s="287"/>
      <c r="C1398" s="287"/>
    </row>
    <row r="1399" spans="1:3" ht="18" customHeight="1" x14ac:dyDescent="0.25">
      <c r="A1399" s="286"/>
      <c r="B1399" s="287"/>
      <c r="C1399" s="287"/>
    </row>
    <row r="1400" spans="1:3" ht="18" customHeight="1" x14ac:dyDescent="0.25">
      <c r="A1400" s="286"/>
      <c r="B1400" s="287"/>
      <c r="C1400" s="287"/>
    </row>
    <row r="1401" spans="1:3" ht="18" customHeight="1" x14ac:dyDescent="0.25">
      <c r="A1401" s="286"/>
      <c r="B1401" s="287"/>
      <c r="C1401" s="287"/>
    </row>
    <row r="1402" spans="1:3" ht="18" customHeight="1" x14ac:dyDescent="0.25">
      <c r="A1402" s="286"/>
      <c r="B1402" s="287"/>
      <c r="C1402" s="287"/>
    </row>
    <row r="1403" spans="1:3" ht="18" customHeight="1" x14ac:dyDescent="0.25">
      <c r="A1403" s="286"/>
      <c r="B1403" s="287"/>
      <c r="C1403" s="287"/>
    </row>
    <row r="1404" spans="1:3" ht="18" customHeight="1" x14ac:dyDescent="0.25">
      <c r="A1404" s="286"/>
      <c r="B1404" s="287"/>
      <c r="C1404" s="287"/>
    </row>
    <row r="1405" spans="1:3" ht="18" customHeight="1" x14ac:dyDescent="0.25">
      <c r="A1405" s="286"/>
      <c r="B1405" s="287"/>
      <c r="C1405" s="287"/>
    </row>
    <row r="1406" spans="1:3" ht="18" customHeight="1" x14ac:dyDescent="0.25">
      <c r="A1406" s="286"/>
      <c r="B1406" s="287"/>
      <c r="C1406" s="287"/>
    </row>
    <row r="1407" spans="1:3" ht="18" customHeight="1" x14ac:dyDescent="0.25">
      <c r="A1407" s="286"/>
      <c r="B1407" s="287"/>
      <c r="C1407" s="287"/>
    </row>
    <row r="1408" spans="1:3" ht="18" customHeight="1" x14ac:dyDescent="0.25">
      <c r="A1408" s="286"/>
      <c r="B1408" s="287"/>
      <c r="C1408" s="287"/>
    </row>
    <row r="1409" spans="1:3" ht="18" customHeight="1" x14ac:dyDescent="0.25">
      <c r="A1409" s="286"/>
      <c r="B1409" s="287"/>
      <c r="C1409" s="287"/>
    </row>
    <row r="1410" spans="1:3" ht="18" customHeight="1" x14ac:dyDescent="0.25">
      <c r="A1410" s="286"/>
      <c r="B1410" s="287"/>
      <c r="C1410" s="287"/>
    </row>
    <row r="1411" spans="1:3" ht="18" customHeight="1" x14ac:dyDescent="0.25">
      <c r="A1411" s="286"/>
      <c r="B1411" s="287"/>
      <c r="C1411" s="287"/>
    </row>
    <row r="1412" spans="1:3" ht="18" customHeight="1" x14ac:dyDescent="0.25">
      <c r="A1412" s="286"/>
      <c r="B1412" s="287"/>
      <c r="C1412" s="287"/>
    </row>
    <row r="1413" spans="1:3" ht="18" customHeight="1" x14ac:dyDescent="0.25">
      <c r="A1413" s="286"/>
      <c r="B1413" s="287"/>
      <c r="C1413" s="287"/>
    </row>
    <row r="1414" spans="1:3" ht="18" customHeight="1" x14ac:dyDescent="0.25">
      <c r="A1414" s="286"/>
      <c r="B1414" s="287"/>
      <c r="C1414" s="287"/>
    </row>
    <row r="1415" spans="1:3" ht="18" customHeight="1" x14ac:dyDescent="0.25">
      <c r="A1415" s="286"/>
      <c r="B1415" s="287"/>
      <c r="C1415" s="287"/>
    </row>
    <row r="1416" spans="1:3" ht="18" customHeight="1" x14ac:dyDescent="0.25">
      <c r="A1416" s="286"/>
      <c r="B1416" s="287"/>
      <c r="C1416" s="287"/>
    </row>
    <row r="1417" spans="1:3" ht="18" customHeight="1" x14ac:dyDescent="0.25">
      <c r="A1417" s="286"/>
      <c r="B1417" s="287"/>
      <c r="C1417" s="287"/>
    </row>
    <row r="1418" spans="1:3" ht="18" customHeight="1" x14ac:dyDescent="0.25">
      <c r="A1418" s="286"/>
      <c r="B1418" s="287"/>
      <c r="C1418" s="287"/>
    </row>
    <row r="1419" spans="1:3" ht="18" customHeight="1" x14ac:dyDescent="0.25">
      <c r="A1419" s="286"/>
      <c r="B1419" s="287"/>
      <c r="C1419" s="287"/>
    </row>
    <row r="1420" spans="1:3" ht="18" customHeight="1" x14ac:dyDescent="0.25">
      <c r="A1420" s="286"/>
      <c r="B1420" s="287"/>
      <c r="C1420" s="287"/>
    </row>
    <row r="1421" spans="1:3" ht="18" customHeight="1" x14ac:dyDescent="0.25">
      <c r="A1421" s="286"/>
      <c r="B1421" s="287"/>
      <c r="C1421" s="287"/>
    </row>
    <row r="1422" spans="1:3" ht="18" customHeight="1" x14ac:dyDescent="0.25">
      <c r="A1422" s="286"/>
      <c r="B1422" s="287"/>
      <c r="C1422" s="287"/>
    </row>
    <row r="1423" spans="1:3" ht="18" customHeight="1" x14ac:dyDescent="0.25">
      <c r="A1423" s="286"/>
      <c r="B1423" s="287"/>
      <c r="C1423" s="287"/>
    </row>
    <row r="1424" spans="1:3" ht="18" customHeight="1" x14ac:dyDescent="0.25">
      <c r="A1424" s="286"/>
      <c r="B1424" s="287"/>
      <c r="C1424" s="287"/>
    </row>
    <row r="1425" spans="1:3" ht="18" customHeight="1" x14ac:dyDescent="0.25">
      <c r="A1425" s="286"/>
      <c r="B1425" s="287"/>
      <c r="C1425" s="287"/>
    </row>
    <row r="1426" spans="1:3" ht="18" customHeight="1" x14ac:dyDescent="0.25">
      <c r="A1426" s="286"/>
      <c r="B1426" s="287"/>
      <c r="C1426" s="287"/>
    </row>
    <row r="1427" spans="1:3" ht="18" customHeight="1" x14ac:dyDescent="0.25">
      <c r="A1427" s="286"/>
      <c r="B1427" s="287"/>
      <c r="C1427" s="287"/>
    </row>
    <row r="1428" spans="1:3" ht="18" customHeight="1" x14ac:dyDescent="0.25">
      <c r="A1428" s="286"/>
      <c r="B1428" s="287"/>
      <c r="C1428" s="287"/>
    </row>
    <row r="1429" spans="1:3" ht="18" customHeight="1" x14ac:dyDescent="0.25">
      <c r="A1429" s="286"/>
      <c r="B1429" s="287"/>
      <c r="C1429" s="287"/>
    </row>
    <row r="1430" spans="1:3" ht="18" customHeight="1" x14ac:dyDescent="0.25">
      <c r="A1430" s="286"/>
      <c r="B1430" s="287"/>
      <c r="C1430" s="287"/>
    </row>
    <row r="1431" spans="1:3" ht="18" customHeight="1" x14ac:dyDescent="0.25">
      <c r="A1431" s="286"/>
      <c r="B1431" s="287"/>
      <c r="C1431" s="287"/>
    </row>
    <row r="1432" spans="1:3" ht="18" customHeight="1" x14ac:dyDescent="0.25">
      <c r="A1432" s="286"/>
      <c r="B1432" s="287"/>
      <c r="C1432" s="287"/>
    </row>
    <row r="1433" spans="1:3" ht="18" customHeight="1" x14ac:dyDescent="0.25">
      <c r="A1433" s="286"/>
      <c r="B1433" s="287"/>
      <c r="C1433" s="287"/>
    </row>
    <row r="1434" spans="1:3" ht="18" customHeight="1" x14ac:dyDescent="0.25">
      <c r="A1434" s="286"/>
      <c r="B1434" s="287"/>
      <c r="C1434" s="287"/>
    </row>
    <row r="1435" spans="1:3" ht="18" customHeight="1" x14ac:dyDescent="0.25">
      <c r="A1435" s="286"/>
      <c r="B1435" s="287"/>
      <c r="C1435" s="287"/>
    </row>
    <row r="1436" spans="1:3" ht="18" customHeight="1" x14ac:dyDescent="0.25">
      <c r="A1436" s="286"/>
      <c r="B1436" s="287"/>
      <c r="C1436" s="287"/>
    </row>
    <row r="1437" spans="1:3" ht="18" customHeight="1" x14ac:dyDescent="0.25">
      <c r="A1437" s="286"/>
      <c r="B1437" s="287"/>
      <c r="C1437" s="287"/>
    </row>
    <row r="1438" spans="1:3" ht="18" customHeight="1" x14ac:dyDescent="0.25">
      <c r="A1438" s="286"/>
      <c r="B1438" s="287"/>
      <c r="C1438" s="287"/>
    </row>
    <row r="1439" spans="1:3" ht="18" customHeight="1" x14ac:dyDescent="0.25">
      <c r="A1439" s="286"/>
      <c r="B1439" s="287"/>
      <c r="C1439" s="287"/>
    </row>
    <row r="1440" spans="1:3" ht="18" customHeight="1" x14ac:dyDescent="0.25">
      <c r="A1440" s="286"/>
      <c r="B1440" s="287"/>
      <c r="C1440" s="287"/>
    </row>
    <row r="1441" spans="1:3" ht="18" customHeight="1" x14ac:dyDescent="0.25">
      <c r="A1441" s="286"/>
      <c r="B1441" s="287"/>
      <c r="C1441" s="287"/>
    </row>
    <row r="1442" spans="1:3" ht="18" customHeight="1" x14ac:dyDescent="0.25">
      <c r="A1442" s="286"/>
      <c r="B1442" s="287"/>
      <c r="C1442" s="287"/>
    </row>
    <row r="1443" spans="1:3" ht="18" customHeight="1" x14ac:dyDescent="0.25">
      <c r="A1443" s="286"/>
      <c r="B1443" s="287"/>
      <c r="C1443" s="287"/>
    </row>
    <row r="1444" spans="1:3" ht="18" customHeight="1" x14ac:dyDescent="0.25">
      <c r="A1444" s="286"/>
      <c r="B1444" s="287"/>
      <c r="C1444" s="287"/>
    </row>
    <row r="1445" spans="1:3" ht="18" customHeight="1" x14ac:dyDescent="0.25">
      <c r="A1445" s="286"/>
      <c r="B1445" s="287"/>
      <c r="C1445" s="287"/>
    </row>
    <row r="1446" spans="1:3" ht="18" customHeight="1" x14ac:dyDescent="0.25">
      <c r="A1446" s="286"/>
      <c r="B1446" s="287"/>
      <c r="C1446" s="287"/>
    </row>
    <row r="1447" spans="1:3" ht="18" customHeight="1" x14ac:dyDescent="0.25">
      <c r="A1447" s="286"/>
      <c r="B1447" s="287"/>
      <c r="C1447" s="287"/>
    </row>
    <row r="1448" spans="1:3" ht="18" customHeight="1" x14ac:dyDescent="0.25">
      <c r="A1448" s="286"/>
      <c r="B1448" s="287"/>
      <c r="C1448" s="287"/>
    </row>
    <row r="1449" spans="1:3" ht="18" customHeight="1" x14ac:dyDescent="0.25">
      <c r="A1449" s="286"/>
      <c r="B1449" s="287"/>
      <c r="C1449" s="287"/>
    </row>
    <row r="1450" spans="1:3" ht="18" customHeight="1" x14ac:dyDescent="0.25">
      <c r="A1450" s="286"/>
      <c r="B1450" s="287"/>
      <c r="C1450" s="287"/>
    </row>
    <row r="1451" spans="1:3" ht="18" customHeight="1" x14ac:dyDescent="0.25">
      <c r="A1451" s="286"/>
      <c r="B1451" s="287"/>
      <c r="C1451" s="287"/>
    </row>
    <row r="1452" spans="1:3" ht="18" customHeight="1" x14ac:dyDescent="0.25">
      <c r="A1452" s="286"/>
      <c r="B1452" s="287"/>
      <c r="C1452" s="287"/>
    </row>
    <row r="1453" spans="1:3" ht="18" customHeight="1" x14ac:dyDescent="0.25">
      <c r="A1453" s="286"/>
      <c r="B1453" s="287"/>
      <c r="C1453" s="287"/>
    </row>
  </sheetData>
  <pageMargins left="0.70866141732283472" right="0.70866141732283472" top="1.1916666666666667" bottom="0.74803149606299213" header="0.31496062992125984" footer="0.31496062992125984"/>
  <pageSetup paperSize="9" scale="80" orientation="landscape" r:id="rId1"/>
  <headerFooter>
    <oddHeader>&amp;L&amp;10Vászoly Község Önkormányzata&amp;C&amp;"-,Félkövér"FELHALMOZÁSI KIADÁSOK 2015. ÉV
A 3/2016. (V.30.) RENDELETHEZ&amp;R&amp;10 8. sz. melléklet
&amp;P. oldal
ezer forint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5"/>
  <sheetViews>
    <sheetView view="pageLayout" zoomScaleNormal="100" workbookViewId="0">
      <selection activeCell="F1" sqref="F1"/>
    </sheetView>
  </sheetViews>
  <sheetFormatPr defaultColWidth="9.109375" defaultRowHeight="11.4" x14ac:dyDescent="0.2"/>
  <cols>
    <col min="1" max="1" width="41.109375" style="331" customWidth="1"/>
    <col min="2" max="2" width="11.44140625" style="331" customWidth="1"/>
    <col min="3" max="3" width="9.33203125" style="332" customWidth="1"/>
    <col min="4" max="4" width="14.109375" style="332" customWidth="1"/>
    <col min="5" max="5" width="10.5546875" style="332" customWidth="1"/>
    <col min="6" max="6" width="6.88671875" style="332" customWidth="1"/>
    <col min="7" max="7" width="42" style="331" customWidth="1"/>
    <col min="8" max="8" width="12.44140625" style="331" customWidth="1"/>
    <col min="9" max="9" width="11.109375" style="332" customWidth="1"/>
    <col min="10" max="10" width="13.88671875" style="332" customWidth="1"/>
    <col min="11" max="11" width="11.109375" style="332" customWidth="1"/>
    <col min="12" max="12" width="7.33203125" style="332" customWidth="1"/>
    <col min="13" max="16384" width="9.109375" style="332"/>
  </cols>
  <sheetData>
    <row r="2" spans="1:12" x14ac:dyDescent="0.2">
      <c r="G2" s="333"/>
      <c r="H2" s="333"/>
      <c r="I2" s="334"/>
    </row>
    <row r="4" spans="1:12" ht="15.75" customHeight="1" x14ac:dyDescent="0.25">
      <c r="A4" s="725" t="s">
        <v>725</v>
      </c>
      <c r="B4" s="725"/>
      <c r="C4" s="725"/>
      <c r="D4" s="725"/>
      <c r="E4" s="725"/>
      <c r="F4" s="725"/>
      <c r="G4" s="725"/>
      <c r="H4" s="725"/>
      <c r="I4" s="725"/>
      <c r="J4" s="725"/>
    </row>
    <row r="6" spans="1:12" s="331" customFormat="1" ht="45.6" x14ac:dyDescent="0.25">
      <c r="A6" s="335" t="s">
        <v>307</v>
      </c>
      <c r="B6" s="612" t="s">
        <v>1234</v>
      </c>
      <c r="C6" s="339" t="s">
        <v>714</v>
      </c>
      <c r="D6" s="337" t="s">
        <v>715</v>
      </c>
      <c r="E6" s="621" t="s">
        <v>492</v>
      </c>
      <c r="F6" s="337" t="s">
        <v>125</v>
      </c>
      <c r="G6" s="338" t="s">
        <v>308</v>
      </c>
      <c r="H6" s="620" t="s">
        <v>1234</v>
      </c>
      <c r="I6" s="336" t="s">
        <v>714</v>
      </c>
      <c r="J6" s="339" t="s">
        <v>715</v>
      </c>
      <c r="K6" s="385" t="s">
        <v>492</v>
      </c>
      <c r="L6" s="385" t="s">
        <v>125</v>
      </c>
    </row>
    <row r="7" spans="1:12" x14ac:dyDescent="0.2">
      <c r="A7" s="340" t="s">
        <v>390</v>
      </c>
      <c r="B7" s="414">
        <f>'4. tábla'!B4</f>
        <v>20630</v>
      </c>
      <c r="C7" s="414">
        <f>'4. tábla'!C4</f>
        <v>15524</v>
      </c>
      <c r="D7" s="416">
        <f>'4. tábla'!D4</f>
        <v>19460</v>
      </c>
      <c r="E7" s="622">
        <f>'4. tábla'!E4</f>
        <v>19460</v>
      </c>
      <c r="F7" s="699">
        <f>E7/D7</f>
        <v>1</v>
      </c>
      <c r="G7" s="341" t="s">
        <v>726</v>
      </c>
      <c r="H7" s="350">
        <v>8506</v>
      </c>
      <c r="I7" s="379">
        <f>'6.tábla'!B4</f>
        <v>3903</v>
      </c>
      <c r="J7" s="379">
        <f>'6.tábla'!C4</f>
        <v>7179</v>
      </c>
      <c r="K7" s="379">
        <f>'6.tábla'!D4</f>
        <v>7038</v>
      </c>
      <c r="L7" s="702">
        <f>K7/J7</f>
        <v>0.98035938152946089</v>
      </c>
    </row>
    <row r="8" spans="1:12" x14ac:dyDescent="0.2">
      <c r="A8" s="344" t="s">
        <v>309</v>
      </c>
      <c r="B8" s="414">
        <f>'4. tábla'!B6</f>
        <v>10237</v>
      </c>
      <c r="C8" s="414">
        <f>'4. tábla'!C6</f>
        <v>11200</v>
      </c>
      <c r="D8" s="414">
        <f>'4. tábla'!D6</f>
        <v>11823</v>
      </c>
      <c r="E8" s="414">
        <f>'4. tábla'!E6</f>
        <v>11821</v>
      </c>
      <c r="F8" s="699">
        <f t="shared" ref="F8:F27" si="0">E8/D8</f>
        <v>0.99983083819673513</v>
      </c>
      <c r="G8" s="345" t="s">
        <v>391</v>
      </c>
      <c r="H8" s="613">
        <v>1410</v>
      </c>
      <c r="I8" s="379">
        <f>'6.tábla'!B7</f>
        <v>882</v>
      </c>
      <c r="J8" s="379">
        <f>'6.tábla'!C7</f>
        <v>1603</v>
      </c>
      <c r="K8" s="379">
        <f>'6.tábla'!D7</f>
        <v>1362</v>
      </c>
      <c r="L8" s="702">
        <f t="shared" ref="L8:L27" si="1">K8/J8</f>
        <v>0.84965689332501559</v>
      </c>
    </row>
    <row r="9" spans="1:12" x14ac:dyDescent="0.2">
      <c r="A9" s="344"/>
      <c r="B9" s="610"/>
      <c r="C9" s="414"/>
      <c r="D9" s="415"/>
      <c r="E9" s="416"/>
      <c r="F9" s="699"/>
      <c r="G9" s="345" t="s">
        <v>392</v>
      </c>
      <c r="H9" s="613">
        <v>6957</v>
      </c>
      <c r="I9" s="379">
        <f>'6.tábla'!B8</f>
        <v>8992</v>
      </c>
      <c r="J9" s="379">
        <f>'6.tábla'!C8</f>
        <v>9175</v>
      </c>
      <c r="K9" s="379">
        <f>'6.tábla'!D8</f>
        <v>8436</v>
      </c>
      <c r="L9" s="702">
        <f t="shared" si="1"/>
        <v>0.91945504087193464</v>
      </c>
    </row>
    <row r="10" spans="1:12" x14ac:dyDescent="0.2">
      <c r="A10" s="344"/>
      <c r="B10" s="610"/>
      <c r="C10" s="414"/>
      <c r="D10" s="415"/>
      <c r="E10" s="416"/>
      <c r="F10" s="699"/>
      <c r="G10" s="341" t="s">
        <v>312</v>
      </c>
      <c r="H10" s="350">
        <v>36</v>
      </c>
      <c r="I10" s="379">
        <f>'6.tábla'!B19</f>
        <v>500</v>
      </c>
      <c r="J10" s="379">
        <f>'6.tábla'!C19</f>
        <v>770</v>
      </c>
      <c r="K10" s="379">
        <f>'6.tábla'!D19</f>
        <v>560</v>
      </c>
      <c r="L10" s="702">
        <f t="shared" si="1"/>
        <v>0.72727272727272729</v>
      </c>
    </row>
    <row r="11" spans="1:12" x14ac:dyDescent="0.2">
      <c r="A11" s="344"/>
      <c r="B11" s="610"/>
      <c r="C11" s="414"/>
      <c r="D11" s="415"/>
      <c r="E11" s="416"/>
      <c r="F11" s="699"/>
      <c r="G11" s="345" t="s">
        <v>313</v>
      </c>
      <c r="H11" s="613">
        <v>16963</v>
      </c>
      <c r="I11" s="379">
        <f>'6.tábla'!D29</f>
        <v>6344</v>
      </c>
      <c r="J11" s="379">
        <f>SUM(J12:J13)</f>
        <v>6909</v>
      </c>
      <c r="K11" s="379">
        <f>SUM(K12:K13)</f>
        <v>6198</v>
      </c>
      <c r="L11" s="702">
        <f t="shared" si="1"/>
        <v>0.89709075119409465</v>
      </c>
    </row>
    <row r="12" spans="1:12" x14ac:dyDescent="0.2">
      <c r="A12" s="346" t="s">
        <v>310</v>
      </c>
      <c r="B12" s="414">
        <f>'4. tábla'!B7</f>
        <v>2756</v>
      </c>
      <c r="C12" s="414">
        <f>'4. tábla'!C7</f>
        <v>2908</v>
      </c>
      <c r="D12" s="414">
        <f>'4. tábla'!D7</f>
        <v>2818</v>
      </c>
      <c r="E12" s="414">
        <f>'4. tábla'!E7</f>
        <v>2818</v>
      </c>
      <c r="F12" s="699">
        <f t="shared" si="0"/>
        <v>1</v>
      </c>
      <c r="G12" s="345" t="s">
        <v>1188</v>
      </c>
      <c r="H12" s="613">
        <v>3801</v>
      </c>
      <c r="I12" s="379">
        <f>'6.tábla'!B30</f>
        <v>5245</v>
      </c>
      <c r="J12" s="379">
        <f>'6.tábla'!C30</f>
        <v>6629</v>
      </c>
      <c r="K12" s="379">
        <f>'6.tábla'!D30</f>
        <v>5918</v>
      </c>
      <c r="L12" s="702">
        <f t="shared" si="1"/>
        <v>0.89274400362045558</v>
      </c>
    </row>
    <row r="13" spans="1:12" x14ac:dyDescent="0.2">
      <c r="A13" s="340" t="s">
        <v>727</v>
      </c>
      <c r="B13" s="414">
        <f>'4. tábla'!B9</f>
        <v>2</v>
      </c>
      <c r="C13" s="414">
        <f>'4. tábla'!C9</f>
        <v>0</v>
      </c>
      <c r="D13" s="414">
        <f>'4. tábla'!D9</f>
        <v>0</v>
      </c>
      <c r="E13" s="414">
        <f>'4. tábla'!E9</f>
        <v>0</v>
      </c>
      <c r="F13" s="699"/>
      <c r="G13" s="629" t="s">
        <v>728</v>
      </c>
      <c r="H13" s="631">
        <v>13162</v>
      </c>
      <c r="I13" s="379">
        <f>'6.tábla'!B31</f>
        <v>140</v>
      </c>
      <c r="J13" s="379">
        <f>'6.tábla'!C31</f>
        <v>280</v>
      </c>
      <c r="K13" s="379">
        <f>'6.tábla'!D31</f>
        <v>280</v>
      </c>
      <c r="L13" s="702">
        <f t="shared" si="1"/>
        <v>1</v>
      </c>
    </row>
    <row r="14" spans="1:12" ht="22.8" x14ac:dyDescent="0.2">
      <c r="A14" s="348" t="s">
        <v>729</v>
      </c>
      <c r="B14" s="414">
        <f>'4. tábla'!B9</f>
        <v>2</v>
      </c>
      <c r="C14" s="414">
        <f>'4. tábla'!C9</f>
        <v>0</v>
      </c>
      <c r="D14" s="414">
        <f>'4. tábla'!D9</f>
        <v>0</v>
      </c>
      <c r="E14" s="414">
        <f>'4. tábla'!E9</f>
        <v>0</v>
      </c>
      <c r="F14" s="699"/>
      <c r="G14" s="625" t="s">
        <v>730</v>
      </c>
      <c r="H14" s="625"/>
      <c r="I14" s="626"/>
      <c r="J14" s="343"/>
      <c r="K14" s="347"/>
      <c r="L14" s="702"/>
    </row>
    <row r="15" spans="1:12" x14ac:dyDescent="0.2">
      <c r="A15" s="344" t="s">
        <v>731</v>
      </c>
      <c r="B15" s="610"/>
      <c r="C15" s="414"/>
      <c r="D15" s="415"/>
      <c r="E15" s="416"/>
      <c r="F15" s="699"/>
      <c r="G15" s="630"/>
      <c r="H15" s="630"/>
      <c r="I15" s="627"/>
      <c r="J15" s="343"/>
      <c r="K15" s="347"/>
      <c r="L15" s="702"/>
    </row>
    <row r="16" spans="1:12" x14ac:dyDescent="0.2">
      <c r="A16" s="344"/>
      <c r="B16" s="610"/>
      <c r="C16" s="414"/>
      <c r="D16" s="415"/>
      <c r="E16" s="416"/>
      <c r="F16" s="699"/>
      <c r="G16" s="625" t="s">
        <v>314</v>
      </c>
      <c r="H16" s="625">
        <v>0</v>
      </c>
      <c r="I16" s="626">
        <f>'4. tábla'!C29</f>
        <v>1309</v>
      </c>
      <c r="J16" s="379">
        <f>'4. tábla'!D29</f>
        <v>1833</v>
      </c>
      <c r="K16" s="379">
        <f>'4. tábla'!E29</f>
        <v>0</v>
      </c>
      <c r="L16" s="702">
        <f t="shared" si="1"/>
        <v>0</v>
      </c>
    </row>
    <row r="17" spans="1:12" x14ac:dyDescent="0.2">
      <c r="A17" s="344"/>
      <c r="B17" s="610"/>
      <c r="C17" s="414"/>
      <c r="D17" s="415"/>
      <c r="E17" s="416"/>
      <c r="F17" s="699"/>
      <c r="G17" s="625" t="s">
        <v>732</v>
      </c>
      <c r="H17" s="625">
        <v>0</v>
      </c>
      <c r="I17" s="628">
        <f>'4. tábla'!C29</f>
        <v>1309</v>
      </c>
      <c r="J17" s="361">
        <f>'4. tábla'!D29</f>
        <v>1833</v>
      </c>
      <c r="K17" s="361">
        <f>'4. tábla'!E29</f>
        <v>0</v>
      </c>
      <c r="L17" s="702">
        <f t="shared" si="1"/>
        <v>0</v>
      </c>
    </row>
    <row r="18" spans="1:12" x14ac:dyDescent="0.2">
      <c r="A18" s="344"/>
      <c r="B18" s="610"/>
      <c r="C18" s="414"/>
      <c r="D18" s="415"/>
      <c r="E18" s="416"/>
      <c r="F18" s="699"/>
      <c r="G18" s="341" t="s">
        <v>733</v>
      </c>
      <c r="H18" s="350"/>
      <c r="I18" s="379"/>
      <c r="J18" s="343"/>
      <c r="K18" s="347"/>
      <c r="L18" s="702"/>
    </row>
    <row r="19" spans="1:12" ht="12" x14ac:dyDescent="0.25">
      <c r="A19" s="335" t="s">
        <v>315</v>
      </c>
      <c r="B19" s="417">
        <f>SUM(B7:B13)</f>
        <v>33625</v>
      </c>
      <c r="C19" s="417">
        <f>SUM(C7:C13)</f>
        <v>29632</v>
      </c>
      <c r="D19" s="418">
        <f>SUM(D7:D13)</f>
        <v>34101</v>
      </c>
      <c r="E19" s="418">
        <f>SUM(E7:E13)</f>
        <v>34099</v>
      </c>
      <c r="F19" s="699">
        <f t="shared" si="0"/>
        <v>0.99994135069352807</v>
      </c>
      <c r="G19" s="352" t="s">
        <v>316</v>
      </c>
      <c r="H19" s="420">
        <f>SUM(H7:H11)</f>
        <v>33872</v>
      </c>
      <c r="I19" s="420">
        <f>SUM(I7:I11)</f>
        <v>20621</v>
      </c>
      <c r="J19" s="420">
        <f>SUM(J7:J11)</f>
        <v>25636</v>
      </c>
      <c r="K19" s="420">
        <f>SUM(K7:K11)</f>
        <v>23594</v>
      </c>
      <c r="L19" s="702">
        <f t="shared" si="1"/>
        <v>0.92034638789202683</v>
      </c>
    </row>
    <row r="20" spans="1:12" ht="12" x14ac:dyDescent="0.25">
      <c r="A20" s="335" t="s">
        <v>317</v>
      </c>
      <c r="B20" s="611"/>
      <c r="C20" s="417"/>
      <c r="D20" s="417"/>
      <c r="E20" s="417"/>
      <c r="F20" s="699"/>
      <c r="G20" s="335" t="s">
        <v>318</v>
      </c>
      <c r="H20" s="365">
        <f>B19-H19</f>
        <v>-247</v>
      </c>
      <c r="I20" s="365">
        <f>C19-I19</f>
        <v>9011</v>
      </c>
      <c r="J20" s="365">
        <f>D19-J19</f>
        <v>8465</v>
      </c>
      <c r="K20" s="365">
        <f>E19-K19</f>
        <v>10505</v>
      </c>
      <c r="L20" s="702">
        <f t="shared" si="1"/>
        <v>1.2409923213230951</v>
      </c>
    </row>
    <row r="21" spans="1:12" ht="24" x14ac:dyDescent="0.25">
      <c r="A21" s="353" t="s">
        <v>319</v>
      </c>
      <c r="B21" s="419">
        <f t="shared" ref="B21:C21" si="2">SUM(B22:B23)</f>
        <v>9210</v>
      </c>
      <c r="C21" s="419">
        <f t="shared" si="2"/>
        <v>11139</v>
      </c>
      <c r="D21" s="419">
        <f>SUM(D22:D23)</f>
        <v>12024</v>
      </c>
      <c r="E21" s="419">
        <f>SUM(E22:E23)</f>
        <v>12024</v>
      </c>
      <c r="F21" s="699">
        <f t="shared" si="0"/>
        <v>1</v>
      </c>
      <c r="G21" s="335" t="s">
        <v>320</v>
      </c>
      <c r="H21" s="365">
        <f>SUM(H22:H24)</f>
        <v>0</v>
      </c>
      <c r="I21" s="365">
        <f>SUM(I22:I24)</f>
        <v>0</v>
      </c>
      <c r="J21" s="365">
        <f>SUM(J22:J24)</f>
        <v>1611</v>
      </c>
      <c r="K21" s="365">
        <f>SUM(K22:K25)</f>
        <v>1353</v>
      </c>
      <c r="L21" s="702">
        <f t="shared" si="1"/>
        <v>0.83985102420856605</v>
      </c>
    </row>
    <row r="22" spans="1:12" x14ac:dyDescent="0.2">
      <c r="A22" s="344" t="s">
        <v>734</v>
      </c>
      <c r="B22" s="414">
        <f>'4. tábla'!B14</f>
        <v>8639</v>
      </c>
      <c r="C22" s="414">
        <f>'4. tábla'!C14</f>
        <v>11139</v>
      </c>
      <c r="D22" s="414">
        <f>'4. tábla'!D14</f>
        <v>10618</v>
      </c>
      <c r="E22" s="414">
        <f>'4. tábla'!E14</f>
        <v>10618</v>
      </c>
      <c r="F22" s="699">
        <f t="shared" si="0"/>
        <v>1</v>
      </c>
      <c r="G22" s="346" t="s">
        <v>735</v>
      </c>
      <c r="H22" s="610"/>
      <c r="I22" s="379"/>
      <c r="J22" s="343"/>
      <c r="K22" s="347">
        <f>'4. tábla'!E33</f>
        <v>0</v>
      </c>
      <c r="L22" s="702"/>
    </row>
    <row r="23" spans="1:12" x14ac:dyDescent="0.2">
      <c r="A23" s="344" t="s">
        <v>736</v>
      </c>
      <c r="B23" s="414">
        <f>'4. tábla'!B17</f>
        <v>571</v>
      </c>
      <c r="C23" s="414">
        <f>'4. tábla'!C17</f>
        <v>0</v>
      </c>
      <c r="D23" s="414">
        <f>'4. tábla'!D17</f>
        <v>1406</v>
      </c>
      <c r="E23" s="414">
        <f>'4. tábla'!E17</f>
        <v>1406</v>
      </c>
      <c r="F23" s="699">
        <f t="shared" si="0"/>
        <v>1</v>
      </c>
      <c r="G23" s="346" t="s">
        <v>737</v>
      </c>
      <c r="H23" s="379">
        <f>'4. tábla'!B34</f>
        <v>0</v>
      </c>
      <c r="I23" s="379">
        <f>'4. tábla'!C34</f>
        <v>0</v>
      </c>
      <c r="J23" s="379">
        <f>'4. tábla'!D34</f>
        <v>1611</v>
      </c>
      <c r="K23" s="379">
        <f>'4. tábla'!E34</f>
        <v>1353</v>
      </c>
      <c r="L23" s="702">
        <f t="shared" si="1"/>
        <v>0.83985102420856605</v>
      </c>
    </row>
    <row r="24" spans="1:12" ht="24" x14ac:dyDescent="0.25">
      <c r="A24" s="335" t="s">
        <v>321</v>
      </c>
      <c r="B24" s="624"/>
      <c r="C24" s="414"/>
      <c r="D24" s="414"/>
      <c r="E24" s="414"/>
      <c r="F24" s="699"/>
      <c r="G24" s="344" t="s">
        <v>738</v>
      </c>
      <c r="H24" s="614"/>
      <c r="I24" s="379"/>
      <c r="J24" s="343"/>
      <c r="K24" s="347"/>
      <c r="L24" s="702"/>
    </row>
    <row r="25" spans="1:12" x14ac:dyDescent="0.2">
      <c r="A25" s="623" t="s">
        <v>739</v>
      </c>
      <c r="B25" s="625"/>
      <c r="C25" s="622"/>
      <c r="D25" s="414"/>
      <c r="E25" s="414"/>
      <c r="F25" s="699"/>
      <c r="G25" s="344" t="s">
        <v>1138</v>
      </c>
      <c r="H25" s="614"/>
      <c r="I25" s="379"/>
      <c r="J25" s="343"/>
      <c r="K25" s="347"/>
      <c r="L25" s="702"/>
    </row>
    <row r="26" spans="1:12" x14ac:dyDescent="0.2">
      <c r="A26" s="614" t="s">
        <v>740</v>
      </c>
      <c r="B26" s="625"/>
      <c r="C26" s="622"/>
      <c r="D26" s="414"/>
      <c r="E26" s="414"/>
      <c r="F26" s="699"/>
      <c r="G26" s="356"/>
      <c r="H26" s="615"/>
      <c r="I26" s="379"/>
      <c r="J26" s="343"/>
      <c r="K26" s="347"/>
      <c r="L26" s="702"/>
    </row>
    <row r="27" spans="1:12" ht="12" x14ac:dyDescent="0.25">
      <c r="A27" s="335" t="s">
        <v>322</v>
      </c>
      <c r="B27" s="419">
        <f>B19+B21+B24</f>
        <v>42835</v>
      </c>
      <c r="C27" s="417">
        <f>C19+C21+C24</f>
        <v>40771</v>
      </c>
      <c r="D27" s="417">
        <f>D19+D21+D24</f>
        <v>46125</v>
      </c>
      <c r="E27" s="417">
        <f>E19+E21+E24</f>
        <v>46123</v>
      </c>
      <c r="F27" s="699">
        <f t="shared" si="0"/>
        <v>0.99995663956639569</v>
      </c>
      <c r="G27" s="335" t="s">
        <v>323</v>
      </c>
      <c r="H27" s="365">
        <f>H19+H21</f>
        <v>33872</v>
      </c>
      <c r="I27" s="365">
        <f>I19+I21</f>
        <v>20621</v>
      </c>
      <c r="J27" s="386">
        <f>J19+J21</f>
        <v>27247</v>
      </c>
      <c r="K27" s="386">
        <f>K19+K21</f>
        <v>24947</v>
      </c>
      <c r="L27" s="702">
        <f t="shared" si="1"/>
        <v>0.91558703710500233</v>
      </c>
    </row>
    <row r="28" spans="1:12" ht="12" x14ac:dyDescent="0.25">
      <c r="A28" s="357"/>
      <c r="B28" s="357"/>
      <c r="C28" s="358"/>
      <c r="D28" s="358"/>
      <c r="E28" s="358"/>
      <c r="F28" s="358"/>
      <c r="G28" s="357"/>
      <c r="H28" s="357"/>
      <c r="I28" s="359"/>
      <c r="J28" s="359"/>
    </row>
    <row r="29" spans="1:12" ht="12" x14ac:dyDescent="0.25">
      <c r="A29" s="357"/>
      <c r="B29" s="357"/>
      <c r="C29" s="358"/>
      <c r="D29" s="358"/>
      <c r="E29" s="358"/>
      <c r="F29" s="358"/>
      <c r="G29" s="357"/>
      <c r="H29" s="357"/>
      <c r="I29" s="359"/>
      <c r="J29" s="359"/>
    </row>
    <row r="30" spans="1:12" ht="12" x14ac:dyDescent="0.25">
      <c r="A30" s="357"/>
      <c r="B30" s="357"/>
      <c r="C30" s="358"/>
      <c r="D30" s="358"/>
      <c r="E30" s="358"/>
      <c r="F30" s="358"/>
      <c r="G30" s="357"/>
      <c r="H30" s="357"/>
      <c r="I30" s="359"/>
      <c r="J30" s="359"/>
    </row>
    <row r="31" spans="1:12" ht="12" x14ac:dyDescent="0.25">
      <c r="A31" s="357"/>
      <c r="B31" s="357"/>
      <c r="C31" s="358"/>
      <c r="D31" s="358"/>
      <c r="E31" s="358"/>
      <c r="F31" s="358"/>
      <c r="G31" s="357"/>
      <c r="H31" s="357"/>
      <c r="I31" s="359"/>
      <c r="J31" s="359"/>
    </row>
    <row r="32" spans="1:12" ht="12" x14ac:dyDescent="0.25">
      <c r="A32" s="357"/>
      <c r="B32" s="357"/>
      <c r="C32" s="358"/>
      <c r="D32" s="358"/>
      <c r="E32" s="358"/>
      <c r="F32" s="358"/>
      <c r="G32" s="357"/>
      <c r="H32" s="357"/>
      <c r="I32" s="359"/>
      <c r="J32" s="359"/>
    </row>
    <row r="33" spans="1:12" ht="12" x14ac:dyDescent="0.25">
      <c r="A33" s="357"/>
      <c r="B33" s="357"/>
      <c r="C33" s="358"/>
      <c r="D33" s="358"/>
      <c r="E33" s="358"/>
      <c r="F33" s="358"/>
      <c r="G33" s="357"/>
      <c r="H33" s="357"/>
      <c r="I33" s="359"/>
      <c r="J33" s="359"/>
    </row>
    <row r="34" spans="1:12" ht="12" x14ac:dyDescent="0.25">
      <c r="A34" s="357"/>
      <c r="B34" s="357"/>
      <c r="C34" s="358"/>
      <c r="D34" s="358"/>
      <c r="E34" s="358"/>
      <c r="F34" s="358"/>
      <c r="G34" s="357"/>
      <c r="H34" s="357"/>
      <c r="I34" s="359"/>
      <c r="J34" s="359"/>
    </row>
    <row r="36" spans="1:12" ht="12" x14ac:dyDescent="0.25">
      <c r="A36" s="725" t="s">
        <v>741</v>
      </c>
      <c r="B36" s="725"/>
      <c r="C36" s="725"/>
      <c r="D36" s="725"/>
      <c r="E36" s="725"/>
      <c r="F36" s="725"/>
      <c r="G36" s="725"/>
      <c r="H36" s="725"/>
      <c r="I36" s="725"/>
      <c r="J36" s="725"/>
    </row>
    <row r="38" spans="1:12" s="331" customFormat="1" ht="45.6" x14ac:dyDescent="0.25">
      <c r="A38" s="335" t="s">
        <v>324</v>
      </c>
      <c r="B38" s="612" t="s">
        <v>1234</v>
      </c>
      <c r="C38" s="336" t="s">
        <v>714</v>
      </c>
      <c r="D38" s="337" t="s">
        <v>715</v>
      </c>
      <c r="E38" s="337" t="s">
        <v>492</v>
      </c>
      <c r="F38" s="337" t="s">
        <v>125</v>
      </c>
      <c r="G38" s="632" t="s">
        <v>325</v>
      </c>
      <c r="H38" s="385" t="s">
        <v>1234</v>
      </c>
      <c r="I38" s="360" t="s">
        <v>714</v>
      </c>
      <c r="J38" s="337" t="s">
        <v>715</v>
      </c>
      <c r="K38" s="337" t="s">
        <v>492</v>
      </c>
      <c r="L38" s="337" t="s">
        <v>125</v>
      </c>
    </row>
    <row r="39" spans="1:12" x14ac:dyDescent="0.2">
      <c r="A39" s="340" t="s">
        <v>742</v>
      </c>
      <c r="B39" s="635">
        <v>1350</v>
      </c>
      <c r="C39" s="361">
        <f>'4. tábla'!C5</f>
        <v>18548</v>
      </c>
      <c r="D39" s="361">
        <f>'4. tábla'!D5</f>
        <v>30438</v>
      </c>
      <c r="E39" s="361">
        <f>'4. tábla'!E5</f>
        <v>30438</v>
      </c>
      <c r="F39" s="700">
        <f>E39/D39</f>
        <v>1</v>
      </c>
      <c r="G39" s="610" t="s">
        <v>326</v>
      </c>
      <c r="H39" s="625">
        <v>386</v>
      </c>
      <c r="I39" s="626">
        <f>'4. tábla'!C25</f>
        <v>13729</v>
      </c>
      <c r="J39" s="379">
        <f>'4. tábla'!D25</f>
        <v>11900</v>
      </c>
      <c r="K39" s="379">
        <f>'4. tábla'!E25</f>
        <v>4932</v>
      </c>
      <c r="L39" s="702">
        <f>K39/J39</f>
        <v>0.41445378151260504</v>
      </c>
    </row>
    <row r="40" spans="1:12" x14ac:dyDescent="0.2">
      <c r="A40" s="344" t="s">
        <v>743</v>
      </c>
      <c r="B40" s="610"/>
      <c r="C40" s="361">
        <f>'4. tábla'!C8</f>
        <v>0</v>
      </c>
      <c r="D40" s="361">
        <f>'4. tábla'!D8</f>
        <v>0</v>
      </c>
      <c r="E40" s="361">
        <f>'4. tábla'!E8</f>
        <v>0</v>
      </c>
      <c r="F40" s="700"/>
      <c r="G40" s="344"/>
      <c r="H40" s="610"/>
      <c r="I40" s="342"/>
      <c r="J40" s="349"/>
      <c r="K40" s="349"/>
      <c r="L40" s="702"/>
    </row>
    <row r="41" spans="1:12" ht="12" x14ac:dyDescent="0.25">
      <c r="A41" s="344" t="s">
        <v>327</v>
      </c>
      <c r="B41" s="610">
        <v>846</v>
      </c>
      <c r="C41" s="361">
        <f>'4. tábla'!C10</f>
        <v>0</v>
      </c>
      <c r="D41" s="361">
        <f>'4. tábla'!D10</f>
        <v>215</v>
      </c>
      <c r="E41" s="361">
        <f>'4. tábla'!E10</f>
        <v>215</v>
      </c>
      <c r="F41" s="700">
        <f t="shared" ref="F41:F56" si="3">E41/D41</f>
        <v>1</v>
      </c>
      <c r="G41" s="344" t="s">
        <v>328</v>
      </c>
      <c r="H41" s="344"/>
      <c r="I41" s="362">
        <f>'4. tábla'!C26</f>
        <v>24619</v>
      </c>
      <c r="J41" s="362">
        <f>'4. tábla'!D26</f>
        <v>35571</v>
      </c>
      <c r="K41" s="362">
        <f>'4. tábla'!E26</f>
        <v>24493</v>
      </c>
      <c r="L41" s="702">
        <f t="shared" ref="L41:L56" si="4">K41/J41</f>
        <v>0.68856652891400294</v>
      </c>
    </row>
    <row r="42" spans="1:12" x14ac:dyDescent="0.2">
      <c r="A42" s="344" t="s">
        <v>744</v>
      </c>
      <c r="B42" s="610"/>
      <c r="C42" s="361">
        <f>'4. tábla'!C10</f>
        <v>0</v>
      </c>
      <c r="D42" s="361">
        <f>'4. tábla'!D10</f>
        <v>215</v>
      </c>
      <c r="E42" s="361">
        <f>'4. tábla'!E10</f>
        <v>215</v>
      </c>
      <c r="F42" s="700">
        <f t="shared" si="3"/>
        <v>1</v>
      </c>
      <c r="G42" s="344" t="s">
        <v>329</v>
      </c>
      <c r="H42" s="614"/>
      <c r="I42" s="342">
        <f>'4. tábla'!C27</f>
        <v>0</v>
      </c>
      <c r="J42" s="342">
        <f>'4. tábla'!D27</f>
        <v>81</v>
      </c>
      <c r="K42" s="342">
        <f>'4. tábla'!E27</f>
        <v>81</v>
      </c>
      <c r="L42" s="702">
        <f t="shared" si="4"/>
        <v>1</v>
      </c>
    </row>
    <row r="43" spans="1:12" x14ac:dyDescent="0.2">
      <c r="A43" s="344" t="s">
        <v>745</v>
      </c>
      <c r="B43" s="610"/>
      <c r="C43" s="351"/>
      <c r="D43" s="351"/>
      <c r="E43" s="361"/>
      <c r="F43" s="700"/>
      <c r="G43" s="344"/>
      <c r="H43" s="614"/>
      <c r="I43" s="342"/>
      <c r="J43" s="349"/>
      <c r="K43" s="349"/>
      <c r="L43" s="702"/>
    </row>
    <row r="44" spans="1:12" x14ac:dyDescent="0.2">
      <c r="A44" s="344"/>
      <c r="B44" s="610"/>
      <c r="C44" s="351"/>
      <c r="D44" s="351"/>
      <c r="E44" s="361"/>
      <c r="F44" s="700"/>
      <c r="G44" s="363" t="s">
        <v>746</v>
      </c>
      <c r="H44" s="616"/>
      <c r="I44" s="342"/>
      <c r="J44" s="349"/>
      <c r="K44" s="349"/>
      <c r="L44" s="702"/>
    </row>
    <row r="45" spans="1:12" x14ac:dyDescent="0.2">
      <c r="A45" s="344"/>
      <c r="B45" s="610"/>
      <c r="C45" s="351"/>
      <c r="D45" s="351"/>
      <c r="E45" s="351"/>
      <c r="F45" s="700"/>
      <c r="G45" s="344" t="s">
        <v>747</v>
      </c>
      <c r="H45" s="614"/>
      <c r="I45" s="342"/>
      <c r="J45" s="349"/>
      <c r="K45" s="349"/>
      <c r="L45" s="702"/>
    </row>
    <row r="46" spans="1:12" x14ac:dyDescent="0.2">
      <c r="A46" s="344"/>
      <c r="B46" s="610"/>
      <c r="C46" s="351"/>
      <c r="D46" s="351"/>
      <c r="E46" s="351"/>
      <c r="F46" s="700"/>
      <c r="G46" s="344" t="s">
        <v>748</v>
      </c>
      <c r="H46" s="614"/>
      <c r="I46" s="342"/>
      <c r="J46" s="349"/>
      <c r="K46" s="349"/>
      <c r="L46" s="702"/>
    </row>
    <row r="47" spans="1:12" x14ac:dyDescent="0.2">
      <c r="A47" s="344"/>
      <c r="B47" s="610"/>
      <c r="C47" s="351"/>
      <c r="D47" s="351"/>
      <c r="E47" s="351"/>
      <c r="F47" s="700"/>
      <c r="G47" s="344"/>
      <c r="H47" s="614"/>
      <c r="I47" s="342"/>
      <c r="J47" s="383"/>
      <c r="K47" s="349"/>
      <c r="L47" s="702"/>
    </row>
    <row r="48" spans="1:12" x14ac:dyDescent="0.2">
      <c r="A48" s="344"/>
      <c r="B48" s="610"/>
      <c r="C48" s="351"/>
      <c r="D48" s="351"/>
      <c r="E48" s="351"/>
      <c r="F48" s="700"/>
      <c r="G48" s="344"/>
      <c r="H48" s="614"/>
      <c r="I48" s="342"/>
      <c r="J48" s="383"/>
      <c r="K48" s="349"/>
      <c r="L48" s="702"/>
    </row>
    <row r="49" spans="1:12" ht="12" x14ac:dyDescent="0.25">
      <c r="A49" s="335" t="s">
        <v>330</v>
      </c>
      <c r="B49" s="364">
        <f>SUM(B39:B41)</f>
        <v>2196</v>
      </c>
      <c r="C49" s="364">
        <f>SUM(C39:C41)</f>
        <v>18548</v>
      </c>
      <c r="D49" s="364">
        <f>SUM(D39:D41)</f>
        <v>30653</v>
      </c>
      <c r="E49" s="364">
        <f>SUM(E39:E41)</f>
        <v>30653</v>
      </c>
      <c r="F49" s="700">
        <f t="shared" si="3"/>
        <v>1</v>
      </c>
      <c r="G49" s="338" t="s">
        <v>331</v>
      </c>
      <c r="H49" s="365">
        <f>SUM(H39:H44)</f>
        <v>386</v>
      </c>
      <c r="I49" s="365">
        <f>SUM(I39:I44)</f>
        <v>38348</v>
      </c>
      <c r="J49" s="386">
        <f>SUM(J39:J44)</f>
        <v>47552</v>
      </c>
      <c r="K49" s="386">
        <f>SUM(K39:K44)</f>
        <v>29506</v>
      </c>
      <c r="L49" s="702">
        <f t="shared" si="4"/>
        <v>0.62049966352624497</v>
      </c>
    </row>
    <row r="50" spans="1:12" ht="12" x14ac:dyDescent="0.25">
      <c r="A50" s="335" t="s">
        <v>332</v>
      </c>
      <c r="B50" s="366">
        <f>B49-H49</f>
        <v>1810</v>
      </c>
      <c r="C50" s="366">
        <f>C49-I49</f>
        <v>-19800</v>
      </c>
      <c r="D50" s="366">
        <f>D49-J49</f>
        <v>-16899</v>
      </c>
      <c r="E50" s="366">
        <f>E49-K49</f>
        <v>1147</v>
      </c>
      <c r="F50" s="700">
        <f t="shared" si="3"/>
        <v>-6.78738386886798E-2</v>
      </c>
      <c r="G50" s="338" t="s">
        <v>333</v>
      </c>
      <c r="H50" s="617"/>
      <c r="I50" s="354"/>
      <c r="J50" s="383"/>
      <c r="K50" s="349"/>
      <c r="L50" s="702"/>
    </row>
    <row r="51" spans="1:12" ht="24" x14ac:dyDescent="0.25">
      <c r="A51" s="335" t="s">
        <v>334</v>
      </c>
      <c r="B51" s="367">
        <f>SUM(B52)</f>
        <v>0</v>
      </c>
      <c r="C51" s="367">
        <f>SUM(C52)</f>
        <v>0</v>
      </c>
      <c r="D51" s="367">
        <f>SUM(D52)</f>
        <v>0</v>
      </c>
      <c r="E51" s="368"/>
      <c r="F51" s="700"/>
      <c r="G51" s="338" t="s">
        <v>335</v>
      </c>
      <c r="H51" s="354">
        <f>SUM(H52:H53)</f>
        <v>0</v>
      </c>
      <c r="I51" s="354">
        <f>SUM(I52:I53)</f>
        <v>0</v>
      </c>
      <c r="J51" s="384">
        <f>SUM(J52:J53)</f>
        <v>0</v>
      </c>
      <c r="K51" s="384">
        <f>SUM(K52:K53)</f>
        <v>0</v>
      </c>
      <c r="L51" s="702"/>
    </row>
    <row r="52" spans="1:12" x14ac:dyDescent="0.2">
      <c r="A52" s="344" t="s">
        <v>749</v>
      </c>
      <c r="B52" s="344"/>
      <c r="C52" s="369"/>
      <c r="D52" s="370"/>
      <c r="E52" s="370"/>
      <c r="F52" s="700"/>
      <c r="G52" s="371" t="s">
        <v>750</v>
      </c>
      <c r="H52" s="618"/>
      <c r="I52" s="342"/>
      <c r="J52" s="383"/>
      <c r="K52" s="349"/>
      <c r="L52" s="702"/>
    </row>
    <row r="53" spans="1:12" ht="24" x14ac:dyDescent="0.25">
      <c r="A53" s="335" t="s">
        <v>336</v>
      </c>
      <c r="B53" s="372">
        <f>SUM(B54:B55)</f>
        <v>0</v>
      </c>
      <c r="C53" s="372">
        <f>SUM(C54:C55)</f>
        <v>0</v>
      </c>
      <c r="D53" s="372">
        <f>SUM(D54:D55)</f>
        <v>0</v>
      </c>
      <c r="E53" s="373"/>
      <c r="F53" s="700"/>
      <c r="G53" s="371" t="s">
        <v>751</v>
      </c>
      <c r="H53" s="618"/>
      <c r="I53" s="342"/>
      <c r="J53" s="383"/>
      <c r="K53" s="349"/>
      <c r="L53" s="702"/>
    </row>
    <row r="54" spans="1:12" x14ac:dyDescent="0.2">
      <c r="A54" s="355" t="s">
        <v>752</v>
      </c>
      <c r="B54" s="355"/>
      <c r="C54" s="369"/>
      <c r="D54" s="370"/>
      <c r="E54" s="370"/>
      <c r="F54" s="700"/>
      <c r="G54" s="345"/>
      <c r="H54" s="613"/>
      <c r="I54" s="342"/>
      <c r="J54" s="383"/>
      <c r="K54" s="349"/>
      <c r="L54" s="702"/>
    </row>
    <row r="55" spans="1:12" x14ac:dyDescent="0.2">
      <c r="A55" s="344" t="s">
        <v>753</v>
      </c>
      <c r="B55" s="344"/>
      <c r="C55" s="369"/>
      <c r="D55" s="369"/>
      <c r="E55" s="369"/>
      <c r="F55" s="700"/>
      <c r="G55" s="344"/>
      <c r="H55" s="614"/>
      <c r="I55" s="342"/>
      <c r="J55" s="383"/>
      <c r="K55" s="349"/>
      <c r="L55" s="702"/>
    </row>
    <row r="56" spans="1:12" ht="12" x14ac:dyDescent="0.25">
      <c r="A56" s="335" t="s">
        <v>337</v>
      </c>
      <c r="B56" s="374">
        <f>B49+B51+B53</f>
        <v>2196</v>
      </c>
      <c r="C56" s="374">
        <f>C49+C51+C53</f>
        <v>18548</v>
      </c>
      <c r="D56" s="374">
        <f>D49+D51+D53</f>
        <v>30653</v>
      </c>
      <c r="E56" s="374">
        <f>E49+E51+E53</f>
        <v>30653</v>
      </c>
      <c r="F56" s="700">
        <f t="shared" si="3"/>
        <v>1</v>
      </c>
      <c r="G56" s="335" t="s">
        <v>338</v>
      </c>
      <c r="H56" s="365">
        <f>H49+H51</f>
        <v>386</v>
      </c>
      <c r="I56" s="365">
        <f>I49+I51</f>
        <v>38348</v>
      </c>
      <c r="J56" s="365">
        <f>J49+J51</f>
        <v>47552</v>
      </c>
      <c r="K56" s="365">
        <f>K49+K51</f>
        <v>29506</v>
      </c>
      <c r="L56" s="702">
        <f t="shared" si="4"/>
        <v>0.62049966352624497</v>
      </c>
    </row>
    <row r="57" spans="1:12" ht="12" x14ac:dyDescent="0.25">
      <c r="A57" s="357"/>
      <c r="B57" s="357"/>
      <c r="C57" s="359"/>
      <c r="D57" s="359"/>
      <c r="E57" s="359"/>
      <c r="F57" s="359"/>
      <c r="G57" s="357"/>
      <c r="H57" s="357"/>
      <c r="I57" s="375"/>
      <c r="J57" s="375"/>
    </row>
    <row r="58" spans="1:12" ht="12" x14ac:dyDescent="0.25">
      <c r="A58" s="357"/>
      <c r="B58" s="357"/>
      <c r="C58" s="359"/>
      <c r="D58" s="359"/>
      <c r="E58" s="359"/>
      <c r="F58" s="359"/>
      <c r="G58" s="357"/>
      <c r="H58" s="357"/>
      <c r="I58" s="375"/>
      <c r="J58" s="375"/>
    </row>
    <row r="59" spans="1:12" ht="12" x14ac:dyDescent="0.25">
      <c r="A59" s="357"/>
      <c r="B59" s="357"/>
      <c r="C59" s="359"/>
      <c r="D59" s="359"/>
      <c r="E59" s="359"/>
      <c r="F59" s="359"/>
      <c r="G59" s="357"/>
      <c r="H59" s="357"/>
      <c r="I59" s="375"/>
      <c r="J59" s="375"/>
    </row>
    <row r="60" spans="1:12" ht="12" x14ac:dyDescent="0.25">
      <c r="A60" s="357"/>
      <c r="B60" s="357"/>
      <c r="C60" s="359"/>
      <c r="D60" s="359"/>
      <c r="E60" s="359"/>
      <c r="F60" s="359"/>
      <c r="G60" s="357"/>
      <c r="H60" s="357"/>
      <c r="I60" s="375"/>
      <c r="J60" s="375"/>
    </row>
    <row r="61" spans="1:12" ht="12" x14ac:dyDescent="0.25">
      <c r="A61" s="357"/>
      <c r="B61" s="357"/>
      <c r="C61" s="359"/>
      <c r="D61" s="359"/>
      <c r="E61" s="359"/>
      <c r="F61" s="359"/>
      <c r="G61" s="357"/>
      <c r="H61" s="357"/>
      <c r="I61" s="375"/>
      <c r="J61" s="375"/>
    </row>
    <row r="62" spans="1:12" ht="12" x14ac:dyDescent="0.25">
      <c r="A62" s="357"/>
      <c r="B62" s="357"/>
      <c r="C62" s="359"/>
      <c r="D62" s="359"/>
      <c r="E62" s="359"/>
      <c r="F62" s="359"/>
      <c r="G62" s="357"/>
      <c r="H62" s="357"/>
      <c r="I62" s="375"/>
      <c r="J62" s="375"/>
    </row>
    <row r="63" spans="1:12" ht="12" x14ac:dyDescent="0.25">
      <c r="A63" s="357"/>
      <c r="B63" s="357"/>
      <c r="C63" s="359"/>
      <c r="D63" s="359"/>
      <c r="E63" s="359"/>
      <c r="F63" s="359"/>
      <c r="G63" s="357"/>
      <c r="H63" s="357"/>
      <c r="I63" s="375"/>
      <c r="J63" s="375"/>
    </row>
    <row r="64" spans="1:12" ht="12" x14ac:dyDescent="0.25">
      <c r="A64" s="357"/>
      <c r="B64" s="357"/>
      <c r="C64" s="359"/>
      <c r="D64" s="359"/>
      <c r="E64" s="359"/>
      <c r="F64" s="359"/>
      <c r="G64" s="357"/>
      <c r="H64" s="357"/>
      <c r="I64" s="375"/>
      <c r="J64" s="375"/>
    </row>
    <row r="65" spans="1:12" ht="12" x14ac:dyDescent="0.25">
      <c r="A65" s="357"/>
      <c r="B65" s="357"/>
      <c r="C65" s="359"/>
      <c r="D65" s="359"/>
      <c r="E65" s="359"/>
      <c r="F65" s="359"/>
      <c r="G65" s="357"/>
      <c r="H65" s="357"/>
      <c r="I65" s="375"/>
      <c r="J65" s="375"/>
    </row>
    <row r="66" spans="1:12" ht="12" x14ac:dyDescent="0.25">
      <c r="A66" s="357"/>
      <c r="B66" s="357"/>
      <c r="C66" s="359"/>
      <c r="D66" s="359"/>
      <c r="E66" s="359"/>
      <c r="F66" s="359"/>
      <c r="G66" s="357"/>
      <c r="H66" s="357"/>
      <c r="I66" s="375"/>
      <c r="J66" s="375"/>
    </row>
    <row r="67" spans="1:12" ht="12" x14ac:dyDescent="0.25">
      <c r="A67" s="357"/>
      <c r="B67" s="357"/>
      <c r="C67" s="359"/>
      <c r="D67" s="359"/>
      <c r="E67" s="359"/>
      <c r="F67" s="359"/>
      <c r="G67" s="357"/>
      <c r="H67" s="357"/>
      <c r="I67" s="375"/>
      <c r="J67" s="375"/>
    </row>
    <row r="68" spans="1:12" ht="12" x14ac:dyDescent="0.25">
      <c r="A68" s="357"/>
      <c r="B68" s="357"/>
      <c r="C68" s="359"/>
      <c r="D68" s="359"/>
      <c r="E68" s="359"/>
      <c r="F68" s="359"/>
      <c r="G68" s="357"/>
      <c r="H68" s="357"/>
      <c r="I68" s="375"/>
      <c r="J68" s="375"/>
    </row>
    <row r="69" spans="1:12" ht="12" x14ac:dyDescent="0.25">
      <c r="A69" s="357"/>
      <c r="B69" s="357"/>
      <c r="C69" s="359"/>
      <c r="D69" s="359"/>
      <c r="E69" s="359"/>
      <c r="F69" s="359"/>
      <c r="G69" s="357"/>
      <c r="H69" s="357"/>
      <c r="I69" s="375"/>
      <c r="J69" s="375"/>
    </row>
    <row r="70" spans="1:12" ht="12" x14ac:dyDescent="0.25">
      <c r="A70" s="357"/>
      <c r="B70" s="357"/>
      <c r="C70" s="359"/>
      <c r="D70" s="359"/>
      <c r="E70" s="359"/>
      <c r="F70" s="359"/>
      <c r="G70" s="357"/>
      <c r="H70" s="357"/>
      <c r="I70" s="359"/>
    </row>
    <row r="71" spans="1:12" ht="12" x14ac:dyDescent="0.25">
      <c r="A71" s="725" t="s">
        <v>754</v>
      </c>
      <c r="B71" s="725"/>
      <c r="C71" s="725"/>
      <c r="D71" s="725"/>
      <c r="E71" s="725"/>
      <c r="F71" s="725"/>
      <c r="G71" s="725"/>
      <c r="H71" s="725"/>
      <c r="I71" s="725"/>
      <c r="J71" s="725"/>
    </row>
    <row r="73" spans="1:12" s="331" customFormat="1" ht="45.6" x14ac:dyDescent="0.25">
      <c r="A73" s="335" t="s">
        <v>339</v>
      </c>
      <c r="B73" s="612" t="s">
        <v>1234</v>
      </c>
      <c r="C73" s="336" t="s">
        <v>714</v>
      </c>
      <c r="D73" s="337" t="s">
        <v>715</v>
      </c>
      <c r="E73" s="337" t="s">
        <v>492</v>
      </c>
      <c r="F73" s="337" t="s">
        <v>125</v>
      </c>
      <c r="G73" s="632" t="s">
        <v>340</v>
      </c>
      <c r="H73" s="385" t="s">
        <v>1234</v>
      </c>
      <c r="I73" s="360" t="s">
        <v>714</v>
      </c>
      <c r="J73" s="337" t="s">
        <v>715</v>
      </c>
      <c r="K73" s="337" t="s">
        <v>492</v>
      </c>
      <c r="L73" s="337" t="s">
        <v>125</v>
      </c>
    </row>
    <row r="74" spans="1:12" x14ac:dyDescent="0.2">
      <c r="A74" s="346" t="s">
        <v>341</v>
      </c>
      <c r="B74" s="376">
        <f>B19</f>
        <v>33625</v>
      </c>
      <c r="C74" s="376">
        <f>C19</f>
        <v>29632</v>
      </c>
      <c r="D74" s="376">
        <f>D19</f>
        <v>34101</v>
      </c>
      <c r="E74" s="376">
        <f t="shared" ref="E74" si="5">E19</f>
        <v>34099</v>
      </c>
      <c r="F74" s="701">
        <f>E74/D74</f>
        <v>0.99994135069352807</v>
      </c>
      <c r="G74" s="350" t="s">
        <v>342</v>
      </c>
      <c r="H74" s="633">
        <f>H19</f>
        <v>33872</v>
      </c>
      <c r="I74" s="633">
        <f>I19</f>
        <v>20621</v>
      </c>
      <c r="J74" s="383">
        <f>J19</f>
        <v>25636</v>
      </c>
      <c r="K74" s="383">
        <f>K19</f>
        <v>23594</v>
      </c>
      <c r="L74" s="702">
        <f>K74/J74</f>
        <v>0.92034638789202683</v>
      </c>
    </row>
    <row r="75" spans="1:12" x14ac:dyDescent="0.2">
      <c r="A75" s="344" t="s">
        <v>343</v>
      </c>
      <c r="B75" s="369">
        <f>B49</f>
        <v>2196</v>
      </c>
      <c r="C75" s="369">
        <f>C49</f>
        <v>18548</v>
      </c>
      <c r="D75" s="369">
        <f>D49</f>
        <v>30653</v>
      </c>
      <c r="E75" s="369">
        <f t="shared" ref="E75" si="6">E49</f>
        <v>30653</v>
      </c>
      <c r="F75" s="701">
        <f t="shared" ref="F75:F84" si="7">E75/D75</f>
        <v>1</v>
      </c>
      <c r="G75" s="613" t="s">
        <v>344</v>
      </c>
      <c r="H75" s="634">
        <f>H49</f>
        <v>386</v>
      </c>
      <c r="I75" s="634">
        <f>I49</f>
        <v>38348</v>
      </c>
      <c r="J75" s="383">
        <f>J49</f>
        <v>47552</v>
      </c>
      <c r="K75" s="383">
        <f>K49</f>
        <v>29506</v>
      </c>
      <c r="L75" s="702">
        <f t="shared" ref="L75:L84" si="8">K75/J75</f>
        <v>0.62049966352624497</v>
      </c>
    </row>
    <row r="76" spans="1:12" ht="12" x14ac:dyDescent="0.25">
      <c r="A76" s="335" t="s">
        <v>345</v>
      </c>
      <c r="B76" s="366">
        <f>SUM(B74:B75)</f>
        <v>35821</v>
      </c>
      <c r="C76" s="366">
        <f>SUM(C74:C75)</f>
        <v>48180</v>
      </c>
      <c r="D76" s="366">
        <f>SUM(D74:D75)</f>
        <v>64754</v>
      </c>
      <c r="E76" s="366">
        <f t="shared" ref="E76" si="9">SUM(E74:E75)</f>
        <v>64752</v>
      </c>
      <c r="F76" s="701">
        <f t="shared" si="7"/>
        <v>0.99996911387713505</v>
      </c>
      <c r="G76" s="338" t="s">
        <v>346</v>
      </c>
      <c r="H76" s="365">
        <f>SUM(H74:H75)</f>
        <v>34258</v>
      </c>
      <c r="I76" s="365">
        <f>SUM(I74:I75)</f>
        <v>58969</v>
      </c>
      <c r="J76" s="386">
        <f>SUM(J74:J75)</f>
        <v>73188</v>
      </c>
      <c r="K76" s="386">
        <f>SUM(K74:K75)</f>
        <v>53100</v>
      </c>
      <c r="L76" s="702">
        <f t="shared" si="8"/>
        <v>0.72552877520905068</v>
      </c>
    </row>
    <row r="77" spans="1:12" ht="12" x14ac:dyDescent="0.25">
      <c r="A77" s="335" t="s">
        <v>347</v>
      </c>
      <c r="B77" s="335"/>
      <c r="C77" s="377"/>
      <c r="D77" s="378"/>
      <c r="E77" s="378"/>
      <c r="F77" s="701"/>
      <c r="G77" s="338" t="s">
        <v>348</v>
      </c>
      <c r="H77" s="365">
        <f>B76-H76</f>
        <v>1563</v>
      </c>
      <c r="I77" s="365">
        <f>C76-I76</f>
        <v>-10789</v>
      </c>
      <c r="J77" s="386">
        <f>D76-J76</f>
        <v>-8434</v>
      </c>
      <c r="K77" s="386">
        <f>E76-K76</f>
        <v>11652</v>
      </c>
      <c r="L77" s="702">
        <f t="shared" si="8"/>
        <v>-1.3815508655442257</v>
      </c>
    </row>
    <row r="78" spans="1:12" ht="12" x14ac:dyDescent="0.25">
      <c r="A78" s="335" t="s">
        <v>349</v>
      </c>
      <c r="B78" s="366">
        <f>SUM(B79:B80)</f>
        <v>9210</v>
      </c>
      <c r="C78" s="366">
        <f>SUM(C79:C80)</f>
        <v>11139</v>
      </c>
      <c r="D78" s="366">
        <f>SUM(D79:D80)</f>
        <v>12024</v>
      </c>
      <c r="E78" s="366">
        <f>SUM(E79:E80)</f>
        <v>12024</v>
      </c>
      <c r="F78" s="701">
        <f t="shared" si="7"/>
        <v>1</v>
      </c>
      <c r="G78" s="338" t="s">
        <v>350</v>
      </c>
      <c r="H78" s="365">
        <f>SUM(H79:H80)</f>
        <v>0</v>
      </c>
      <c r="I78" s="365">
        <f>SUM(I79:I80)</f>
        <v>0</v>
      </c>
      <c r="J78" s="386">
        <f>SUM(J79:J80)</f>
        <v>1611</v>
      </c>
      <c r="K78" s="386">
        <f>SUM(K79:K80)</f>
        <v>1353</v>
      </c>
      <c r="L78" s="702">
        <f t="shared" si="8"/>
        <v>0.83985102420856605</v>
      </c>
    </row>
    <row r="79" spans="1:12" ht="22.8" x14ac:dyDescent="0.2">
      <c r="A79" s="344" t="s">
        <v>319</v>
      </c>
      <c r="B79" s="377">
        <f>B21</f>
        <v>9210</v>
      </c>
      <c r="C79" s="377">
        <f>C21</f>
        <v>11139</v>
      </c>
      <c r="D79" s="377">
        <f>D21</f>
        <v>12024</v>
      </c>
      <c r="E79" s="377">
        <f>E21</f>
        <v>12024</v>
      </c>
      <c r="F79" s="701">
        <f t="shared" si="7"/>
        <v>1</v>
      </c>
      <c r="G79" s="345" t="s">
        <v>351</v>
      </c>
      <c r="H79" s="379">
        <f>H21</f>
        <v>0</v>
      </c>
      <c r="I79" s="379">
        <f>I21</f>
        <v>0</v>
      </c>
      <c r="J79" s="343">
        <f>J21</f>
        <v>1611</v>
      </c>
      <c r="K79" s="343">
        <f>K21</f>
        <v>1353</v>
      </c>
      <c r="L79" s="702">
        <f t="shared" si="8"/>
        <v>0.83985102420856605</v>
      </c>
    </row>
    <row r="80" spans="1:12" ht="22.8" x14ac:dyDescent="0.2">
      <c r="A80" s="344" t="s">
        <v>334</v>
      </c>
      <c r="B80" s="377">
        <f>B51</f>
        <v>0</v>
      </c>
      <c r="C80" s="377">
        <f>C51</f>
        <v>0</v>
      </c>
      <c r="D80" s="377">
        <f>D51</f>
        <v>0</v>
      </c>
      <c r="E80" s="377">
        <f>E51</f>
        <v>0</v>
      </c>
      <c r="F80" s="701"/>
      <c r="G80" s="345" t="s">
        <v>352</v>
      </c>
      <c r="H80" s="379">
        <f>H51</f>
        <v>0</v>
      </c>
      <c r="I80" s="379">
        <f>I51</f>
        <v>0</v>
      </c>
      <c r="J80" s="343">
        <f>J51</f>
        <v>0</v>
      </c>
      <c r="K80" s="343">
        <f>K51</f>
        <v>0</v>
      </c>
      <c r="L80" s="702"/>
    </row>
    <row r="81" spans="1:12" ht="12" x14ac:dyDescent="0.25">
      <c r="A81" s="335" t="s">
        <v>353</v>
      </c>
      <c r="B81" s="366">
        <f>SUM(B82:B83)</f>
        <v>0</v>
      </c>
      <c r="C81" s="366">
        <f>SUM(C82:C83)</f>
        <v>0</v>
      </c>
      <c r="D81" s="366">
        <f>SUM(D82:D83)</f>
        <v>0</v>
      </c>
      <c r="E81" s="366">
        <f>SUM(E82:E83)</f>
        <v>0</v>
      </c>
      <c r="F81" s="701"/>
      <c r="G81" s="345"/>
      <c r="H81" s="613"/>
      <c r="I81" s="342"/>
      <c r="J81" s="383"/>
      <c r="K81" s="349"/>
      <c r="L81" s="702"/>
    </row>
    <row r="82" spans="1:12" ht="22.8" x14ac:dyDescent="0.2">
      <c r="A82" s="344" t="s">
        <v>321</v>
      </c>
      <c r="B82" s="377">
        <f>B24</f>
        <v>0</v>
      </c>
      <c r="C82" s="377">
        <f>C24</f>
        <v>0</v>
      </c>
      <c r="D82" s="377">
        <f>D24</f>
        <v>0</v>
      </c>
      <c r="E82" s="377">
        <f>E24</f>
        <v>0</v>
      </c>
      <c r="F82" s="701"/>
      <c r="G82" s="345"/>
      <c r="H82" s="613"/>
      <c r="I82" s="342"/>
      <c r="J82" s="383"/>
      <c r="K82" s="349"/>
      <c r="L82" s="702"/>
    </row>
    <row r="83" spans="1:12" ht="23.4" x14ac:dyDescent="0.25">
      <c r="A83" s="355" t="s">
        <v>336</v>
      </c>
      <c r="B83" s="380">
        <f>B53</f>
        <v>0</v>
      </c>
      <c r="C83" s="380">
        <f>C53</f>
        <v>0</v>
      </c>
      <c r="D83" s="380">
        <f>D53</f>
        <v>0</v>
      </c>
      <c r="E83" s="380">
        <f>E53</f>
        <v>0</v>
      </c>
      <c r="F83" s="701"/>
      <c r="G83" s="381"/>
      <c r="H83" s="619"/>
      <c r="I83" s="342"/>
      <c r="J83" s="383"/>
      <c r="K83" s="349"/>
      <c r="L83" s="702"/>
    </row>
    <row r="84" spans="1:12" ht="12" x14ac:dyDescent="0.25">
      <c r="A84" s="335" t="s">
        <v>354</v>
      </c>
      <c r="B84" s="366">
        <f>B76+B78+B81</f>
        <v>45031</v>
      </c>
      <c r="C84" s="366">
        <f>C76+C78+C81</f>
        <v>59319</v>
      </c>
      <c r="D84" s="366">
        <f>D76+D78+D81</f>
        <v>76778</v>
      </c>
      <c r="E84" s="366">
        <f>E76+E78+E81</f>
        <v>76776</v>
      </c>
      <c r="F84" s="701">
        <f t="shared" si="7"/>
        <v>0.99997395087134333</v>
      </c>
      <c r="G84" s="338" t="s">
        <v>355</v>
      </c>
      <c r="H84" s="365">
        <f>H76+H78</f>
        <v>34258</v>
      </c>
      <c r="I84" s="365">
        <f>I76+I78</f>
        <v>58969</v>
      </c>
      <c r="J84" s="365">
        <f>J76+J78</f>
        <v>74799</v>
      </c>
      <c r="K84" s="365">
        <f>K76+K78</f>
        <v>54453</v>
      </c>
      <c r="L84" s="702">
        <f t="shared" si="8"/>
        <v>0.72799101592267279</v>
      </c>
    </row>
    <row r="85" spans="1:12" x14ac:dyDescent="0.2">
      <c r="A85" s="331" t="s">
        <v>356</v>
      </c>
      <c r="C85" s="382">
        <f>C84-I84</f>
        <v>350</v>
      </c>
      <c r="D85" s="382">
        <f>D84-J84</f>
        <v>1979</v>
      </c>
      <c r="E85" s="382">
        <f>E84-K84</f>
        <v>22323</v>
      </c>
      <c r="F85" s="382"/>
    </row>
  </sheetData>
  <mergeCells count="3">
    <mergeCell ref="A4:J4"/>
    <mergeCell ref="A36:J36"/>
    <mergeCell ref="A71:J71"/>
  </mergeCells>
  <pageMargins left="0.1953125" right="9.375E-2" top="0.9140625" bottom="0.74803149606299213" header="0.31496062992125984" footer="0.31496062992125984"/>
  <pageSetup paperSize="9" scale="75" orientation="landscape" r:id="rId1"/>
  <headerFooter>
    <oddHeader>&amp;L&amp;10Vászoly Község Önkormányzata&amp;C&amp;"-,Félkövér"AZ ÖNKORMÁNYZAT BEVÉTELEI ÉS KIADÁSAI 2015. ÉV
A 3/2016. (V.30.) RENDELETHEZ&amp;R&amp;10 9. sz. mellélet
&amp;P. oldal
ezer forint</oddHeader>
  </headerFooter>
  <rowBreaks count="2" manualBreakCount="2">
    <brk id="31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24</vt:i4>
      </vt:variant>
      <vt:variant>
        <vt:lpstr>Névvel ellátott tartományok</vt:lpstr>
      </vt:variant>
      <vt:variant>
        <vt:i4>23</vt:i4>
      </vt:variant>
    </vt:vector>
  </HeadingPairs>
  <TitlesOfParts>
    <vt:vector size="47" baseType="lpstr">
      <vt:lpstr>1. tábla (mérleg)</vt:lpstr>
      <vt:lpstr>2. tábla (eredménykimutatás)</vt:lpstr>
      <vt:lpstr>3. tábla (maradványkimutatás)</vt:lpstr>
      <vt:lpstr>4. tábla</vt:lpstr>
      <vt:lpstr>5. tábla</vt:lpstr>
      <vt:lpstr>6.tábla</vt:lpstr>
      <vt:lpstr>7.tábla</vt:lpstr>
      <vt:lpstr>8.tábla</vt:lpstr>
      <vt:lpstr>9. tábla</vt:lpstr>
      <vt:lpstr>10.tábla</vt:lpstr>
      <vt:lpstr>11. tábla</vt:lpstr>
      <vt:lpstr>12.mell (3)</vt:lpstr>
      <vt:lpstr>13. sz. tábla</vt:lpstr>
      <vt:lpstr>14. sz. stabilitási tv </vt:lpstr>
      <vt:lpstr>15. sz.tábla</vt:lpstr>
      <vt:lpstr>15.a. sz.tábla</vt:lpstr>
      <vt:lpstr>15.B.sz.tábla</vt:lpstr>
      <vt:lpstr>15.C. sz. melléklet</vt:lpstr>
      <vt:lpstr>16.sz.tábla</vt:lpstr>
      <vt:lpstr>17. tábla</vt:lpstr>
      <vt:lpstr>18.tábla (2)</vt:lpstr>
      <vt:lpstr>19. tábla</vt:lpstr>
      <vt:lpstr>19a.tábla</vt:lpstr>
      <vt:lpstr>19b tábla</vt:lpstr>
      <vt:lpstr>'1. tábla (mérleg)'!Nyomtatási_terület</vt:lpstr>
      <vt:lpstr>'10.tábla'!Nyomtatási_terület</vt:lpstr>
      <vt:lpstr>'11. tábla'!Nyomtatási_terület</vt:lpstr>
      <vt:lpstr>'12.mell (3)'!Nyomtatási_terület</vt:lpstr>
      <vt:lpstr>'13. sz. tábla'!Nyomtatási_terület</vt:lpstr>
      <vt:lpstr>'14. sz. stabilitási tv '!Nyomtatási_terület</vt:lpstr>
      <vt:lpstr>'15. sz.tábla'!Nyomtatási_terület</vt:lpstr>
      <vt:lpstr>'15.a. sz.tábla'!Nyomtatási_terület</vt:lpstr>
      <vt:lpstr>'15.B.sz.tábla'!Nyomtatási_terület</vt:lpstr>
      <vt:lpstr>'15.C. sz. melléklet'!Nyomtatási_terület</vt:lpstr>
      <vt:lpstr>'16.sz.tábla'!Nyomtatási_terület</vt:lpstr>
      <vt:lpstr>'17. tábla'!Nyomtatási_terület</vt:lpstr>
      <vt:lpstr>'18.tábla (2)'!Nyomtatási_terület</vt:lpstr>
      <vt:lpstr>'19. tábla'!Nyomtatási_terület</vt:lpstr>
      <vt:lpstr>'19a.tábla'!Nyomtatási_terület</vt:lpstr>
      <vt:lpstr>'19b tábla'!Nyomtatási_terület</vt:lpstr>
      <vt:lpstr>'2. tábla (eredménykimutatás)'!Nyomtatási_terület</vt:lpstr>
      <vt:lpstr>'3. tábla (maradványkimutatás)'!Nyomtatási_terület</vt:lpstr>
      <vt:lpstr>'4. tábla'!Nyomtatási_terület</vt:lpstr>
      <vt:lpstr>'5. tábla'!Nyomtatási_terület</vt:lpstr>
      <vt:lpstr>'6.tábla'!Nyomtatási_terület</vt:lpstr>
      <vt:lpstr>'7.tábla'!Nyomtatási_terület</vt:lpstr>
      <vt:lpstr>'8.tábla'!Nyomtatási_terület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2016-05-31T13:20:22Z</dcterms:modified>
</cp:coreProperties>
</file>