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2020 zárszámadás\"/>
    </mc:Choice>
  </mc:AlternateContent>
  <bookViews>
    <workbookView xWindow="0" yWindow="0" windowWidth="20490" windowHeight="7650"/>
  </bookViews>
  <sheets>
    <sheet name="2.sz.mell." sheetId="1" r:id="rId1"/>
  </sheets>
  <externalReferences>
    <externalReference r:id="rId2"/>
    <externalReference r:id="rId3"/>
  </externalReferences>
  <definedNames>
    <definedName name="_xlnm.Print_Area" localSheetId="0">'2.sz.mell.'!$A$1:$K$154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F4" i="1"/>
  <c r="I4" i="1"/>
  <c r="K7" i="1"/>
  <c r="C8" i="1"/>
  <c r="D8" i="1"/>
  <c r="D7" i="1" s="1"/>
  <c r="E8" i="1"/>
  <c r="E7" i="1" s="1"/>
  <c r="F8" i="1"/>
  <c r="F7" i="1" s="1"/>
  <c r="G8" i="1"/>
  <c r="H8" i="1"/>
  <c r="H7" i="1" s="1"/>
  <c r="I8" i="1"/>
  <c r="I7" i="1" s="1"/>
  <c r="J8" i="1"/>
  <c r="J7" i="1" s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C7" i="1" s="1"/>
  <c r="D11" i="1"/>
  <c r="E11" i="1"/>
  <c r="F11" i="1"/>
  <c r="G11" i="1"/>
  <c r="G7" i="1" s="1"/>
  <c r="H11" i="1"/>
  <c r="I11" i="1"/>
  <c r="J11" i="1"/>
  <c r="K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5" i="1"/>
  <c r="C14" i="1" s="1"/>
  <c r="D15" i="1"/>
  <c r="E15" i="1"/>
  <c r="E14" i="1" s="1"/>
  <c r="F15" i="1"/>
  <c r="F14" i="1" s="1"/>
  <c r="G15" i="1"/>
  <c r="G14" i="1" s="1"/>
  <c r="H15" i="1"/>
  <c r="I15" i="1"/>
  <c r="I14" i="1" s="1"/>
  <c r="J15" i="1"/>
  <c r="J14" i="1" s="1"/>
  <c r="K15" i="1"/>
  <c r="K14" i="1" s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D14" i="1" s="1"/>
  <c r="E18" i="1"/>
  <c r="G18" i="1"/>
  <c r="H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H14" i="1" s="1"/>
  <c r="I20" i="1"/>
  <c r="J20" i="1"/>
  <c r="K20" i="1"/>
  <c r="C21" i="1"/>
  <c r="D21" i="1"/>
  <c r="E21" i="1"/>
  <c r="G21" i="1"/>
  <c r="H21" i="1"/>
  <c r="J21" i="1"/>
  <c r="K21" i="1"/>
  <c r="C22" i="1"/>
  <c r="D22" i="1"/>
  <c r="E22" i="1"/>
  <c r="F22" i="1"/>
  <c r="F21" i="1" s="1"/>
  <c r="G22" i="1"/>
  <c r="H22" i="1"/>
  <c r="I22" i="1"/>
  <c r="I21" i="1" s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9" i="1"/>
  <c r="C28" i="1" s="1"/>
  <c r="D29" i="1"/>
  <c r="E29" i="1"/>
  <c r="E28" i="1" s="1"/>
  <c r="F29" i="1"/>
  <c r="F28" i="1" s="1"/>
  <c r="G29" i="1"/>
  <c r="G28" i="1" s="1"/>
  <c r="H29" i="1"/>
  <c r="I29" i="1"/>
  <c r="I28" i="1" s="1"/>
  <c r="J29" i="1"/>
  <c r="J28" i="1" s="1"/>
  <c r="K29" i="1"/>
  <c r="K28" i="1" s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D28" i="1" s="1"/>
  <c r="E32" i="1"/>
  <c r="F32" i="1"/>
  <c r="G32" i="1"/>
  <c r="H32" i="1"/>
  <c r="H28" i="1" s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6" i="1"/>
  <c r="C35" i="1" s="1"/>
  <c r="D36" i="1"/>
  <c r="D35" i="1" s="1"/>
  <c r="E36" i="1"/>
  <c r="F36" i="1"/>
  <c r="F35" i="1" s="1"/>
  <c r="G36" i="1"/>
  <c r="G35" i="1" s="1"/>
  <c r="H36" i="1"/>
  <c r="H35" i="1" s="1"/>
  <c r="I36" i="1"/>
  <c r="J36" i="1"/>
  <c r="J35" i="1" s="1"/>
  <c r="K36" i="1"/>
  <c r="K35" i="1" s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E35" i="1" s="1"/>
  <c r="F39" i="1"/>
  <c r="G39" i="1"/>
  <c r="H39" i="1"/>
  <c r="I39" i="1"/>
  <c r="I35" i="1" s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7" i="1"/>
  <c r="C46" i="1" s="1"/>
  <c r="D47" i="1"/>
  <c r="D46" i="1" s="1"/>
  <c r="E47" i="1"/>
  <c r="E46" i="1" s="1"/>
  <c r="F47" i="1"/>
  <c r="G47" i="1"/>
  <c r="G46" i="1" s="1"/>
  <c r="H47" i="1"/>
  <c r="H46" i="1" s="1"/>
  <c r="I47" i="1"/>
  <c r="I46" i="1" s="1"/>
  <c r="J47" i="1"/>
  <c r="K47" i="1"/>
  <c r="K46" i="1" s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F46" i="1" s="1"/>
  <c r="G50" i="1"/>
  <c r="H50" i="1"/>
  <c r="I50" i="1"/>
  <c r="J50" i="1"/>
  <c r="J46" i="1" s="1"/>
  <c r="K50" i="1"/>
  <c r="C51" i="1"/>
  <c r="D51" i="1"/>
  <c r="E51" i="1"/>
  <c r="F51" i="1"/>
  <c r="G51" i="1"/>
  <c r="H51" i="1"/>
  <c r="J51" i="1"/>
  <c r="K51" i="1"/>
  <c r="E52" i="1"/>
  <c r="I52" i="1"/>
  <c r="C53" i="1"/>
  <c r="C52" i="1" s="1"/>
  <c r="D53" i="1"/>
  <c r="D52" i="1" s="1"/>
  <c r="E53" i="1"/>
  <c r="F53" i="1"/>
  <c r="F52" i="1" s="1"/>
  <c r="G53" i="1"/>
  <c r="G52" i="1" s="1"/>
  <c r="H53" i="1"/>
  <c r="H52" i="1" s="1"/>
  <c r="I53" i="1"/>
  <c r="J53" i="1"/>
  <c r="J52" i="1" s="1"/>
  <c r="K53" i="1"/>
  <c r="K52" i="1" s="1"/>
  <c r="C54" i="1"/>
  <c r="D54" i="1"/>
  <c r="E54" i="1"/>
  <c r="G54" i="1"/>
  <c r="H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G56" i="1"/>
  <c r="H56" i="1"/>
  <c r="J56" i="1"/>
  <c r="K56" i="1"/>
  <c r="I57" i="1"/>
  <c r="C58" i="1"/>
  <c r="C57" i="1" s="1"/>
  <c r="D58" i="1"/>
  <c r="E58" i="1"/>
  <c r="E57" i="1" s="1"/>
  <c r="G58" i="1"/>
  <c r="G57" i="1" s="1"/>
  <c r="H58" i="1"/>
  <c r="H57" i="1" s="1"/>
  <c r="J58" i="1"/>
  <c r="J57" i="1" s="1"/>
  <c r="K58" i="1"/>
  <c r="K57" i="1" s="1"/>
  <c r="C59" i="1"/>
  <c r="D59" i="1"/>
  <c r="D57" i="1" s="1"/>
  <c r="E59" i="1"/>
  <c r="G59" i="1"/>
  <c r="H59" i="1"/>
  <c r="J59" i="1"/>
  <c r="K59" i="1"/>
  <c r="C60" i="1"/>
  <c r="D60" i="1"/>
  <c r="E60" i="1"/>
  <c r="F60" i="1"/>
  <c r="F57" i="1" s="1"/>
  <c r="G60" i="1"/>
  <c r="H60" i="1"/>
  <c r="J60" i="1"/>
  <c r="K60" i="1"/>
  <c r="C61" i="1"/>
  <c r="D61" i="1"/>
  <c r="E61" i="1"/>
  <c r="G61" i="1"/>
  <c r="H61" i="1"/>
  <c r="J61" i="1"/>
  <c r="K61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F67" i="1"/>
  <c r="J67" i="1"/>
  <c r="C68" i="1"/>
  <c r="C67" i="1" s="1"/>
  <c r="D68" i="1"/>
  <c r="D67" i="1" s="1"/>
  <c r="E68" i="1"/>
  <c r="E67" i="1" s="1"/>
  <c r="F68" i="1"/>
  <c r="G68" i="1"/>
  <c r="G67" i="1" s="1"/>
  <c r="H68" i="1"/>
  <c r="H67" i="1" s="1"/>
  <c r="I68" i="1"/>
  <c r="I67" i="1" s="1"/>
  <c r="J68" i="1"/>
  <c r="K68" i="1"/>
  <c r="K67" i="1" s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G71" i="1"/>
  <c r="H71" i="1"/>
  <c r="J71" i="1"/>
  <c r="K71" i="1"/>
  <c r="C73" i="1"/>
  <c r="D73" i="1"/>
  <c r="D72" i="1" s="1"/>
  <c r="E73" i="1"/>
  <c r="E72" i="1" s="1"/>
  <c r="G73" i="1"/>
  <c r="G72" i="1" s="1"/>
  <c r="H73" i="1"/>
  <c r="H72" i="1" s="1"/>
  <c r="J73" i="1"/>
  <c r="J72" i="1" s="1"/>
  <c r="K73" i="1"/>
  <c r="C74" i="1"/>
  <c r="C72" i="1" s="1"/>
  <c r="D74" i="1"/>
  <c r="E74" i="1"/>
  <c r="F74" i="1"/>
  <c r="F72" i="1" s="1"/>
  <c r="G74" i="1"/>
  <c r="H74" i="1"/>
  <c r="I74" i="1"/>
  <c r="I72" i="1" s="1"/>
  <c r="J74" i="1"/>
  <c r="K74" i="1"/>
  <c r="K72" i="1" s="1"/>
  <c r="F75" i="1"/>
  <c r="J75" i="1"/>
  <c r="C76" i="1"/>
  <c r="C75" i="1" s="1"/>
  <c r="D76" i="1"/>
  <c r="D75" i="1" s="1"/>
  <c r="E76" i="1"/>
  <c r="E75" i="1" s="1"/>
  <c r="F76" i="1"/>
  <c r="G76" i="1"/>
  <c r="G75" i="1" s="1"/>
  <c r="H76" i="1"/>
  <c r="H75" i="1" s="1"/>
  <c r="I76" i="1"/>
  <c r="I75" i="1" s="1"/>
  <c r="J76" i="1"/>
  <c r="K76" i="1"/>
  <c r="K75" i="1" s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D79" i="1"/>
  <c r="E79" i="1"/>
  <c r="G79" i="1"/>
  <c r="H79" i="1"/>
  <c r="J79" i="1"/>
  <c r="K79" i="1"/>
  <c r="C81" i="1"/>
  <c r="C80" i="1" s="1"/>
  <c r="D81" i="1"/>
  <c r="E81" i="1"/>
  <c r="E80" i="1" s="1"/>
  <c r="F81" i="1"/>
  <c r="F80" i="1" s="1"/>
  <c r="G81" i="1"/>
  <c r="G80" i="1" s="1"/>
  <c r="H81" i="1"/>
  <c r="I81" i="1"/>
  <c r="I80" i="1" s="1"/>
  <c r="J81" i="1"/>
  <c r="J80" i="1" s="1"/>
  <c r="K81" i="1"/>
  <c r="K80" i="1" s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D80" i="1" s="1"/>
  <c r="E84" i="1"/>
  <c r="F84" i="1"/>
  <c r="G84" i="1"/>
  <c r="H84" i="1"/>
  <c r="H80" i="1" s="1"/>
  <c r="I84" i="1"/>
  <c r="J84" i="1"/>
  <c r="K84" i="1"/>
  <c r="C91" i="1"/>
  <c r="F91" i="1"/>
  <c r="I91" i="1"/>
  <c r="C95" i="1"/>
  <c r="C94" i="1" s="1"/>
  <c r="D95" i="1"/>
  <c r="D94" i="1" s="1"/>
  <c r="E95" i="1"/>
  <c r="E94" i="1" s="1"/>
  <c r="F95" i="1"/>
  <c r="G95" i="1"/>
  <c r="G94" i="1" s="1"/>
  <c r="H95" i="1"/>
  <c r="H94" i="1" s="1"/>
  <c r="I95" i="1"/>
  <c r="I94" i="1" s="1"/>
  <c r="J95" i="1"/>
  <c r="K95" i="1"/>
  <c r="K94" i="1" s="1"/>
  <c r="C96" i="1"/>
  <c r="D96" i="1"/>
  <c r="E96" i="1"/>
  <c r="F96" i="1"/>
  <c r="G96" i="1"/>
  <c r="H96" i="1"/>
  <c r="I96" i="1"/>
  <c r="J96" i="1"/>
  <c r="K96" i="1"/>
  <c r="C97" i="1"/>
  <c r="D97" i="1"/>
  <c r="E97" i="1"/>
  <c r="F97" i="1"/>
  <c r="G97" i="1"/>
  <c r="H97" i="1"/>
  <c r="I97" i="1"/>
  <c r="J97" i="1"/>
  <c r="K97" i="1"/>
  <c r="C98" i="1"/>
  <c r="D98" i="1"/>
  <c r="E98" i="1"/>
  <c r="F98" i="1"/>
  <c r="F94" i="1" s="1"/>
  <c r="G98" i="1"/>
  <c r="H98" i="1"/>
  <c r="I98" i="1"/>
  <c r="J98" i="1"/>
  <c r="J94" i="1" s="1"/>
  <c r="K98" i="1"/>
  <c r="C99" i="1"/>
  <c r="D99" i="1"/>
  <c r="E99" i="1"/>
  <c r="F99" i="1"/>
  <c r="G99" i="1"/>
  <c r="H99" i="1"/>
  <c r="I99" i="1"/>
  <c r="J99" i="1"/>
  <c r="K99" i="1"/>
  <c r="C100" i="1"/>
  <c r="D100" i="1"/>
  <c r="E100" i="1"/>
  <c r="F100" i="1"/>
  <c r="G100" i="1"/>
  <c r="H100" i="1"/>
  <c r="I100" i="1"/>
  <c r="J100" i="1"/>
  <c r="K100" i="1"/>
  <c r="C101" i="1"/>
  <c r="D101" i="1"/>
  <c r="E101" i="1"/>
  <c r="F101" i="1"/>
  <c r="G101" i="1"/>
  <c r="H101" i="1"/>
  <c r="I101" i="1"/>
  <c r="J101" i="1"/>
  <c r="K101" i="1"/>
  <c r="C102" i="1"/>
  <c r="D102" i="1"/>
  <c r="E102" i="1"/>
  <c r="F102" i="1"/>
  <c r="G102" i="1"/>
  <c r="H102" i="1"/>
  <c r="I102" i="1"/>
  <c r="J102" i="1"/>
  <c r="K102" i="1"/>
  <c r="C103" i="1"/>
  <c r="D103" i="1"/>
  <c r="E103" i="1"/>
  <c r="F103" i="1"/>
  <c r="G103" i="1"/>
  <c r="H103" i="1"/>
  <c r="I103" i="1"/>
  <c r="J103" i="1"/>
  <c r="K103" i="1"/>
  <c r="C104" i="1"/>
  <c r="D104" i="1"/>
  <c r="E104" i="1"/>
  <c r="F104" i="1"/>
  <c r="G104" i="1"/>
  <c r="H104" i="1"/>
  <c r="I104" i="1"/>
  <c r="J104" i="1"/>
  <c r="K104" i="1"/>
  <c r="C105" i="1"/>
  <c r="D105" i="1"/>
  <c r="E105" i="1"/>
  <c r="F105" i="1"/>
  <c r="G105" i="1"/>
  <c r="H105" i="1"/>
  <c r="I105" i="1"/>
  <c r="J105" i="1"/>
  <c r="K105" i="1"/>
  <c r="C106" i="1"/>
  <c r="D106" i="1"/>
  <c r="E106" i="1"/>
  <c r="F106" i="1"/>
  <c r="G106" i="1"/>
  <c r="H106" i="1"/>
  <c r="I106" i="1"/>
  <c r="J106" i="1"/>
  <c r="K106" i="1"/>
  <c r="C107" i="1"/>
  <c r="D107" i="1"/>
  <c r="E107" i="1"/>
  <c r="F107" i="1"/>
  <c r="G107" i="1"/>
  <c r="H107" i="1"/>
  <c r="I107" i="1"/>
  <c r="J107" i="1"/>
  <c r="K107" i="1"/>
  <c r="C108" i="1"/>
  <c r="D108" i="1"/>
  <c r="E108" i="1"/>
  <c r="F108" i="1"/>
  <c r="G108" i="1"/>
  <c r="H108" i="1"/>
  <c r="I108" i="1"/>
  <c r="J108" i="1"/>
  <c r="K108" i="1"/>
  <c r="C109" i="1"/>
  <c r="D109" i="1"/>
  <c r="E109" i="1"/>
  <c r="F109" i="1"/>
  <c r="G109" i="1"/>
  <c r="H109" i="1"/>
  <c r="I109" i="1"/>
  <c r="J109" i="1"/>
  <c r="K109" i="1"/>
  <c r="F110" i="1"/>
  <c r="J110" i="1"/>
  <c r="C111" i="1"/>
  <c r="D111" i="1"/>
  <c r="E111" i="1"/>
  <c r="F111" i="1"/>
  <c r="G111" i="1"/>
  <c r="H111" i="1"/>
  <c r="I111" i="1"/>
  <c r="J111" i="1"/>
  <c r="K111" i="1"/>
  <c r="C112" i="1"/>
  <c r="D112" i="1"/>
  <c r="E112" i="1"/>
  <c r="F112" i="1"/>
  <c r="G112" i="1"/>
  <c r="H112" i="1"/>
  <c r="I112" i="1"/>
  <c r="J112" i="1"/>
  <c r="K112" i="1"/>
  <c r="C113" i="1"/>
  <c r="D113" i="1"/>
  <c r="E113" i="1"/>
  <c r="F113" i="1"/>
  <c r="G113" i="1"/>
  <c r="H113" i="1"/>
  <c r="I113" i="1"/>
  <c r="J113" i="1"/>
  <c r="K113" i="1"/>
  <c r="C114" i="1"/>
  <c r="D114" i="1"/>
  <c r="E114" i="1"/>
  <c r="F114" i="1"/>
  <c r="G114" i="1"/>
  <c r="H114" i="1"/>
  <c r="I114" i="1"/>
  <c r="J114" i="1"/>
  <c r="K114" i="1"/>
  <c r="C115" i="1"/>
  <c r="C110" i="1" s="1"/>
  <c r="D115" i="1"/>
  <c r="D110" i="1" s="1"/>
  <c r="E115" i="1"/>
  <c r="E110" i="1" s="1"/>
  <c r="F115" i="1"/>
  <c r="G115" i="1"/>
  <c r="G110" i="1" s="1"/>
  <c r="H115" i="1"/>
  <c r="H110" i="1" s="1"/>
  <c r="I115" i="1"/>
  <c r="I110" i="1" s="1"/>
  <c r="J115" i="1"/>
  <c r="K115" i="1"/>
  <c r="K110" i="1" s="1"/>
  <c r="C116" i="1"/>
  <c r="D116" i="1"/>
  <c r="E116" i="1"/>
  <c r="F116" i="1"/>
  <c r="G116" i="1"/>
  <c r="H116" i="1"/>
  <c r="I116" i="1"/>
  <c r="J116" i="1"/>
  <c r="K116" i="1"/>
  <c r="C117" i="1"/>
  <c r="D117" i="1"/>
  <c r="E117" i="1"/>
  <c r="F117" i="1"/>
  <c r="G117" i="1"/>
  <c r="H117" i="1"/>
  <c r="I117" i="1"/>
  <c r="J117" i="1"/>
  <c r="K117" i="1"/>
  <c r="C118" i="1"/>
  <c r="D118" i="1"/>
  <c r="E118" i="1"/>
  <c r="F118" i="1"/>
  <c r="G118" i="1"/>
  <c r="H118" i="1"/>
  <c r="I118" i="1"/>
  <c r="J118" i="1"/>
  <c r="K118" i="1"/>
  <c r="C119" i="1"/>
  <c r="D119" i="1"/>
  <c r="E119" i="1"/>
  <c r="F119" i="1"/>
  <c r="G119" i="1"/>
  <c r="H119" i="1"/>
  <c r="I119" i="1"/>
  <c r="J119" i="1"/>
  <c r="K119" i="1"/>
  <c r="C120" i="1"/>
  <c r="D120" i="1"/>
  <c r="E120" i="1"/>
  <c r="F120" i="1"/>
  <c r="G120" i="1"/>
  <c r="H120" i="1"/>
  <c r="I120" i="1"/>
  <c r="J120" i="1"/>
  <c r="K120" i="1"/>
  <c r="C121" i="1"/>
  <c r="D121" i="1"/>
  <c r="E121" i="1"/>
  <c r="F121" i="1"/>
  <c r="G121" i="1"/>
  <c r="H121" i="1"/>
  <c r="I121" i="1"/>
  <c r="J121" i="1"/>
  <c r="K121" i="1"/>
  <c r="C122" i="1"/>
  <c r="D122" i="1"/>
  <c r="E122" i="1"/>
  <c r="F122" i="1"/>
  <c r="G122" i="1"/>
  <c r="H122" i="1"/>
  <c r="I122" i="1"/>
  <c r="J122" i="1"/>
  <c r="K122" i="1"/>
  <c r="C123" i="1"/>
  <c r="D123" i="1"/>
  <c r="E123" i="1"/>
  <c r="F123" i="1"/>
  <c r="G123" i="1"/>
  <c r="H123" i="1"/>
  <c r="I123" i="1"/>
  <c r="J123" i="1"/>
  <c r="K123" i="1"/>
  <c r="D124" i="1"/>
  <c r="E124" i="1"/>
  <c r="H124" i="1"/>
  <c r="I124" i="1"/>
  <c r="C125" i="1"/>
  <c r="C124" i="1" s="1"/>
  <c r="D125" i="1"/>
  <c r="E125" i="1"/>
  <c r="F125" i="1"/>
  <c r="F124" i="1" s="1"/>
  <c r="G125" i="1"/>
  <c r="G124" i="1" s="1"/>
  <c r="H125" i="1"/>
  <c r="I125" i="1"/>
  <c r="J125" i="1"/>
  <c r="J124" i="1" s="1"/>
  <c r="K125" i="1"/>
  <c r="K124" i="1" s="1"/>
  <c r="D128" i="1"/>
  <c r="E128" i="1"/>
  <c r="E148" i="1" s="1"/>
  <c r="G128" i="1"/>
  <c r="H128" i="1"/>
  <c r="J128" i="1"/>
  <c r="K128" i="1"/>
  <c r="C129" i="1"/>
  <c r="C128" i="1" s="1"/>
  <c r="F129" i="1"/>
  <c r="F128" i="1" s="1"/>
  <c r="I129" i="1"/>
  <c r="C130" i="1"/>
  <c r="F130" i="1"/>
  <c r="I130" i="1"/>
  <c r="I128" i="1" s="1"/>
  <c r="C131" i="1"/>
  <c r="F131" i="1"/>
  <c r="I131" i="1"/>
  <c r="E132" i="1"/>
  <c r="H132" i="1"/>
  <c r="K132" i="1"/>
  <c r="C133" i="1"/>
  <c r="F133" i="1"/>
  <c r="G132" i="1" s="1"/>
  <c r="G148" i="1" s="1"/>
  <c r="I133" i="1"/>
  <c r="J132" i="1" s="1"/>
  <c r="J148" i="1" s="1"/>
  <c r="C134" i="1"/>
  <c r="F134" i="1"/>
  <c r="I134" i="1"/>
  <c r="C135" i="1"/>
  <c r="D132" i="1" s="1"/>
  <c r="D148" i="1" s="1"/>
  <c r="F135" i="1"/>
  <c r="I135" i="1"/>
  <c r="C136" i="1"/>
  <c r="F136" i="1"/>
  <c r="I136" i="1"/>
  <c r="D137" i="1"/>
  <c r="E137" i="1"/>
  <c r="G137" i="1"/>
  <c r="H137" i="1"/>
  <c r="J137" i="1"/>
  <c r="K137" i="1"/>
  <c r="C138" i="1"/>
  <c r="C137" i="1" s="1"/>
  <c r="F138" i="1"/>
  <c r="F137" i="1" s="1"/>
  <c r="I138" i="1"/>
  <c r="C140" i="1"/>
  <c r="F140" i="1"/>
  <c r="I140" i="1"/>
  <c r="I137" i="1" s="1"/>
  <c r="C141" i="1"/>
  <c r="F141" i="1"/>
  <c r="I141" i="1"/>
  <c r="C142" i="1"/>
  <c r="F142" i="1"/>
  <c r="I142" i="1"/>
  <c r="D143" i="1"/>
  <c r="E143" i="1"/>
  <c r="G143" i="1"/>
  <c r="H143" i="1"/>
  <c r="H148" i="1" s="1"/>
  <c r="J143" i="1"/>
  <c r="K143" i="1"/>
  <c r="C144" i="1"/>
  <c r="C143" i="1" s="1"/>
  <c r="F144" i="1"/>
  <c r="F143" i="1" s="1"/>
  <c r="I144" i="1"/>
  <c r="C145" i="1"/>
  <c r="F145" i="1"/>
  <c r="I145" i="1"/>
  <c r="I143" i="1" s="1"/>
  <c r="C146" i="1"/>
  <c r="F146" i="1"/>
  <c r="I146" i="1"/>
  <c r="C147" i="1"/>
  <c r="F147" i="1"/>
  <c r="I147" i="1"/>
  <c r="K148" i="1"/>
  <c r="J86" i="1" l="1"/>
  <c r="J154" i="1" s="1"/>
  <c r="G62" i="1"/>
  <c r="C62" i="1"/>
  <c r="J62" i="1"/>
  <c r="F62" i="1"/>
  <c r="K62" i="1"/>
  <c r="I148" i="1"/>
  <c r="F148" i="1"/>
  <c r="J127" i="1"/>
  <c r="J149" i="1" s="1"/>
  <c r="F127" i="1"/>
  <c r="F149" i="1" s="1"/>
  <c r="I127" i="1"/>
  <c r="I149" i="1" s="1"/>
  <c r="E127" i="1"/>
  <c r="E149" i="1" s="1"/>
  <c r="I86" i="1"/>
  <c r="E86" i="1"/>
  <c r="E154" i="1" s="1"/>
  <c r="F86" i="1"/>
  <c r="F154" i="1" s="1"/>
  <c r="I62" i="1"/>
  <c r="E62" i="1"/>
  <c r="C148" i="1"/>
  <c r="H127" i="1"/>
  <c r="H149" i="1" s="1"/>
  <c r="D127" i="1"/>
  <c r="D149" i="1" s="1"/>
  <c r="H86" i="1"/>
  <c r="H154" i="1" s="1"/>
  <c r="D86" i="1"/>
  <c r="D154" i="1" s="1"/>
  <c r="H62" i="1"/>
  <c r="D62" i="1"/>
  <c r="K127" i="1"/>
  <c r="K149" i="1" s="1"/>
  <c r="G127" i="1"/>
  <c r="G149" i="1" s="1"/>
  <c r="C127" i="1"/>
  <c r="C149" i="1" s="1"/>
  <c r="K86" i="1"/>
  <c r="K154" i="1" s="1"/>
  <c r="G86" i="1"/>
  <c r="G154" i="1" s="1"/>
  <c r="C86" i="1"/>
  <c r="C154" i="1" s="1"/>
  <c r="D87" i="1" l="1"/>
  <c r="D153" i="1"/>
  <c r="I153" i="1"/>
  <c r="I87" i="1"/>
  <c r="J153" i="1"/>
  <c r="J87" i="1"/>
  <c r="H87" i="1"/>
  <c r="H153" i="1"/>
  <c r="C87" i="1"/>
  <c r="C153" i="1"/>
  <c r="K87" i="1"/>
  <c r="K153" i="1"/>
  <c r="G87" i="1"/>
  <c r="G153" i="1"/>
  <c r="E153" i="1"/>
  <c r="E87" i="1"/>
  <c r="I154" i="1"/>
  <c r="F153" i="1"/>
  <c r="F87" i="1"/>
</calcChain>
</file>

<file path=xl/sharedStrings.xml><?xml version="1.0" encoding="utf-8"?>
<sst xmlns="http://schemas.openxmlformats.org/spreadsheetml/2006/main" count="328" uniqueCount="269">
  <si>
    <t>Finanszírozási bevételek, kiadások egyenlege (finanszírozási bevételek 16. sor - finanszírozási kiadások 9. sor) (+/-)</t>
  </si>
  <si>
    <t>2.</t>
  </si>
  <si>
    <t>Költségvetési hiány, többlet ( költségvetési bevételek 9. sor - költségvetési kiadások 4. sor) (+/-)</t>
  </si>
  <si>
    <t>3. sz. táblázat</t>
  </si>
  <si>
    <t>KÖLTSÉGVETÉSI, FINANSZÍROZÁSI BEVÉTELEK ÉS KIADÁSOK EGYENLEGE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</si>
  <si>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</si>
  <si>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</si>
  <si>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</si>
  <si>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</si>
  <si>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</si>
  <si>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</si>
  <si>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</si>
  <si>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</si>
  <si>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</si>
  <si>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</si>
  <si>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</si>
  <si>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</si>
  <si>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</si>
  <si>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</si>
  <si>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</si>
  <si>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7.5.</t>
  </si>
  <si>
    <t xml:space="preserve"> Pénzeszközök betétként elhelyezése </t>
  </si>
  <si>
    <t>7.4.</t>
  </si>
  <si>
    <t>Irányító szervi támogatás folyósítása (intézményfinanszírozás)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</si>
  <si>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</si>
  <si>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</si>
  <si>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</si>
  <si>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</si>
  <si>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</si>
  <si>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+ 7.4.)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</si>
  <si>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</si>
  <si>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</si>
  <si>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</si>
  <si>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</si>
  <si>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</si>
  <si>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</si>
  <si>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</si>
  <si>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</si>
  <si>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</si>
  <si>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</si>
  <si>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</si>
  <si>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</si>
  <si>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</si>
  <si>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</si>
  <si>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</si>
  <si>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</si>
  <si>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</si>
  <si>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</si>
  <si>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</si>
  <si>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</si>
  <si>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</si>
  <si>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</si>
  <si>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</si>
  <si>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</si>
  <si>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</si>
  <si>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</si>
  <si>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</si>
  <si>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</si>
  <si>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</si>
  <si>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</si>
  <si>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</si>
  <si>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</si>
  <si>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</si>
  <si>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</si>
  <si>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</si>
  <si>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</si>
  <si>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</si>
  <si>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</si>
  <si>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</si>
  <si>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</si>
  <si>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</si>
  <si>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</si>
  <si>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</si>
  <si>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</si>
  <si>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</si>
  <si>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</si>
  <si>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</si>
  <si>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</si>
  <si>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</si>
  <si>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</si>
  <si>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</si>
  <si>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</si>
  <si>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</si>
  <si>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</si>
  <si>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</si>
  <si>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</si>
  <si>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</si>
  <si>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</si>
  <si>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</si>
  <si>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</si>
  <si>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</si>
  <si>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</si>
  <si>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</si>
  <si>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</si>
  <si>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</si>
  <si>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</si>
  <si>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</si>
  <si>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</si>
  <si>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</si>
  <si>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</si>
  <si>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</si>
  <si>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</si>
  <si>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</si>
  <si>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</si>
  <si>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</si>
  <si>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</si>
  <si>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</si>
  <si>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</si>
  <si>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</si>
  <si>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</si>
  <si>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</si>
  <si>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</si>
  <si>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</si>
  <si>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1.</t>
  </si>
  <si>
    <t>E3</t>
  </si>
  <si>
    <t>E2</t>
  </si>
  <si>
    <t>E1</t>
  </si>
  <si>
    <t>D3</t>
  </si>
  <si>
    <t>D2</t>
  </si>
  <si>
    <t>D1</t>
  </si>
  <si>
    <t>C3</t>
  </si>
  <si>
    <t>C2</t>
  </si>
  <si>
    <t>C1</t>
  </si>
  <si>
    <t>B</t>
  </si>
  <si>
    <t>A</t>
  </si>
  <si>
    <t>Államigazgatási feladatok teljesítés</t>
  </si>
  <si>
    <t>Önkéntvállalt feladatok teljesítés</t>
  </si>
  <si>
    <t>Kötelező feladatok teljesítés</t>
  </si>
  <si>
    <t>Államigazgatási feladatok  módosított előirányzat</t>
  </si>
  <si>
    <t>Önkéntvállalt feladatok módosított előirányzat</t>
  </si>
  <si>
    <t>Kötelező feladatok módosított előirányzat</t>
  </si>
  <si>
    <t>Államigazgatási feladatok eredeti előirányzat</t>
  </si>
  <si>
    <t>Önkéntvállalt feladatok eredeti előirányzat</t>
  </si>
  <si>
    <t>Kötelező feladatok eredeti előirányzat</t>
  </si>
  <si>
    <t>Kiadási jogcím</t>
  </si>
  <si>
    <t>Sor-
szám</t>
  </si>
  <si>
    <t>2. sz. táblázat</t>
  </si>
  <si>
    <t>K I A D Á S O K</t>
  </si>
  <si>
    <t>KÖLTSÉGVETÉSI ÉS FINANSZÍROZÁSI 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</si>
  <si>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</si>
  <si>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</si>
  <si>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</si>
  <si>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</si>
  <si>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</si>
  <si>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</si>
  <si>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</si>
  <si>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</si>
  <si>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</si>
  <si>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</si>
  <si>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</si>
  <si>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</si>
  <si>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</si>
  <si>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</si>
  <si>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</si>
  <si>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</si>
  <si>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</si>
  <si>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Központi irányító szervi támogatás</t>
  </si>
  <si>
    <t xml:space="preserve">   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</si>
  <si>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</si>
  <si>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</si>
  <si>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</si>
  <si>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</si>
  <si>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</si>
  <si>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</si>
  <si>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</si>
  <si>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</si>
  <si>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</si>
  <si>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</si>
  <si>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</si>
  <si>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</si>
  <si>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</si>
  <si>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</si>
  <si>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</si>
  <si>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</si>
  <si>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</si>
  <si>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</si>
  <si>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</si>
  <si>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</si>
  <si>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</si>
  <si>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</si>
  <si>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</si>
  <si>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</si>
  <si>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</si>
  <si>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</si>
  <si>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</si>
  <si>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</si>
  <si>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</si>
  <si>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</si>
  <si>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</si>
  <si>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</si>
  <si>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</si>
  <si>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</si>
  <si>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</si>
  <si>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</si>
  <si>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</si>
  <si>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</si>
  <si>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</si>
  <si>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</si>
  <si>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</si>
  <si>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</si>
  <si>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</si>
  <si>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</si>
  <si>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</si>
  <si>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</si>
  <si>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</si>
  <si>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</si>
  <si>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</si>
  <si>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</si>
  <si>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</si>
  <si>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</si>
  <si>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</si>
  <si>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</si>
  <si>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</si>
  <si>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</si>
  <si>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</si>
  <si>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</si>
  <si>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</si>
  <si>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</si>
  <si>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</si>
  <si>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</si>
  <si>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</si>
  <si>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</si>
  <si>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</si>
  <si>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</si>
  <si>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</si>
  <si>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</si>
  <si>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</si>
  <si>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</si>
  <si>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</si>
  <si>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</si>
  <si>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</si>
  <si>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</si>
  <si>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</si>
  <si>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</si>
  <si>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</si>
  <si>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</si>
  <si>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</si>
  <si>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</si>
  <si>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</si>
  <si>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</si>
  <si>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</si>
  <si>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</si>
  <si>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</si>
  <si>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</si>
  <si>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</si>
  <si>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</si>
  <si>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</si>
  <si>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</si>
  <si>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</si>
  <si>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</si>
  <si>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</si>
  <si>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</si>
  <si>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</si>
  <si>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</si>
  <si>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</si>
  <si>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</si>
  <si>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</si>
  <si>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</si>
  <si>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</si>
  <si>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</si>
  <si>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</si>
  <si>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</si>
  <si>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</si>
  <si>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</si>
  <si>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</si>
  <si>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</si>
  <si>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1. sz. táblázat</t>
  </si>
  <si>
    <t>B E V É T E L E K</t>
  </si>
  <si>
    <t>Kiemelt előirányzatonként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</si>
</sst>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sz val="11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3" fillId="0" borderId="4" xfId="1" applyNumberFormat="1" applyFont="1" applyFill="1" applyBorder="1" applyAlignment="1" applyProtection="1">
      <alignment horizontal="left" vertical="center"/>
    </xf>
    <xf numFmtId="164" fontId="5" fillId="0" borderId="2" xfId="0" quotePrefix="1" applyNumberFormat="1" applyFont="1" applyBorder="1" applyAlignment="1" applyProtection="1">
      <alignment horizontal="righ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6" fillId="0" borderId="6" xfId="0" applyFont="1" applyBorder="1" applyAlignment="1" applyProtection="1">
      <alignment horizontal="left" vertical="center" wrapText="1" indent="1"/>
    </xf>
    <xf numFmtId="0" fontId="7" fillId="0" borderId="2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0" applyNumberFormat="1" applyFont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49" fontId="8" fillId="0" borderId="10" xfId="1" applyNumberFormat="1" applyFont="1" applyFill="1" applyBorder="1" applyAlignment="1" applyProtection="1">
      <alignment horizontal="center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 indent="1"/>
    </xf>
    <xf numFmtId="164" fontId="2" fillId="0" borderId="2" xfId="1" applyNumberFormat="1" applyFont="1" applyFill="1" applyBorder="1" applyAlignment="1" applyProtection="1">
      <alignment horizontal="righ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1" fillId="0" borderId="0" xfId="1" applyFill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0" fillId="0" borderId="7" xfId="0" applyFont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6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indent="6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8" fillId="0" borderId="11" xfId="1" applyFont="1" applyFill="1" applyBorder="1" applyAlignment="1" applyProtection="1">
      <alignment horizontal="lef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20" xfId="1" applyFont="1" applyFill="1" applyBorder="1" applyAlignment="1" applyProtection="1">
      <alignment vertical="center" wrapText="1"/>
    </xf>
    <xf numFmtId="0" fontId="2" fillId="0" borderId="21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14" fillId="0" borderId="4" xfId="0" applyFont="1" applyFill="1" applyBorder="1" applyAlignment="1" applyProtection="1">
      <alignment horizontal="right"/>
    </xf>
    <xf numFmtId="164" fontId="3" fillId="0" borderId="4" xfId="1" applyNumberFormat="1" applyFont="1" applyFill="1" applyBorder="1" applyAlignment="1" applyProtection="1"/>
    <xf numFmtId="164" fontId="13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6" fillId="0" borderId="5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horizontal="left" wrapText="1" indent="1"/>
    </xf>
    <xf numFmtId="0" fontId="10" fillId="0" borderId="17" xfId="0" applyFont="1" applyBorder="1" applyAlignment="1" applyProtection="1">
      <alignment wrapText="1"/>
    </xf>
    <xf numFmtId="0" fontId="10" fillId="0" borderId="9" xfId="0" applyFont="1" applyBorder="1" applyAlignment="1" applyProtection="1">
      <alignment horizontal="left" wrapText="1" indent="1"/>
    </xf>
    <xf numFmtId="0" fontId="10" fillId="0" borderId="10" xfId="0" applyFont="1" applyBorder="1" applyAlignment="1" applyProtection="1">
      <alignment wrapText="1"/>
    </xf>
    <xf numFmtId="0" fontId="10" fillId="0" borderId="14" xfId="0" applyFont="1" applyBorder="1" applyAlignment="1" applyProtection="1">
      <alignment horizontal="left" wrapText="1" indent="1"/>
    </xf>
    <xf numFmtId="49" fontId="8" fillId="0" borderId="15" xfId="1" applyNumberFormat="1" applyFont="1" applyFill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8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Fill="1" applyBorder="1" applyAlignment="1" applyProtection="1">
      <alignment horizontal="right" vertical="center"/>
    </xf>
    <xf numFmtId="164" fontId="3" fillId="0" borderId="4" xfId="1" applyNumberFormat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center"/>
    </xf>
    <xf numFmtId="164" fontId="15" fillId="0" borderId="0" xfId="1" applyNumberFormat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19" xfId="1" applyFont="1" applyFill="1" applyBorder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center" vertical="center" wrapText="1"/>
    </xf>
    <xf numFmtId="164" fontId="13" fillId="0" borderId="24" xfId="1" applyNumberFormat="1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1" applyFont="1" applyFill="1" applyAlignment="1" applyProtection="1">
      <alignment horizontal="center"/>
    </xf>
    <xf numFmtId="164" fontId="13" fillId="0" borderId="23" xfId="1" applyNumberFormat="1" applyFont="1" applyFill="1" applyBorder="1" applyAlignment="1" applyProtection="1">
      <alignment horizontal="center" vertical="center"/>
    </xf>
    <xf numFmtId="164" fontId="13" fillId="0" borderId="22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z&#225;m&#250;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Fekete%20Orsolya/Desktop/K&#246;lts&#233;gvet&#233;s/K&#246;lts&#233;gvet&#233;si%20rendelet%20mell&#233;klet%202020.%20&#233;v%202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</sheetNames>
    <sheetDataSet>
      <sheetData sheetId="0">
        <row r="6">
          <cell r="C6">
            <v>60222791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sz.mell."/>
      <sheetName val="4.sz.mell."/>
      <sheetName val="5.sz.mell  "/>
      <sheetName val="6.sz.mell  "/>
      <sheetName val="7. sz. mell."/>
      <sheetName val="8.sz.mell."/>
      <sheetName val="9.sz.mell."/>
      <sheetName val="10. sz. mell. "/>
      <sheetName val="11. sz. mell."/>
      <sheetName val="12. sz. mell"/>
      <sheetName val="13. sz. mell."/>
      <sheetName val="14.sz.mell."/>
      <sheetName val="15. sz. mell"/>
      <sheetName val="16. sz. mell"/>
      <sheetName val="17. sz. mell"/>
    </sheetNames>
    <sheetDataSet>
      <sheetData sheetId="0"/>
      <sheetData sheetId="1"/>
      <sheetData sheetId="2">
        <row r="9">
          <cell r="C9">
            <v>26941694</v>
          </cell>
          <cell r="F9">
            <v>27096813</v>
          </cell>
          <cell r="I9">
            <v>27096813</v>
          </cell>
        </row>
        <row r="10">
          <cell r="C10">
            <v>16362350</v>
          </cell>
          <cell r="F10">
            <v>18015330</v>
          </cell>
          <cell r="I10">
            <v>18015330</v>
          </cell>
        </row>
        <row r="11">
          <cell r="C11">
            <v>15118747</v>
          </cell>
          <cell r="F11">
            <v>15320787</v>
          </cell>
          <cell r="I11">
            <v>15320787</v>
          </cell>
        </row>
        <row r="12">
          <cell r="C12">
            <v>1800000</v>
          </cell>
          <cell r="F12">
            <v>2294500</v>
          </cell>
          <cell r="I12">
            <v>2294500</v>
          </cell>
        </row>
        <row r="13">
          <cell r="C13">
            <v>0</v>
          </cell>
          <cell r="F13">
            <v>1695450</v>
          </cell>
          <cell r="I13">
            <v>1695450</v>
          </cell>
        </row>
        <row r="14">
          <cell r="C14">
            <v>0</v>
          </cell>
          <cell r="F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</row>
        <row r="17">
          <cell r="C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F18">
            <v>0</v>
          </cell>
          <cell r="I18">
            <v>0</v>
          </cell>
        </row>
        <row r="19">
          <cell r="C19">
            <v>0</v>
          </cell>
          <cell r="F19">
            <v>0</v>
          </cell>
          <cell r="I19">
            <v>0</v>
          </cell>
        </row>
        <row r="20">
          <cell r="C20">
            <v>28772294</v>
          </cell>
          <cell r="F20">
            <v>34735652</v>
          </cell>
          <cell r="I20">
            <v>38467984</v>
          </cell>
        </row>
        <row r="21">
          <cell r="C21">
            <v>0</v>
          </cell>
          <cell r="F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F23">
            <v>19733746</v>
          </cell>
          <cell r="I23">
            <v>19733746</v>
          </cell>
        </row>
        <row r="24">
          <cell r="C24">
            <v>0</v>
          </cell>
        </row>
        <row r="25">
          <cell r="C25">
            <v>0</v>
          </cell>
          <cell r="F25">
            <v>0</v>
          </cell>
          <cell r="I25">
            <v>0</v>
          </cell>
        </row>
        <row r="26">
          <cell r="C26">
            <v>0</v>
          </cell>
          <cell r="F26">
            <v>0</v>
          </cell>
          <cell r="I26">
            <v>0</v>
          </cell>
        </row>
        <row r="27">
          <cell r="C27">
            <v>0</v>
          </cell>
          <cell r="F27">
            <v>9300004</v>
          </cell>
          <cell r="I27">
            <v>20019762</v>
          </cell>
        </row>
        <row r="28">
          <cell r="C28">
            <v>0</v>
          </cell>
          <cell r="F28">
            <v>0</v>
          </cell>
          <cell r="I28">
            <v>3376100</v>
          </cell>
        </row>
        <row r="29">
          <cell r="G29">
            <v>0</v>
          </cell>
          <cell r="H29">
            <v>0</v>
          </cell>
          <cell r="J29">
            <v>0</v>
          </cell>
          <cell r="K29">
            <v>0</v>
          </cell>
        </row>
        <row r="30">
          <cell r="C30">
            <v>20257</v>
          </cell>
          <cell r="F30">
            <v>20257</v>
          </cell>
          <cell r="I30">
            <v>11283</v>
          </cell>
        </row>
        <row r="31">
          <cell r="C31">
            <v>3000000</v>
          </cell>
          <cell r="F31">
            <v>3000000</v>
          </cell>
          <cell r="I31">
            <v>2928218</v>
          </cell>
        </row>
        <row r="32">
          <cell r="C32">
            <v>20674124</v>
          </cell>
          <cell r="F32">
            <v>25913124</v>
          </cell>
          <cell r="I32">
            <v>25498228</v>
          </cell>
        </row>
        <row r="33">
          <cell r="C33">
            <v>3000000</v>
          </cell>
          <cell r="F33">
            <v>0</v>
          </cell>
          <cell r="I33">
            <v>0</v>
          </cell>
        </row>
        <row r="34">
          <cell r="C34">
            <v>0</v>
          </cell>
          <cell r="F34">
            <v>0</v>
          </cell>
          <cell r="I34">
            <v>0</v>
          </cell>
        </row>
        <row r="35">
          <cell r="C35">
            <v>500000</v>
          </cell>
          <cell r="F35">
            <v>500000</v>
          </cell>
          <cell r="I35">
            <v>664269</v>
          </cell>
        </row>
        <row r="36">
          <cell r="G36">
            <v>0</v>
          </cell>
          <cell r="H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I37">
            <v>138684</v>
          </cell>
        </row>
        <row r="38">
          <cell r="C38">
            <v>6569977</v>
          </cell>
          <cell r="F38">
            <v>6569977</v>
          </cell>
          <cell r="I38">
            <v>4668131</v>
          </cell>
        </row>
        <row r="39">
          <cell r="C39">
            <v>3259541</v>
          </cell>
          <cell r="F39">
            <v>3259541</v>
          </cell>
          <cell r="I39">
            <v>4170466</v>
          </cell>
        </row>
        <row r="40">
          <cell r="C40">
            <v>0</v>
          </cell>
          <cell r="F40">
            <v>0</v>
          </cell>
          <cell r="I40">
            <v>95595</v>
          </cell>
        </row>
        <row r="41">
          <cell r="C41">
            <v>4607387</v>
          </cell>
          <cell r="F41">
            <v>4607387</v>
          </cell>
          <cell r="I41">
            <v>4902489</v>
          </cell>
        </row>
        <row r="42">
          <cell r="C42">
            <v>3602369</v>
          </cell>
          <cell r="F42">
            <v>3602369</v>
          </cell>
          <cell r="I42">
            <v>3527966</v>
          </cell>
        </row>
        <row r="43">
          <cell r="C43">
            <v>0</v>
          </cell>
          <cell r="F43">
            <v>0</v>
          </cell>
          <cell r="I43">
            <v>0</v>
          </cell>
        </row>
        <row r="44">
          <cell r="C44">
            <v>0</v>
          </cell>
          <cell r="F44">
            <v>0</v>
          </cell>
          <cell r="I44">
            <v>47</v>
          </cell>
        </row>
        <row r="45">
          <cell r="C45">
            <v>0</v>
          </cell>
          <cell r="F45">
            <v>0</v>
          </cell>
          <cell r="I45">
            <v>0</v>
          </cell>
        </row>
        <row r="46">
          <cell r="C46">
            <v>205000</v>
          </cell>
          <cell r="F46">
            <v>265158</v>
          </cell>
          <cell r="I46">
            <v>442324</v>
          </cell>
        </row>
        <row r="47">
          <cell r="G47">
            <v>0</v>
          </cell>
          <cell r="H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F48">
            <v>0</v>
          </cell>
        </row>
        <row r="49">
          <cell r="C49">
            <v>0</v>
          </cell>
          <cell r="F49">
            <v>0</v>
          </cell>
          <cell r="I49">
            <v>5118875</v>
          </cell>
        </row>
        <row r="50">
          <cell r="C50">
            <v>0</v>
          </cell>
          <cell r="F50">
            <v>0</v>
          </cell>
          <cell r="I50">
            <v>0</v>
          </cell>
        </row>
        <row r="51">
          <cell r="C51">
            <v>0</v>
          </cell>
          <cell r="F51">
            <v>0</v>
          </cell>
          <cell r="I51">
            <v>0</v>
          </cell>
        </row>
        <row r="52">
          <cell r="C52">
            <v>0</v>
          </cell>
          <cell r="F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</row>
        <row r="55">
          <cell r="C55">
            <v>0</v>
          </cell>
          <cell r="F55">
            <v>0</v>
          </cell>
          <cell r="I55">
            <v>0</v>
          </cell>
        </row>
        <row r="56">
          <cell r="C56">
            <v>0</v>
          </cell>
        </row>
        <row r="57">
          <cell r="C57">
            <v>0</v>
          </cell>
          <cell r="F57">
            <v>0</v>
          </cell>
          <cell r="I57">
            <v>0</v>
          </cell>
        </row>
        <row r="59">
          <cell r="C59">
            <v>0</v>
          </cell>
        </row>
        <row r="60">
          <cell r="C60">
            <v>565110</v>
          </cell>
        </row>
        <row r="61">
          <cell r="C61">
            <v>0</v>
          </cell>
        </row>
        <row r="62">
          <cell r="C62">
            <v>0</v>
          </cell>
          <cell r="F62">
            <v>0</v>
          </cell>
        </row>
        <row r="63">
          <cell r="G63">
            <v>0</v>
          </cell>
          <cell r="H63">
            <v>0</v>
          </cell>
          <cell r="J63">
            <v>0</v>
          </cell>
          <cell r="K63">
            <v>0</v>
          </cell>
        </row>
        <row r="65">
          <cell r="C65">
            <v>0</v>
          </cell>
        </row>
        <row r="66">
          <cell r="C66">
            <v>0</v>
          </cell>
          <cell r="F66">
            <v>0</v>
          </cell>
          <cell r="I66">
            <v>0</v>
          </cell>
        </row>
        <row r="67">
          <cell r="C67">
            <v>0</v>
          </cell>
          <cell r="F67">
            <v>0</v>
          </cell>
          <cell r="I67">
            <v>0</v>
          </cell>
        </row>
        <row r="68">
          <cell r="F68">
            <v>0</v>
          </cell>
          <cell r="I68">
            <v>0</v>
          </cell>
        </row>
        <row r="69">
          <cell r="C69">
            <v>0</v>
          </cell>
        </row>
        <row r="70">
          <cell r="C70">
            <v>0</v>
          </cell>
          <cell r="F70">
            <v>0</v>
          </cell>
          <cell r="I70">
            <v>0</v>
          </cell>
        </row>
        <row r="71">
          <cell r="C71">
            <v>0</v>
          </cell>
          <cell r="F71">
            <v>0</v>
          </cell>
          <cell r="I71">
            <v>0</v>
          </cell>
        </row>
        <row r="72">
          <cell r="C72">
            <v>0</v>
          </cell>
          <cell r="F72">
            <v>0</v>
          </cell>
          <cell r="I72">
            <v>0</v>
          </cell>
        </row>
        <row r="74">
          <cell r="C74">
            <v>160392516</v>
          </cell>
        </row>
        <row r="75">
          <cell r="C75">
            <v>0</v>
          </cell>
        </row>
        <row r="76">
          <cell r="F76">
            <v>0</v>
          </cell>
          <cell r="I76">
            <v>2600051</v>
          </cell>
        </row>
        <row r="77">
          <cell r="C77">
            <v>0</v>
          </cell>
        </row>
        <row r="78">
          <cell r="C78">
            <v>0</v>
          </cell>
          <cell r="F78">
            <v>0</v>
          </cell>
          <cell r="I78">
            <v>0</v>
          </cell>
        </row>
        <row r="79">
          <cell r="C79">
            <v>0</v>
          </cell>
          <cell r="F79">
            <v>0</v>
          </cell>
          <cell r="I79">
            <v>0</v>
          </cell>
        </row>
        <row r="80">
          <cell r="F80">
            <v>0</v>
          </cell>
          <cell r="I80">
            <v>0</v>
          </cell>
        </row>
        <row r="81">
          <cell r="C81">
            <v>0</v>
          </cell>
        </row>
        <row r="82">
          <cell r="C82">
            <v>0</v>
          </cell>
          <cell r="F82">
            <v>0</v>
          </cell>
          <cell r="I82">
            <v>0</v>
          </cell>
        </row>
        <row r="83">
          <cell r="C83">
            <v>0</v>
          </cell>
          <cell r="F83">
            <v>0</v>
          </cell>
          <cell r="I83">
            <v>0</v>
          </cell>
        </row>
        <row r="84">
          <cell r="C84">
            <v>0</v>
          </cell>
          <cell r="F84">
            <v>0</v>
          </cell>
          <cell r="I84">
            <v>0</v>
          </cell>
        </row>
        <row r="85">
          <cell r="F85">
            <v>0</v>
          </cell>
          <cell r="I85">
            <v>0</v>
          </cell>
        </row>
        <row r="93">
          <cell r="C93">
            <v>31438903</v>
          </cell>
          <cell r="F93">
            <v>34934067</v>
          </cell>
          <cell r="I93">
            <v>29916146</v>
          </cell>
        </row>
        <row r="94">
          <cell r="C94">
            <v>5125781.0080000004</v>
          </cell>
          <cell r="F94">
            <v>5324976</v>
          </cell>
          <cell r="I94">
            <v>4213103</v>
          </cell>
        </row>
        <row r="95">
          <cell r="C95">
            <v>69762260</v>
          </cell>
          <cell r="F95">
            <v>77941476</v>
          </cell>
          <cell r="I95">
            <v>54960622</v>
          </cell>
        </row>
        <row r="96">
          <cell r="C96">
            <v>8500000</v>
          </cell>
          <cell r="F96">
            <v>8622000</v>
          </cell>
          <cell r="I96">
            <v>6810000</v>
          </cell>
        </row>
        <row r="97">
          <cell r="C97">
            <v>17495607</v>
          </cell>
          <cell r="E97">
            <v>0</v>
          </cell>
          <cell r="F97">
            <v>20018014</v>
          </cell>
          <cell r="H97">
            <v>0</v>
          </cell>
          <cell r="I97">
            <v>16912328</v>
          </cell>
          <cell r="K97">
            <v>0</v>
          </cell>
        </row>
        <row r="98">
          <cell r="C98">
            <v>0</v>
          </cell>
          <cell r="F98">
            <v>746707</v>
          </cell>
          <cell r="I98">
            <v>746707</v>
          </cell>
        </row>
        <row r="99">
          <cell r="C99">
            <v>0</v>
          </cell>
          <cell r="F99">
            <v>0</v>
          </cell>
          <cell r="I99">
            <v>0</v>
          </cell>
        </row>
        <row r="100">
          <cell r="C100">
            <v>0</v>
          </cell>
          <cell r="F100">
            <v>0</v>
          </cell>
          <cell r="I100">
            <v>0</v>
          </cell>
        </row>
        <row r="101">
          <cell r="C101">
            <v>0</v>
          </cell>
          <cell r="F101">
            <v>0</v>
          </cell>
          <cell r="I101">
            <v>0</v>
          </cell>
        </row>
        <row r="102">
          <cell r="C102">
            <v>12155607</v>
          </cell>
          <cell r="F102">
            <v>12155607</v>
          </cell>
          <cell r="I102">
            <v>9049921</v>
          </cell>
        </row>
        <row r="103">
          <cell r="C103">
            <v>0</v>
          </cell>
          <cell r="F103">
            <v>0</v>
          </cell>
          <cell r="I103">
            <v>0</v>
          </cell>
        </row>
        <row r="104">
          <cell r="C104">
            <v>0</v>
          </cell>
          <cell r="F104">
            <v>0</v>
          </cell>
          <cell r="I104">
            <v>0</v>
          </cell>
        </row>
        <row r="105">
          <cell r="C105">
            <v>0</v>
          </cell>
          <cell r="F105">
            <v>0</v>
          </cell>
          <cell r="I105">
            <v>0</v>
          </cell>
        </row>
        <row r="106">
          <cell r="C106">
            <v>0</v>
          </cell>
          <cell r="F106">
            <v>0</v>
          </cell>
          <cell r="I106">
            <v>0</v>
          </cell>
        </row>
        <row r="107">
          <cell r="C107">
            <v>5340000</v>
          </cell>
          <cell r="F107">
            <v>7115700</v>
          </cell>
          <cell r="I107">
            <v>7115700</v>
          </cell>
        </row>
        <row r="109">
          <cell r="C109">
            <v>100108260</v>
          </cell>
          <cell r="F109">
            <v>105040760</v>
          </cell>
          <cell r="I109">
            <v>11072217</v>
          </cell>
        </row>
        <row r="110">
          <cell r="C110">
            <v>0</v>
          </cell>
          <cell r="F110">
            <v>0</v>
          </cell>
          <cell r="I110">
            <v>0</v>
          </cell>
        </row>
        <row r="111">
          <cell r="C111">
            <v>27901369</v>
          </cell>
          <cell r="F111">
            <v>53958119</v>
          </cell>
          <cell r="I111">
            <v>23319782</v>
          </cell>
        </row>
        <row r="112">
          <cell r="C112">
            <v>0</v>
          </cell>
          <cell r="F112">
            <v>0</v>
          </cell>
          <cell r="I112">
            <v>0</v>
          </cell>
        </row>
        <row r="113">
          <cell r="C113">
            <v>750000</v>
          </cell>
          <cell r="F113">
            <v>750000</v>
          </cell>
          <cell r="I113">
            <v>0</v>
          </cell>
        </row>
        <row r="114">
          <cell r="C114">
            <v>0</v>
          </cell>
          <cell r="F114">
            <v>0</v>
          </cell>
          <cell r="I114">
            <v>0</v>
          </cell>
        </row>
        <row r="115">
          <cell r="C115">
            <v>0</v>
          </cell>
          <cell r="F115">
            <v>0</v>
          </cell>
          <cell r="I115">
            <v>0</v>
          </cell>
        </row>
        <row r="116">
          <cell r="C116">
            <v>0</v>
          </cell>
          <cell r="F116">
            <v>0</v>
          </cell>
          <cell r="I116">
            <v>0</v>
          </cell>
        </row>
        <row r="117">
          <cell r="C117">
            <v>0</v>
          </cell>
          <cell r="F117">
            <v>0</v>
          </cell>
          <cell r="I117">
            <v>0</v>
          </cell>
        </row>
        <row r="118">
          <cell r="C118">
            <v>0</v>
          </cell>
          <cell r="F118">
            <v>0</v>
          </cell>
          <cell r="I118">
            <v>0</v>
          </cell>
        </row>
        <row r="119">
          <cell r="C119">
            <v>0</v>
          </cell>
          <cell r="F119">
            <v>0</v>
          </cell>
          <cell r="I119">
            <v>0</v>
          </cell>
        </row>
        <row r="120">
          <cell r="C120">
            <v>750000</v>
          </cell>
          <cell r="F120">
            <v>750000</v>
          </cell>
          <cell r="I120">
            <v>0</v>
          </cell>
        </row>
        <row r="121">
          <cell r="C121">
            <v>0</v>
          </cell>
          <cell r="F121">
            <v>0</v>
          </cell>
          <cell r="I121">
            <v>0</v>
          </cell>
        </row>
        <row r="123">
          <cell r="C123">
            <v>2500000</v>
          </cell>
          <cell r="F123">
            <v>1258618</v>
          </cell>
        </row>
        <row r="127">
          <cell r="C127">
            <v>0</v>
          </cell>
          <cell r="F127">
            <v>0</v>
          </cell>
          <cell r="I127">
            <v>0</v>
          </cell>
        </row>
        <row r="128">
          <cell r="C128">
            <v>0</v>
          </cell>
          <cell r="F128">
            <v>0</v>
          </cell>
          <cell r="I128">
            <v>0</v>
          </cell>
        </row>
        <row r="129">
          <cell r="C129">
            <v>0</v>
          </cell>
          <cell r="F129">
            <v>0</v>
          </cell>
          <cell r="I129">
            <v>0</v>
          </cell>
        </row>
        <row r="131">
          <cell r="C131">
            <v>0</v>
          </cell>
          <cell r="F131">
            <v>0</v>
          </cell>
          <cell r="I131">
            <v>0</v>
          </cell>
        </row>
        <row r="132">
          <cell r="C132">
            <v>0</v>
          </cell>
          <cell r="F132">
            <v>0</v>
          </cell>
          <cell r="I132">
            <v>0</v>
          </cell>
        </row>
        <row r="133">
          <cell r="C133">
            <v>0</v>
          </cell>
          <cell r="F133">
            <v>0</v>
          </cell>
          <cell r="I133">
            <v>0</v>
          </cell>
        </row>
        <row r="134">
          <cell r="C134">
            <v>0</v>
          </cell>
          <cell r="F134">
            <v>0</v>
          </cell>
          <cell r="I134">
            <v>0</v>
          </cell>
        </row>
        <row r="137">
          <cell r="C137">
            <v>2408911</v>
          </cell>
          <cell r="F137">
            <v>2408911</v>
          </cell>
          <cell r="I137">
            <v>2408911</v>
          </cell>
        </row>
        <row r="138">
          <cell r="C138">
            <v>29400275</v>
          </cell>
          <cell r="F138">
            <v>29400275</v>
          </cell>
          <cell r="I138">
            <v>20144396</v>
          </cell>
        </row>
        <row r="139">
          <cell r="C139">
            <v>0</v>
          </cell>
          <cell r="F139">
            <v>0</v>
          </cell>
          <cell r="I139">
            <v>0</v>
          </cell>
        </row>
        <row r="140">
          <cell r="C140">
            <v>0</v>
          </cell>
          <cell r="F140">
            <v>0</v>
          </cell>
          <cell r="I140">
            <v>0</v>
          </cell>
        </row>
        <row r="142">
          <cell r="C142">
            <v>0</v>
          </cell>
          <cell r="F142">
            <v>0</v>
          </cell>
          <cell r="I142">
            <v>0</v>
          </cell>
        </row>
        <row r="143">
          <cell r="C143">
            <v>0</v>
          </cell>
          <cell r="F143">
            <v>0</v>
          </cell>
          <cell r="I143">
            <v>0</v>
          </cell>
        </row>
        <row r="144">
          <cell r="C144">
            <v>0</v>
          </cell>
          <cell r="F144">
            <v>0</v>
          </cell>
          <cell r="I144">
            <v>0</v>
          </cell>
        </row>
        <row r="145">
          <cell r="C145">
            <v>0</v>
          </cell>
          <cell r="F145">
            <v>0</v>
          </cell>
          <cell r="I145">
            <v>0</v>
          </cell>
        </row>
      </sheetData>
      <sheetData sheetId="3"/>
      <sheetData sheetId="4">
        <row r="9">
          <cell r="C9">
            <v>0</v>
          </cell>
          <cell r="F9">
            <v>0</v>
          </cell>
          <cell r="I9">
            <v>0</v>
          </cell>
        </row>
        <row r="10">
          <cell r="C10">
            <v>0</v>
          </cell>
          <cell r="F10">
            <v>0</v>
          </cell>
          <cell r="I10">
            <v>0</v>
          </cell>
        </row>
        <row r="11">
          <cell r="C11">
            <v>0</v>
          </cell>
          <cell r="F11">
            <v>0</v>
          </cell>
          <cell r="I11">
            <v>0</v>
          </cell>
        </row>
        <row r="12">
          <cell r="C12">
            <v>0</v>
          </cell>
          <cell r="F12">
            <v>0</v>
          </cell>
          <cell r="I12">
            <v>0</v>
          </cell>
        </row>
        <row r="13">
          <cell r="C13">
            <v>0</v>
          </cell>
          <cell r="F13">
            <v>0</v>
          </cell>
          <cell r="I13">
            <v>0</v>
          </cell>
        </row>
        <row r="14">
          <cell r="C14">
            <v>0</v>
          </cell>
          <cell r="F14">
            <v>0</v>
          </cell>
          <cell r="I14">
            <v>0</v>
          </cell>
        </row>
        <row r="20">
          <cell r="C20">
            <v>2395980</v>
          </cell>
          <cell r="F20">
            <v>2395980</v>
          </cell>
          <cell r="I20">
            <v>2555594</v>
          </cell>
        </row>
        <row r="38">
          <cell r="C38">
            <v>20100256</v>
          </cell>
          <cell r="F38">
            <v>13166540</v>
          </cell>
          <cell r="I38">
            <v>11105900</v>
          </cell>
        </row>
        <row r="39">
          <cell r="I39">
            <v>3801</v>
          </cell>
        </row>
        <row r="40">
          <cell r="I40">
            <v>2450</v>
          </cell>
        </row>
        <row r="41">
          <cell r="C41">
            <v>71150</v>
          </cell>
          <cell r="F41">
            <v>7004867</v>
          </cell>
          <cell r="I41">
            <v>7111763</v>
          </cell>
        </row>
        <row r="42">
          <cell r="C42">
            <v>5446281</v>
          </cell>
          <cell r="F42">
            <v>5446281</v>
          </cell>
          <cell r="I42">
            <v>4920510</v>
          </cell>
        </row>
        <row r="44">
          <cell r="I44">
            <v>1</v>
          </cell>
        </row>
        <row r="46">
          <cell r="C46">
            <v>1000</v>
          </cell>
          <cell r="F46">
            <v>1000</v>
          </cell>
          <cell r="I46">
            <v>126</v>
          </cell>
        </row>
        <row r="74">
          <cell r="C74">
            <v>67834</v>
          </cell>
        </row>
        <row r="79">
          <cell r="C79">
            <v>29400275</v>
          </cell>
          <cell r="F79">
            <v>29400275</v>
          </cell>
          <cell r="I79">
            <v>20144396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93">
          <cell r="C93">
            <v>27691200</v>
          </cell>
          <cell r="F93">
            <v>29125631</v>
          </cell>
          <cell r="I93">
            <v>25838814</v>
          </cell>
        </row>
        <row r="94">
          <cell r="C94">
            <v>4526760</v>
          </cell>
          <cell r="F94">
            <v>4526760</v>
          </cell>
          <cell r="I94">
            <v>4234400</v>
          </cell>
        </row>
        <row r="95">
          <cell r="C95">
            <v>25264816</v>
          </cell>
          <cell r="F95">
            <v>23830386</v>
          </cell>
          <cell r="I95">
            <v>15506770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tabSelected="1" view="pageLayout" topLeftCell="A35" zoomScaleNormal="100" zoomScaleSheetLayoutView="100" workbookViewId="0">
      <selection activeCell="F60" sqref="F60"/>
    </sheetView>
  </sheetViews>
  <sheetFormatPr defaultRowHeight="15.75" x14ac:dyDescent="0.25"/>
  <cols>
    <col min="1" max="1" width="6.6640625" style="3" customWidth="1"/>
    <col min="2" max="2" width="56.6640625" style="3" customWidth="1"/>
    <col min="3" max="3" width="14.1640625" style="2" customWidth="1"/>
    <col min="4" max="4" width="14.5" style="2" customWidth="1"/>
    <col min="5" max="5" width="13.5" style="2" customWidth="1"/>
    <col min="6" max="6" width="14.1640625" style="1" customWidth="1"/>
    <col min="7" max="7" width="14.5" style="1" customWidth="1"/>
    <col min="8" max="8" width="13.5" style="1" customWidth="1"/>
    <col min="9" max="9" width="14.1640625" style="1" customWidth="1"/>
    <col min="10" max="10" width="14.5" style="1" customWidth="1"/>
    <col min="11" max="11" width="13.5" style="1" customWidth="1"/>
    <col min="12" max="16384" width="9.33203125" style="1"/>
  </cols>
  <sheetData>
    <row r="1" spans="1:11" x14ac:dyDescent="0.25">
      <c r="A1" s="73" t="s">
        <v>268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95" customHeight="1" x14ac:dyDescent="0.25">
      <c r="A2" s="74" t="s">
        <v>267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5.95" customHeight="1" thickBot="1" x14ac:dyDescent="0.3">
      <c r="A3" s="72" t="s">
        <v>266</v>
      </c>
      <c r="B3" s="72"/>
      <c r="C3" s="71"/>
      <c r="E3" s="71"/>
    </row>
    <row r="4" spans="1:11" ht="15.95" customHeight="1" x14ac:dyDescent="0.25">
      <c r="A4" s="77" t="s">
        <v>135</v>
      </c>
      <c r="B4" s="75" t="s">
        <v>265</v>
      </c>
      <c r="C4" s="79">
        <f>+'[1]1.sz.mell.'!C3:C3</f>
        <v>0</v>
      </c>
      <c r="D4" s="80"/>
      <c r="E4" s="81"/>
      <c r="F4" s="79">
        <f>+'[1]1.sz.mell.'!E3:E3</f>
        <v>0</v>
      </c>
      <c r="G4" s="80"/>
      <c r="H4" s="81"/>
      <c r="I4" s="79">
        <f>+'[1]1.sz.mell.'!H3:H3</f>
        <v>0</v>
      </c>
      <c r="J4" s="80"/>
      <c r="K4" s="81"/>
    </row>
    <row r="5" spans="1:11" ht="56.25" customHeight="1" thickBot="1" x14ac:dyDescent="0.3">
      <c r="A5" s="78"/>
      <c r="B5" s="76"/>
      <c r="C5" s="47" t="s">
        <v>133</v>
      </c>
      <c r="D5" s="47" t="s">
        <v>132</v>
      </c>
      <c r="E5" s="47" t="s">
        <v>131</v>
      </c>
      <c r="F5" s="47" t="s">
        <v>130</v>
      </c>
      <c r="G5" s="47" t="s">
        <v>129</v>
      </c>
      <c r="H5" s="47" t="s">
        <v>128</v>
      </c>
      <c r="I5" s="47" t="s">
        <v>127</v>
      </c>
      <c r="J5" s="47" t="s">
        <v>126</v>
      </c>
      <c r="K5" s="47" t="s">
        <v>125</v>
      </c>
    </row>
    <row r="6" spans="1:11" s="44" customFormat="1" ht="12" customHeight="1" thickBot="1" x14ac:dyDescent="0.25">
      <c r="A6" s="46" t="s">
        <v>124</v>
      </c>
      <c r="B6" s="45" t="s">
        <v>123</v>
      </c>
      <c r="C6" s="45" t="s">
        <v>122</v>
      </c>
      <c r="D6" s="45" t="s">
        <v>121</v>
      </c>
      <c r="E6" s="45" t="s">
        <v>120</v>
      </c>
      <c r="F6" s="45" t="s">
        <v>119</v>
      </c>
      <c r="G6" s="45" t="s">
        <v>118</v>
      </c>
      <c r="H6" s="45" t="s">
        <v>117</v>
      </c>
      <c r="I6" s="45" t="s">
        <v>116</v>
      </c>
      <c r="J6" s="45" t="s">
        <v>115</v>
      </c>
      <c r="K6" s="45" t="s">
        <v>114</v>
      </c>
    </row>
    <row r="7" spans="1:11" s="16" customFormat="1" ht="12" customHeight="1" thickBot="1" x14ac:dyDescent="0.25">
      <c r="A7" s="6" t="s">
        <v>113</v>
      </c>
      <c r="B7" s="68" t="s">
        <v>264</v>
      </c>
      <c r="C7" s="23">
        <f t="shared" ref="C7:K7" si="0">SUM(C8:C13)</f>
        <v>60222791</v>
      </c>
      <c r="D7" s="23">
        <f t="shared" si="0"/>
        <v>0</v>
      </c>
      <c r="E7" s="23">
        <f t="shared" si="0"/>
        <v>0</v>
      </c>
      <c r="F7" s="23">
        <f t="shared" si="0"/>
        <v>64422880</v>
      </c>
      <c r="G7" s="23">
        <f t="shared" si="0"/>
        <v>0</v>
      </c>
      <c r="H7" s="23">
        <f t="shared" si="0"/>
        <v>0</v>
      </c>
      <c r="I7" s="23">
        <f t="shared" si="0"/>
        <v>64422880</v>
      </c>
      <c r="J7" s="23">
        <f t="shared" si="0"/>
        <v>0</v>
      </c>
      <c r="K7" s="23">
        <f t="shared" si="0"/>
        <v>0</v>
      </c>
    </row>
    <row r="8" spans="1:11" s="16" customFormat="1" ht="16.5" customHeight="1" x14ac:dyDescent="0.2">
      <c r="A8" s="15" t="s">
        <v>111</v>
      </c>
      <c r="B8" s="63" t="s">
        <v>263</v>
      </c>
      <c r="C8" s="59">
        <f>SUM('[2]5.sz.mell  '!C9+'[2]7. sz. mell.'!C9)</f>
        <v>26941694</v>
      </c>
      <c r="D8" s="59">
        <f>SUM('[2]5.sz.mell  '!D9+'[2]7. sz. mell.'!D9)</f>
        <v>0</v>
      </c>
      <c r="E8" s="59">
        <f>SUM('[2]5.sz.mell  '!E9+'[2]7. sz. mell.'!E9)</f>
        <v>0</v>
      </c>
      <c r="F8" s="59">
        <f>SUM('[2]5.sz.mell  '!F9+'[2]7. sz. mell.'!F9)</f>
        <v>27096813</v>
      </c>
      <c r="G8" s="59">
        <f>SUM('[2]5.sz.mell  '!G10+'[2]7. sz. mell.'!G9)</f>
        <v>0</v>
      </c>
      <c r="H8" s="59">
        <f>SUM('[2]5.sz.mell  '!H10+'[2]7. sz. mell.'!H9)</f>
        <v>0</v>
      </c>
      <c r="I8" s="59">
        <f>SUM('[2]5.sz.mell  '!I9+'[2]7. sz. mell.'!I9)</f>
        <v>27096813</v>
      </c>
      <c r="J8" s="59">
        <f>SUM('[2]5.sz.mell  '!J10+'[2]7. sz. mell.'!J9)</f>
        <v>0</v>
      </c>
      <c r="K8" s="59">
        <f>SUM('[2]5.sz.mell  '!K10+'[2]7. sz. mell.'!K9)</f>
        <v>0</v>
      </c>
    </row>
    <row r="9" spans="1:11" s="16" customFormat="1" ht="12" customHeight="1" x14ac:dyDescent="0.2">
      <c r="A9" s="35" t="s">
        <v>109</v>
      </c>
      <c r="B9" s="61" t="s">
        <v>262</v>
      </c>
      <c r="C9" s="59">
        <f>SUM('[2]5.sz.mell  '!C10+'[2]7. sz. mell.'!C10)</f>
        <v>16362350</v>
      </c>
      <c r="D9" s="59">
        <f>SUM('[2]5.sz.mell  '!D10+'[2]7. sz. mell.'!D10)</f>
        <v>0</v>
      </c>
      <c r="E9" s="59">
        <f>SUM('[2]5.sz.mell  '!E10+'[2]7. sz. mell.'!E10)</f>
        <v>0</v>
      </c>
      <c r="F9" s="59">
        <f>SUM('[2]5.sz.mell  '!F10+'[2]7. sz. mell.'!F10)</f>
        <v>18015330</v>
      </c>
      <c r="G9" s="59">
        <f>SUM('[2]5.sz.mell  '!G11+'[2]7. sz. mell.'!G10)</f>
        <v>0</v>
      </c>
      <c r="H9" s="59">
        <f>SUM('[2]5.sz.mell  '!H11+'[2]7. sz. mell.'!H10)</f>
        <v>0</v>
      </c>
      <c r="I9" s="59">
        <f>SUM('[2]5.sz.mell  '!I10+'[2]7. sz. mell.'!I10)</f>
        <v>18015330</v>
      </c>
      <c r="J9" s="59">
        <f>SUM('[2]5.sz.mell  '!J11+'[2]7. sz. mell.'!J10)</f>
        <v>0</v>
      </c>
      <c r="K9" s="59">
        <f>SUM('[2]5.sz.mell  '!K11+'[2]7. sz. mell.'!K10)</f>
        <v>0</v>
      </c>
    </row>
    <row r="10" spans="1:11" s="16" customFormat="1" ht="12" customHeight="1" x14ac:dyDescent="0.2">
      <c r="A10" s="35" t="s">
        <v>107</v>
      </c>
      <c r="B10" s="61" t="s">
        <v>261</v>
      </c>
      <c r="C10" s="59">
        <f>SUM('[2]5.sz.mell  '!C11+'[2]7. sz. mell.'!C11)</f>
        <v>15118747</v>
      </c>
      <c r="D10" s="59">
        <f>SUM('[2]5.sz.mell  '!D11+'[2]7. sz. mell.'!D11)</f>
        <v>0</v>
      </c>
      <c r="E10" s="59">
        <f>SUM('[2]5.sz.mell  '!E11+'[2]7. sz. mell.'!E11)</f>
        <v>0</v>
      </c>
      <c r="F10" s="59">
        <f>SUM('[2]5.sz.mell  '!F11+'[2]7. sz. mell.'!F11)</f>
        <v>15320787</v>
      </c>
      <c r="G10" s="59">
        <f>SUM('[2]5.sz.mell  '!G12+'[2]7. sz. mell.'!G11)</f>
        <v>0</v>
      </c>
      <c r="H10" s="59">
        <f>SUM('[2]5.sz.mell  '!H12+'[2]7. sz. mell.'!H11)</f>
        <v>0</v>
      </c>
      <c r="I10" s="59">
        <f>SUM('[2]5.sz.mell  '!I11+'[2]7. sz. mell.'!I11)</f>
        <v>15320787</v>
      </c>
      <c r="J10" s="59">
        <f>SUM('[2]5.sz.mell  '!J12+'[2]7. sz. mell.'!J11)</f>
        <v>0</v>
      </c>
      <c r="K10" s="59">
        <f>SUM('[2]5.sz.mell  '!K12+'[2]7. sz. mell.'!K11)</f>
        <v>0</v>
      </c>
    </row>
    <row r="11" spans="1:11" s="16" customFormat="1" ht="12" customHeight="1" x14ac:dyDescent="0.2">
      <c r="A11" s="35" t="s">
        <v>105</v>
      </c>
      <c r="B11" s="61" t="s">
        <v>260</v>
      </c>
      <c r="C11" s="59">
        <f>SUM('[2]5.sz.mell  '!C12+'[2]7. sz. mell.'!C12)</f>
        <v>1800000</v>
      </c>
      <c r="D11" s="59">
        <f>SUM('[2]5.sz.mell  '!D12+'[2]7. sz. mell.'!D12)</f>
        <v>0</v>
      </c>
      <c r="E11" s="59">
        <f>SUM('[2]5.sz.mell  '!E12+'[2]7. sz. mell.'!E12)</f>
        <v>0</v>
      </c>
      <c r="F11" s="59">
        <f>SUM('[2]5.sz.mell  '!F12+'[2]7. sz. mell.'!F12)</f>
        <v>2294500</v>
      </c>
      <c r="G11" s="59">
        <f>SUM('[2]5.sz.mell  '!G13+'[2]7. sz. mell.'!G12)</f>
        <v>0</v>
      </c>
      <c r="H11" s="59">
        <f>SUM('[2]5.sz.mell  '!H13+'[2]7. sz. mell.'!H12)</f>
        <v>0</v>
      </c>
      <c r="I11" s="59">
        <f>SUM('[2]5.sz.mell  '!I12+'[2]7. sz. mell.'!I12)</f>
        <v>2294500</v>
      </c>
      <c r="J11" s="59">
        <f>SUM('[2]5.sz.mell  '!J13+'[2]7. sz. mell.'!J12)</f>
        <v>0</v>
      </c>
      <c r="K11" s="59">
        <f>SUM('[2]5.sz.mell  '!K13+'[2]7. sz. mell.'!K12)</f>
        <v>0</v>
      </c>
    </row>
    <row r="12" spans="1:11" s="16" customFormat="1" ht="12" customHeight="1" x14ac:dyDescent="0.2">
      <c r="A12" s="35" t="s">
        <v>259</v>
      </c>
      <c r="B12" s="61" t="s">
        <v>258</v>
      </c>
      <c r="C12" s="59">
        <f>SUM('[2]5.sz.mell  '!C13+'[2]7. sz. mell.'!C13)</f>
        <v>0</v>
      </c>
      <c r="D12" s="59">
        <f>SUM('[2]5.sz.mell  '!D13+'[2]7. sz. mell.'!D13)</f>
        <v>0</v>
      </c>
      <c r="E12" s="59">
        <f>SUM('[2]5.sz.mell  '!E13+'[2]7. sz. mell.'!E13)</f>
        <v>0</v>
      </c>
      <c r="F12" s="59">
        <f>SUM('[2]5.sz.mell  '!F13+'[2]7. sz. mell.'!F13)</f>
        <v>1695450</v>
      </c>
      <c r="G12" s="59">
        <f>SUM('[2]5.sz.mell  '!G14+'[2]7. sz. mell.'!G13)</f>
        <v>0</v>
      </c>
      <c r="H12" s="59">
        <f>SUM('[2]5.sz.mell  '!H14+'[2]7. sz. mell.'!H13)</f>
        <v>0</v>
      </c>
      <c r="I12" s="59">
        <f>SUM('[2]5.sz.mell  '!I13+'[2]7. sz. mell.'!I13)</f>
        <v>1695450</v>
      </c>
      <c r="J12" s="59">
        <f>SUM('[2]5.sz.mell  '!J14+'[2]7. sz. mell.'!J13)</f>
        <v>0</v>
      </c>
      <c r="K12" s="59">
        <f>SUM('[2]5.sz.mell  '!K14+'[2]7. sz. mell.'!K13)</f>
        <v>0</v>
      </c>
    </row>
    <row r="13" spans="1:11" s="16" customFormat="1" ht="12" customHeight="1" thickBot="1" x14ac:dyDescent="0.25">
      <c r="A13" s="25" t="s">
        <v>101</v>
      </c>
      <c r="B13" s="65" t="s">
        <v>257</v>
      </c>
      <c r="C13" s="59">
        <f>SUM('[2]5.sz.mell  '!C14+'[2]7. sz. mell.'!C14)</f>
        <v>0</v>
      </c>
      <c r="D13" s="59">
        <f>SUM('[2]5.sz.mell  '!D14+'[2]7. sz. mell.'!D14)</f>
        <v>0</v>
      </c>
      <c r="E13" s="59">
        <f>SUM('[2]5.sz.mell  '!E14+'[2]7. sz. mell.'!E14)</f>
        <v>0</v>
      </c>
      <c r="F13" s="59">
        <f>SUM('[2]5.sz.mell  '!F14+'[2]7. sz. mell.'!F14)</f>
        <v>0</v>
      </c>
      <c r="G13" s="59">
        <f>SUM('[2]5.sz.mell  '!G15+'[2]7. sz. mell.'!G14)</f>
        <v>0</v>
      </c>
      <c r="H13" s="59">
        <f>SUM('[2]5.sz.mell  '!H15+'[2]7. sz. mell.'!H14)</f>
        <v>0</v>
      </c>
      <c r="I13" s="59">
        <f>SUM('[2]5.sz.mell  '!I14+'[2]7. sz. mell.'!I14)</f>
        <v>0</v>
      </c>
      <c r="J13" s="59">
        <f>SUM('[2]5.sz.mell  '!J15+'[2]7. sz. mell.'!J14)</f>
        <v>0</v>
      </c>
      <c r="K13" s="59">
        <f>SUM('[2]5.sz.mell  '!K15+'[2]7. sz. mell.'!K14)</f>
        <v>0</v>
      </c>
    </row>
    <row r="14" spans="1:11" s="16" customFormat="1" ht="26.25" customHeight="1" thickBot="1" x14ac:dyDescent="0.25">
      <c r="A14" s="6" t="s">
        <v>1</v>
      </c>
      <c r="B14" s="58" t="s">
        <v>256</v>
      </c>
      <c r="C14" s="23">
        <f>SUM(C15:C19)</f>
        <v>31168274</v>
      </c>
      <c r="D14" s="23">
        <f>SUM(D15:D20)</f>
        <v>0</v>
      </c>
      <c r="E14" s="23">
        <f>SUM(E15:E20)</f>
        <v>0</v>
      </c>
      <c r="F14" s="23">
        <f>SUM(F15:F19)</f>
        <v>37131632</v>
      </c>
      <c r="G14" s="23">
        <f>SUM(G15:G20)</f>
        <v>0</v>
      </c>
      <c r="H14" s="23">
        <f>SUM(H15:H20)</f>
        <v>0</v>
      </c>
      <c r="I14" s="23">
        <f>SUM(I15:I19)</f>
        <v>41023578</v>
      </c>
      <c r="J14" s="23">
        <f>SUM(J15:J20)</f>
        <v>0</v>
      </c>
      <c r="K14" s="23">
        <f>SUM(K15:K20)</f>
        <v>0</v>
      </c>
    </row>
    <row r="15" spans="1:11" s="16" customFormat="1" ht="12" customHeight="1" x14ac:dyDescent="0.2">
      <c r="A15" s="15" t="s">
        <v>82</v>
      </c>
      <c r="B15" s="63" t="s">
        <v>255</v>
      </c>
      <c r="C15" s="59">
        <f>SUM('[2]5.sz.mell  '!C16+'[2]7. sz. mell.'!C16)</f>
        <v>0</v>
      </c>
      <c r="D15" s="59">
        <f>SUM('[2]5.sz.mell  '!D16+'[2]7. sz. mell.'!D16)</f>
        <v>0</v>
      </c>
      <c r="E15" s="59">
        <f>SUM('[2]5.sz.mell  '!E16+'[2]7. sz. mell.'!E16)</f>
        <v>0</v>
      </c>
      <c r="F15" s="59">
        <f>SUM('[2]5.sz.mell  '!F17+'[2]7. sz. mell.'!F16)</f>
        <v>0</v>
      </c>
      <c r="G15" s="59">
        <f>SUM('[2]5.sz.mell  '!G17+'[2]7. sz. mell.'!G16)</f>
        <v>0</v>
      </c>
      <c r="H15" s="59">
        <f>SUM('[2]5.sz.mell  '!H17+'[2]7. sz. mell.'!H16)</f>
        <v>0</v>
      </c>
      <c r="I15" s="59">
        <f>SUM('[2]5.sz.mell  '!I17+'[2]7. sz. mell.'!I16)</f>
        <v>0</v>
      </c>
      <c r="J15" s="59">
        <f>SUM('[2]5.sz.mell  '!J17+'[2]7. sz. mell.'!J16)</f>
        <v>0</v>
      </c>
      <c r="K15" s="59">
        <f>SUM('[2]5.sz.mell  '!K17+'[2]7. sz. mell.'!K16)</f>
        <v>0</v>
      </c>
    </row>
    <row r="16" spans="1:11" s="16" customFormat="1" ht="12" customHeight="1" x14ac:dyDescent="0.2">
      <c r="A16" s="35" t="s">
        <v>80</v>
      </c>
      <c r="B16" s="61" t="s">
        <v>254</v>
      </c>
      <c r="C16" s="59">
        <f>SUM('[2]5.sz.mell  '!C17+'[2]7. sz. mell.'!C17)</f>
        <v>0</v>
      </c>
      <c r="D16" s="59">
        <f>SUM('[2]5.sz.mell  '!D17+'[2]7. sz. mell.'!D17)</f>
        <v>0</v>
      </c>
      <c r="E16" s="59">
        <f>SUM('[2]5.sz.mell  '!E17+'[2]7. sz. mell.'!E17)</f>
        <v>0</v>
      </c>
      <c r="F16" s="59">
        <f>SUM('[2]5.sz.mell  '!F18+'[2]7. sz. mell.'!F17)</f>
        <v>0</v>
      </c>
      <c r="G16" s="59">
        <f>SUM('[2]5.sz.mell  '!G18+'[2]7. sz. mell.'!G17)</f>
        <v>0</v>
      </c>
      <c r="H16" s="59">
        <f>SUM('[2]5.sz.mell  '!H18+'[2]7. sz. mell.'!H17)</f>
        <v>0</v>
      </c>
      <c r="I16" s="59">
        <f>SUM('[2]5.sz.mell  '!I18+'[2]7. sz. mell.'!I17)</f>
        <v>0</v>
      </c>
      <c r="J16" s="59">
        <f>SUM('[2]5.sz.mell  '!J18+'[2]7. sz. mell.'!J17)</f>
        <v>0</v>
      </c>
      <c r="K16" s="59">
        <f>SUM('[2]5.sz.mell  '!K18+'[2]7. sz. mell.'!K17)</f>
        <v>0</v>
      </c>
    </row>
    <row r="17" spans="1:11" s="16" customFormat="1" ht="12" customHeight="1" x14ac:dyDescent="0.2">
      <c r="A17" s="35" t="s">
        <v>78</v>
      </c>
      <c r="B17" s="61" t="s">
        <v>253</v>
      </c>
      <c r="C17" s="59">
        <f>SUM('[2]5.sz.mell  '!C18+'[2]7. sz. mell.'!C18)</f>
        <v>0</v>
      </c>
      <c r="D17" s="59">
        <f>SUM('[2]5.sz.mell  '!D18+'[2]7. sz. mell.'!D18)</f>
        <v>0</v>
      </c>
      <c r="E17" s="59">
        <f>SUM('[2]5.sz.mell  '!E18+'[2]7. sz. mell.'!E18)</f>
        <v>0</v>
      </c>
      <c r="F17" s="59">
        <f>SUM('[2]5.sz.mell  '!F19+'[2]7. sz. mell.'!F18)</f>
        <v>0</v>
      </c>
      <c r="G17" s="59">
        <f>SUM('[2]5.sz.mell  '!G19+'[2]7. sz. mell.'!G18)</f>
        <v>0</v>
      </c>
      <c r="H17" s="59">
        <f>SUM('[2]5.sz.mell  '!H19+'[2]7. sz. mell.'!H18)</f>
        <v>0</v>
      </c>
      <c r="I17" s="59">
        <f>SUM('[2]5.sz.mell  '!I19+'[2]7. sz. mell.'!I18)</f>
        <v>0</v>
      </c>
      <c r="J17" s="59">
        <f>SUM('[2]5.sz.mell  '!J19+'[2]7. sz. mell.'!J18)</f>
        <v>0</v>
      </c>
      <c r="K17" s="59">
        <f>SUM('[2]5.sz.mell  '!K19+'[2]7. sz. mell.'!K18)</f>
        <v>0</v>
      </c>
    </row>
    <row r="18" spans="1:11" s="16" customFormat="1" ht="12" customHeight="1" x14ac:dyDescent="0.2">
      <c r="A18" s="35" t="s">
        <v>76</v>
      </c>
      <c r="B18" s="61" t="s">
        <v>252</v>
      </c>
      <c r="C18" s="59">
        <f>SUM('[2]5.sz.mell  '!C19+'[2]7. sz. mell.'!C19)</f>
        <v>0</v>
      </c>
      <c r="D18" s="59">
        <f>SUM('[2]5.sz.mell  '!D19+'[2]7. sz. mell.'!D19)</f>
        <v>0</v>
      </c>
      <c r="E18" s="59">
        <f>SUM('[2]5.sz.mell  '!E19+'[2]7. sz. mell.'!E19)</f>
        <v>0</v>
      </c>
      <c r="F18" s="59"/>
      <c r="G18" s="59">
        <f>SUM('[2]5.sz.mell  '!G20+'[2]7. sz. mell.'!G19)</f>
        <v>0</v>
      </c>
      <c r="H18" s="59">
        <f>SUM('[2]5.sz.mell  '!H20+'[2]7. sz. mell.'!H19)</f>
        <v>0</v>
      </c>
      <c r="I18" s="59"/>
      <c r="J18" s="59">
        <f>SUM('[2]5.sz.mell  '!J20+'[2]7. sz. mell.'!J19)</f>
        <v>0</v>
      </c>
      <c r="K18" s="59">
        <f>SUM('[2]5.sz.mell  '!K20+'[2]7. sz. mell.'!K19)</f>
        <v>0</v>
      </c>
    </row>
    <row r="19" spans="1:11" s="16" customFormat="1" ht="12" customHeight="1" x14ac:dyDescent="0.2">
      <c r="A19" s="35" t="s">
        <v>74</v>
      </c>
      <c r="B19" s="61" t="s">
        <v>251</v>
      </c>
      <c r="C19" s="59">
        <f>SUM('[2]5.sz.mell  '!C20+'[2]7. sz. mell.'!C20)</f>
        <v>31168274</v>
      </c>
      <c r="D19" s="59">
        <f>SUM('[2]5.sz.mell  '!D20+'[2]7. sz. mell.'!D20)</f>
        <v>0</v>
      </c>
      <c r="E19" s="59">
        <f>SUM('[2]5.sz.mell  '!E20+'[2]7. sz. mell.'!E20)</f>
        <v>0</v>
      </c>
      <c r="F19" s="59">
        <f>SUM('[2]5.sz.mell  '!F20+'[2]7. sz. mell.'!F20)</f>
        <v>37131632</v>
      </c>
      <c r="G19" s="59">
        <f>SUM('[2]5.sz.mell  '!G21+'[2]7. sz. mell.'!G20)</f>
        <v>0</v>
      </c>
      <c r="H19" s="59">
        <f>SUM('[2]5.sz.mell  '!H21+'[2]7. sz. mell.'!H20)</f>
        <v>0</v>
      </c>
      <c r="I19" s="59">
        <f>SUM('[2]5.sz.mell  '!I20+'[2]7. sz. mell.'!I20)</f>
        <v>41023578</v>
      </c>
      <c r="J19" s="59">
        <f>SUM('[2]5.sz.mell  '!J21+'[2]7. sz. mell.'!J20)</f>
        <v>0</v>
      </c>
      <c r="K19" s="59">
        <f>SUM('[2]5.sz.mell  '!K21+'[2]7. sz. mell.'!K20)</f>
        <v>0</v>
      </c>
    </row>
    <row r="20" spans="1:11" s="16" customFormat="1" ht="12" customHeight="1" thickBot="1" x14ac:dyDescent="0.25">
      <c r="A20" s="25" t="s">
        <v>72</v>
      </c>
      <c r="B20" s="65" t="s">
        <v>250</v>
      </c>
      <c r="C20" s="70">
        <f>SUM('[2]5.sz.mell  '!C21+'[2]7. sz. mell.'!C21)</f>
        <v>0</v>
      </c>
      <c r="D20" s="70">
        <f>SUM('[2]5.sz.mell  '!D21+'[2]7. sz. mell.'!D21)</f>
        <v>0</v>
      </c>
      <c r="E20" s="70">
        <f>SUM('[2]5.sz.mell  '!E21+'[2]7. sz. mell.'!E21)</f>
        <v>0</v>
      </c>
      <c r="F20" s="70">
        <f>SUM('[2]5.sz.mell  '!F21+'[2]7. sz. mell.'!F21)</f>
        <v>0</v>
      </c>
      <c r="G20" s="70">
        <f>SUM('[2]5.sz.mell  '!G22+'[2]7. sz. mell.'!G21)</f>
        <v>0</v>
      </c>
      <c r="H20" s="70">
        <f>SUM('[2]5.sz.mell  '!H22+'[2]7. sz. mell.'!H21)</f>
        <v>0</v>
      </c>
      <c r="I20" s="70">
        <f>SUM('[2]5.sz.mell  '!I21+'[2]7. sz. mell.'!I21)</f>
        <v>0</v>
      </c>
      <c r="J20" s="70">
        <f>SUM('[2]5.sz.mell  '!J22+'[2]7. sz. mell.'!J21)</f>
        <v>0</v>
      </c>
      <c r="K20" s="70">
        <f>SUM('[2]5.sz.mell  '!K22+'[2]7. sz. mell.'!K21)</f>
        <v>0</v>
      </c>
    </row>
    <row r="21" spans="1:11" s="16" customFormat="1" ht="20.25" customHeight="1" thickBot="1" x14ac:dyDescent="0.25">
      <c r="A21" s="6" t="s">
        <v>56</v>
      </c>
      <c r="B21" s="68" t="s">
        <v>249</v>
      </c>
      <c r="C21" s="69">
        <f>SUM('[2]5.sz.mell  '!C22+'[2]7. sz. mell.'!C22)</f>
        <v>0</v>
      </c>
      <c r="D21" s="69">
        <f>SUM('[2]5.sz.mell  '!D22+'[2]7. sz. mell.'!D22)</f>
        <v>0</v>
      </c>
      <c r="E21" s="69">
        <f>SUM('[2]5.sz.mell  '!E22+'[2]7. sz. mell.'!E22)</f>
        <v>0</v>
      </c>
      <c r="F21" s="69">
        <f>SUM(F22:F26)</f>
        <v>29033750</v>
      </c>
      <c r="G21" s="69">
        <f>SUM('[2]5.sz.mell  '!G23+'[2]7. sz. mell.'!G22)</f>
        <v>0</v>
      </c>
      <c r="H21" s="69">
        <f>SUM('[2]5.sz.mell  '!H23+'[2]7. sz. mell.'!H22)</f>
        <v>0</v>
      </c>
      <c r="I21" s="69">
        <f>SUM(I22:I26)</f>
        <v>39753508</v>
      </c>
      <c r="J21" s="69">
        <f>SUM('[2]5.sz.mell  '!J23+'[2]7. sz. mell.'!J22)</f>
        <v>0</v>
      </c>
      <c r="K21" s="69">
        <f>SUM('[2]5.sz.mell  '!K23+'[2]7. sz. mell.'!K22)</f>
        <v>0</v>
      </c>
    </row>
    <row r="22" spans="1:11" s="16" customFormat="1" ht="12" customHeight="1" x14ac:dyDescent="0.2">
      <c r="A22" s="15" t="s">
        <v>54</v>
      </c>
      <c r="B22" s="63" t="s">
        <v>248</v>
      </c>
      <c r="C22" s="59">
        <f>SUM('[2]5.sz.mell  '!C23+'[2]7. sz. mell.'!C23)</f>
        <v>0</v>
      </c>
      <c r="D22" s="59">
        <f>SUM('[2]5.sz.mell  '!D23+'[2]7. sz. mell.'!D23)</f>
        <v>0</v>
      </c>
      <c r="E22" s="59">
        <f>SUM('[2]5.sz.mell  '!E23+'[2]7. sz. mell.'!E23)</f>
        <v>0</v>
      </c>
      <c r="F22" s="59">
        <f>SUM('[2]5.sz.mell  '!F23+'[2]7. sz. mell.'!F23)</f>
        <v>19733746</v>
      </c>
      <c r="G22" s="59">
        <f>SUM('[2]5.sz.mell  '!G24+'[2]7. sz. mell.'!G23)</f>
        <v>0</v>
      </c>
      <c r="H22" s="59">
        <f>SUM('[2]5.sz.mell  '!H24+'[2]7. sz. mell.'!H23)</f>
        <v>0</v>
      </c>
      <c r="I22" s="59">
        <f>SUM('[2]5.sz.mell  '!I23+'[2]7. sz. mell.'!I23)</f>
        <v>19733746</v>
      </c>
      <c r="J22" s="59">
        <f>SUM('[2]5.sz.mell  '!J24+'[2]7. sz. mell.'!J23)</f>
        <v>0</v>
      </c>
      <c r="K22" s="59">
        <f>SUM('[2]5.sz.mell  '!K24+'[2]7. sz. mell.'!K23)</f>
        <v>0</v>
      </c>
    </row>
    <row r="23" spans="1:11" s="16" customFormat="1" ht="12" customHeight="1" x14ac:dyDescent="0.2">
      <c r="A23" s="35" t="s">
        <v>52</v>
      </c>
      <c r="B23" s="61" t="s">
        <v>247</v>
      </c>
      <c r="C23" s="59">
        <f>SUM('[2]5.sz.mell  '!C24+'[2]7. sz. mell.'!C24)</f>
        <v>0</v>
      </c>
      <c r="D23" s="59">
        <f>SUM('[2]5.sz.mell  '!D24+'[2]7. sz. mell.'!D24)</f>
        <v>0</v>
      </c>
      <c r="E23" s="59">
        <f>SUM('[2]5.sz.mell  '!E24+'[2]7. sz. mell.'!E24)</f>
        <v>0</v>
      </c>
      <c r="F23" s="59">
        <f>SUM('[2]5.sz.mell  '!F25+'[2]7. sz. mell.'!F24)</f>
        <v>0</v>
      </c>
      <c r="G23" s="59">
        <f>SUM('[2]5.sz.mell  '!G25+'[2]7. sz. mell.'!G24)</f>
        <v>0</v>
      </c>
      <c r="H23" s="59">
        <f>SUM('[2]5.sz.mell  '!H25+'[2]7. sz. mell.'!H24)</f>
        <v>0</v>
      </c>
      <c r="I23" s="59">
        <f>SUM('[2]5.sz.mell  '!I25+'[2]7. sz. mell.'!I24)</f>
        <v>0</v>
      </c>
      <c r="J23" s="59">
        <f>SUM('[2]5.sz.mell  '!J25+'[2]7. sz. mell.'!J24)</f>
        <v>0</v>
      </c>
      <c r="K23" s="59">
        <f>SUM('[2]5.sz.mell  '!K25+'[2]7. sz. mell.'!K24)</f>
        <v>0</v>
      </c>
    </row>
    <row r="24" spans="1:11" s="16" customFormat="1" ht="12" customHeight="1" x14ac:dyDescent="0.2">
      <c r="A24" s="35" t="s">
        <v>246</v>
      </c>
      <c r="B24" s="61" t="s">
        <v>245</v>
      </c>
      <c r="C24" s="59">
        <f>SUM('[2]5.sz.mell  '!C25+'[2]7. sz. mell.'!C25)</f>
        <v>0</v>
      </c>
      <c r="D24" s="59">
        <f>SUM('[2]5.sz.mell  '!D25+'[2]7. sz. mell.'!D25)</f>
        <v>0</v>
      </c>
      <c r="E24" s="59">
        <f>SUM('[2]5.sz.mell  '!E25+'[2]7. sz. mell.'!E25)</f>
        <v>0</v>
      </c>
      <c r="F24" s="59">
        <f>SUM('[2]5.sz.mell  '!F26+'[2]7. sz. mell.'!F25)</f>
        <v>0</v>
      </c>
      <c r="G24" s="59">
        <f>SUM('[2]5.sz.mell  '!G26+'[2]7. sz. mell.'!G25)</f>
        <v>0</v>
      </c>
      <c r="H24" s="59">
        <f>SUM('[2]5.sz.mell  '!H26+'[2]7. sz. mell.'!H25)</f>
        <v>0</v>
      </c>
      <c r="I24" s="59">
        <f>SUM('[2]5.sz.mell  '!I26+'[2]7. sz. mell.'!I25)</f>
        <v>0</v>
      </c>
      <c r="J24" s="59">
        <f>SUM('[2]5.sz.mell  '!J26+'[2]7. sz. mell.'!J25)</f>
        <v>0</v>
      </c>
      <c r="K24" s="59">
        <f>SUM('[2]5.sz.mell  '!K26+'[2]7. sz. mell.'!K25)</f>
        <v>0</v>
      </c>
    </row>
    <row r="25" spans="1:11" s="16" customFormat="1" ht="12" customHeight="1" x14ac:dyDescent="0.2">
      <c r="A25" s="35" t="s">
        <v>244</v>
      </c>
      <c r="B25" s="61" t="s">
        <v>243</v>
      </c>
      <c r="C25" s="59">
        <f>SUM('[2]5.sz.mell  '!C26+'[2]7. sz. mell.'!C26)</f>
        <v>0</v>
      </c>
      <c r="D25" s="59">
        <f>SUM('[2]5.sz.mell  '!D26+'[2]7. sz. mell.'!D26)</f>
        <v>0</v>
      </c>
      <c r="E25" s="59">
        <f>SUM('[2]5.sz.mell  '!E26+'[2]7. sz. mell.'!E26)</f>
        <v>0</v>
      </c>
      <c r="F25" s="59">
        <f>SUM('[2]5.sz.mell  '!F26+'[2]7. sz. mell.'!F26)</f>
        <v>0</v>
      </c>
      <c r="G25" s="59">
        <f>SUM('[2]5.sz.mell  '!G27+'[2]7. sz. mell.'!G26)</f>
        <v>0</v>
      </c>
      <c r="H25" s="59">
        <f>SUM('[2]5.sz.mell  '!H27+'[2]7. sz. mell.'!H26)</f>
        <v>0</v>
      </c>
      <c r="I25" s="59">
        <f>SUM('[2]5.sz.mell  '!I26+'[2]7. sz. mell.'!I26)</f>
        <v>0</v>
      </c>
      <c r="J25" s="59">
        <f>SUM('[2]5.sz.mell  '!J27+'[2]7. sz. mell.'!J26)</f>
        <v>0</v>
      </c>
      <c r="K25" s="59">
        <f>SUM('[2]5.sz.mell  '!K27+'[2]7. sz. mell.'!K26)</f>
        <v>0</v>
      </c>
    </row>
    <row r="26" spans="1:11" s="16" customFormat="1" ht="12" customHeight="1" x14ac:dyDescent="0.2">
      <c r="A26" s="35" t="s">
        <v>242</v>
      </c>
      <c r="B26" s="61" t="s">
        <v>241</v>
      </c>
      <c r="C26" s="59">
        <f>SUM('[2]5.sz.mell  '!C27+'[2]7. sz. mell.'!C27)</f>
        <v>0</v>
      </c>
      <c r="D26" s="59">
        <f>SUM('[2]5.sz.mell  '!D27+'[2]7. sz. mell.'!D27)</f>
        <v>0</v>
      </c>
      <c r="E26" s="59">
        <f>SUM('[2]5.sz.mell  '!E27+'[2]7. sz. mell.'!E27)</f>
        <v>0</v>
      </c>
      <c r="F26" s="59">
        <f>SUM('[2]5.sz.mell  '!F27+'[2]7. sz. mell.'!F27)</f>
        <v>9300004</v>
      </c>
      <c r="G26" s="59">
        <f>SUM('[2]5.sz.mell  '!G28+'[2]7. sz. mell.'!G27)</f>
        <v>0</v>
      </c>
      <c r="H26" s="59">
        <f>SUM('[2]5.sz.mell  '!H28+'[2]7. sz. mell.'!H27)</f>
        <v>0</v>
      </c>
      <c r="I26" s="59">
        <f>SUM('[2]5.sz.mell  '!I27+'[2]7. sz. mell.'!I27)</f>
        <v>20019762</v>
      </c>
      <c r="J26" s="59">
        <f>SUM('[2]5.sz.mell  '!J28+'[2]7. sz. mell.'!J27)</f>
        <v>0</v>
      </c>
      <c r="K26" s="59">
        <f>SUM('[2]5.sz.mell  '!K28+'[2]7. sz. mell.'!K27)</f>
        <v>0</v>
      </c>
    </row>
    <row r="27" spans="1:11" s="16" customFormat="1" ht="12" customHeight="1" thickBot="1" x14ac:dyDescent="0.25">
      <c r="A27" s="25" t="s">
        <v>240</v>
      </c>
      <c r="B27" s="65" t="s">
        <v>239</v>
      </c>
      <c r="C27" s="59">
        <f>SUM('[2]5.sz.mell  '!C28+'[2]7. sz. mell.'!C28)</f>
        <v>0</v>
      </c>
      <c r="D27" s="59">
        <f>SUM('[2]5.sz.mell  '!D28+'[2]7. sz. mell.'!D28)</f>
        <v>0</v>
      </c>
      <c r="E27" s="59">
        <f>SUM('[2]5.sz.mell  '!E28+'[2]7. sz. mell.'!E28)</f>
        <v>0</v>
      </c>
      <c r="F27" s="59">
        <f>SUM('[2]5.sz.mell  '!F28+'[2]7. sz. mell.'!F28)</f>
        <v>0</v>
      </c>
      <c r="G27" s="59">
        <f>SUM('[2]5.sz.mell  '!G29+'[2]7. sz. mell.'!G28)</f>
        <v>0</v>
      </c>
      <c r="H27" s="59">
        <f>SUM('[2]5.sz.mell  '!H29+'[2]7. sz. mell.'!H28)</f>
        <v>0</v>
      </c>
      <c r="I27" s="59">
        <f>SUM('[2]5.sz.mell  '!I28+'[2]7. sz. mell.'!I28)</f>
        <v>3376100</v>
      </c>
      <c r="J27" s="59">
        <f>SUM('[2]5.sz.mell  '!J29+'[2]7. sz. mell.'!J28)</f>
        <v>0</v>
      </c>
      <c r="K27" s="59">
        <f>SUM('[2]5.sz.mell  '!K29+'[2]7. sz. mell.'!K28)</f>
        <v>0</v>
      </c>
    </row>
    <row r="28" spans="1:11" s="16" customFormat="1" ht="12" customHeight="1" thickBot="1" x14ac:dyDescent="0.25">
      <c r="A28" s="6" t="s">
        <v>238</v>
      </c>
      <c r="B28" s="68" t="s">
        <v>237</v>
      </c>
      <c r="C28" s="22">
        <f t="shared" ref="C28:K28" si="1">SUM(C29:C34)</f>
        <v>27194381</v>
      </c>
      <c r="D28" s="22">
        <f t="shared" si="1"/>
        <v>0</v>
      </c>
      <c r="E28" s="22">
        <f t="shared" si="1"/>
        <v>0</v>
      </c>
      <c r="F28" s="22">
        <f t="shared" si="1"/>
        <v>29433381</v>
      </c>
      <c r="G28" s="22">
        <f t="shared" si="1"/>
        <v>0</v>
      </c>
      <c r="H28" s="22">
        <f t="shared" si="1"/>
        <v>0</v>
      </c>
      <c r="I28" s="22">
        <f t="shared" si="1"/>
        <v>29101998</v>
      </c>
      <c r="J28" s="22">
        <f t="shared" si="1"/>
        <v>0</v>
      </c>
      <c r="K28" s="22">
        <f t="shared" si="1"/>
        <v>0</v>
      </c>
    </row>
    <row r="29" spans="1:11" s="16" customFormat="1" ht="12" customHeight="1" x14ac:dyDescent="0.2">
      <c r="A29" s="15" t="s">
        <v>236</v>
      </c>
      <c r="B29" s="63" t="s">
        <v>235</v>
      </c>
      <c r="C29" s="59">
        <f>SUM('[2]5.sz.mell  '!C30+'[2]7. sz. mell.'!C30)</f>
        <v>20257</v>
      </c>
      <c r="D29" s="59">
        <f>SUM('[2]5.sz.mell  '!D30+'[2]7. sz. mell.'!D30)</f>
        <v>0</v>
      </c>
      <c r="E29" s="59">
        <f>SUM('[2]5.sz.mell  '!E30+'[2]7. sz. mell.'!E30)</f>
        <v>0</v>
      </c>
      <c r="F29" s="59">
        <f>SUM('[2]5.sz.mell  '!F30+'[2]7. sz. mell.'!F30)</f>
        <v>20257</v>
      </c>
      <c r="G29" s="59">
        <f>SUM('[2]5.sz.mell  '!G31+'[2]7. sz. mell.'!G30)</f>
        <v>0</v>
      </c>
      <c r="H29" s="59">
        <f>SUM('[2]5.sz.mell  '!H31+'[2]7. sz. mell.'!H30)</f>
        <v>0</v>
      </c>
      <c r="I29" s="59">
        <f>SUM('[2]5.sz.mell  '!I30+'[2]7. sz. mell.'!I30)</f>
        <v>11283</v>
      </c>
      <c r="J29" s="59">
        <f>SUM('[2]5.sz.mell  '!J31+'[2]7. sz. mell.'!J30)</f>
        <v>0</v>
      </c>
      <c r="K29" s="59">
        <f>SUM('[2]5.sz.mell  '!K31+'[2]7. sz. mell.'!K30)</f>
        <v>0</v>
      </c>
    </row>
    <row r="30" spans="1:11" s="16" customFormat="1" ht="12" customHeight="1" x14ac:dyDescent="0.2">
      <c r="A30" s="35" t="s">
        <v>234</v>
      </c>
      <c r="B30" s="61" t="s">
        <v>233</v>
      </c>
      <c r="C30" s="59">
        <f>SUM('[2]5.sz.mell  '!C31+'[2]7. sz. mell.'!C31)</f>
        <v>3000000</v>
      </c>
      <c r="D30" s="59">
        <f>SUM('[2]5.sz.mell  '!D31+'[2]7. sz. mell.'!D31)</f>
        <v>0</v>
      </c>
      <c r="E30" s="59">
        <f>SUM('[2]5.sz.mell  '!E31+'[2]7. sz. mell.'!E31)</f>
        <v>0</v>
      </c>
      <c r="F30" s="59">
        <f>SUM('[2]5.sz.mell  '!F31+'[2]7. sz. mell.'!F31)</f>
        <v>3000000</v>
      </c>
      <c r="G30" s="59">
        <f>SUM('[2]5.sz.mell  '!G32+'[2]7. sz. mell.'!G31)</f>
        <v>0</v>
      </c>
      <c r="H30" s="59">
        <f>SUM('[2]5.sz.mell  '!H32+'[2]7. sz. mell.'!H31)</f>
        <v>0</v>
      </c>
      <c r="I30" s="59">
        <f>SUM('[2]5.sz.mell  '!I31+'[2]7. sz. mell.'!I31)</f>
        <v>2928218</v>
      </c>
      <c r="J30" s="59">
        <f>SUM('[2]5.sz.mell  '!J32+'[2]7. sz. mell.'!J31)</f>
        <v>0</v>
      </c>
      <c r="K30" s="59">
        <f>SUM('[2]5.sz.mell  '!K32+'[2]7. sz. mell.'!K31)</f>
        <v>0</v>
      </c>
    </row>
    <row r="31" spans="1:11" s="16" customFormat="1" ht="12" customHeight="1" x14ac:dyDescent="0.2">
      <c r="A31" s="35" t="s">
        <v>232</v>
      </c>
      <c r="B31" s="61" t="s">
        <v>231</v>
      </c>
      <c r="C31" s="59">
        <f>SUM('[2]5.sz.mell  '!C32+'[2]7. sz. mell.'!C32)</f>
        <v>20674124</v>
      </c>
      <c r="D31" s="59">
        <f>SUM('[2]5.sz.mell  '!D32+'[2]7. sz. mell.'!D32)</f>
        <v>0</v>
      </c>
      <c r="E31" s="59">
        <f>SUM('[2]5.sz.mell  '!E32+'[2]7. sz. mell.'!E32)</f>
        <v>0</v>
      </c>
      <c r="F31" s="59">
        <f>SUM('[2]5.sz.mell  '!F32+'[2]7. sz. mell.'!F32)</f>
        <v>25913124</v>
      </c>
      <c r="G31" s="59">
        <f>SUM('[2]5.sz.mell  '!G33+'[2]7. sz. mell.'!G32)</f>
        <v>0</v>
      </c>
      <c r="H31" s="59">
        <f>SUM('[2]5.sz.mell  '!H33+'[2]7. sz. mell.'!H32)</f>
        <v>0</v>
      </c>
      <c r="I31" s="59">
        <f>SUM('[2]5.sz.mell  '!I32+'[2]7. sz. mell.'!I32)</f>
        <v>25498228</v>
      </c>
      <c r="J31" s="59">
        <f>SUM('[2]5.sz.mell  '!J33+'[2]7. sz. mell.'!J32)</f>
        <v>0</v>
      </c>
      <c r="K31" s="59">
        <f>SUM('[2]5.sz.mell  '!K33+'[2]7. sz. mell.'!K32)</f>
        <v>0</v>
      </c>
    </row>
    <row r="32" spans="1:11" s="16" customFormat="1" ht="12" customHeight="1" x14ac:dyDescent="0.2">
      <c r="A32" s="35" t="s">
        <v>230</v>
      </c>
      <c r="B32" s="61" t="s">
        <v>229</v>
      </c>
      <c r="C32" s="59">
        <f>SUM('[2]5.sz.mell  '!C33+'[2]7. sz. mell.'!C33)</f>
        <v>3000000</v>
      </c>
      <c r="D32" s="59">
        <f>SUM('[2]5.sz.mell  '!D33+'[2]7. sz. mell.'!D33)</f>
        <v>0</v>
      </c>
      <c r="E32" s="59">
        <f>SUM('[2]5.sz.mell  '!E33+'[2]7. sz. mell.'!E33)</f>
        <v>0</v>
      </c>
      <c r="F32" s="59">
        <f>SUM('[2]5.sz.mell  '!F33+'[2]7. sz. mell.'!F33)</f>
        <v>0</v>
      </c>
      <c r="G32" s="59">
        <f>SUM('[2]5.sz.mell  '!G34+'[2]7. sz. mell.'!G33)</f>
        <v>0</v>
      </c>
      <c r="H32" s="59">
        <f>SUM('[2]5.sz.mell  '!H34+'[2]7. sz. mell.'!H33)</f>
        <v>0</v>
      </c>
      <c r="I32" s="59">
        <f>SUM('[2]5.sz.mell  '!I33+'[2]7. sz. mell.'!I33)</f>
        <v>0</v>
      </c>
      <c r="J32" s="59">
        <f>SUM('[2]5.sz.mell  '!J34+'[2]7. sz. mell.'!J33)</f>
        <v>0</v>
      </c>
      <c r="K32" s="59">
        <f>SUM('[2]5.sz.mell  '!K34+'[2]7. sz. mell.'!K33)</f>
        <v>0</v>
      </c>
    </row>
    <row r="33" spans="1:11" s="16" customFormat="1" ht="12" customHeight="1" x14ac:dyDescent="0.2">
      <c r="A33" s="35" t="s">
        <v>228</v>
      </c>
      <c r="B33" s="61" t="s">
        <v>227</v>
      </c>
      <c r="C33" s="59">
        <f>SUM('[2]5.sz.mell  '!C34+'[2]7. sz. mell.'!C34)</f>
        <v>0</v>
      </c>
      <c r="D33" s="59">
        <f>SUM('[2]5.sz.mell  '!D34+'[2]7. sz. mell.'!D34)</f>
        <v>0</v>
      </c>
      <c r="E33" s="59">
        <f>SUM('[2]5.sz.mell  '!E34+'[2]7. sz. mell.'!E34)</f>
        <v>0</v>
      </c>
      <c r="F33" s="59">
        <f>SUM('[2]5.sz.mell  '!F34+'[2]7. sz. mell.'!F34)</f>
        <v>0</v>
      </c>
      <c r="G33" s="59">
        <f>SUM('[2]5.sz.mell  '!G35+'[2]7. sz. mell.'!G34)</f>
        <v>0</v>
      </c>
      <c r="H33" s="59">
        <f>SUM('[2]5.sz.mell  '!H35+'[2]7. sz. mell.'!H34)</f>
        <v>0</v>
      </c>
      <c r="I33" s="59">
        <f>SUM('[2]5.sz.mell  '!I34+'[2]7. sz. mell.'!I34)</f>
        <v>0</v>
      </c>
      <c r="J33" s="59">
        <f>SUM('[2]5.sz.mell  '!J35+'[2]7. sz. mell.'!J34)</f>
        <v>0</v>
      </c>
      <c r="K33" s="59">
        <f>SUM('[2]5.sz.mell  '!K35+'[2]7. sz. mell.'!K34)</f>
        <v>0</v>
      </c>
    </row>
    <row r="34" spans="1:11" s="16" customFormat="1" ht="12" customHeight="1" thickBot="1" x14ac:dyDescent="0.25">
      <c r="A34" s="25" t="s">
        <v>226</v>
      </c>
      <c r="B34" s="65" t="s">
        <v>225</v>
      </c>
      <c r="C34" s="59">
        <f>SUM('[2]5.sz.mell  '!C35+'[2]7. sz. mell.'!C35)</f>
        <v>500000</v>
      </c>
      <c r="D34" s="59">
        <f>SUM('[2]5.sz.mell  '!D35+'[2]7. sz. mell.'!D35)</f>
        <v>0</v>
      </c>
      <c r="E34" s="59">
        <f>SUM('[2]5.sz.mell  '!E35+'[2]7. sz. mell.'!E35)</f>
        <v>0</v>
      </c>
      <c r="F34" s="59">
        <f>SUM('[2]5.sz.mell  '!F35+'[2]7. sz. mell.'!F35)</f>
        <v>500000</v>
      </c>
      <c r="G34" s="59">
        <f>SUM('[2]5.sz.mell  '!G36+'[2]7. sz. mell.'!G35)</f>
        <v>0</v>
      </c>
      <c r="H34" s="59">
        <f>SUM('[2]5.sz.mell  '!H36+'[2]7. sz. mell.'!H35)</f>
        <v>0</v>
      </c>
      <c r="I34" s="59">
        <f>SUM('[2]5.sz.mell  '!I35+'[2]7. sz. mell.'!I35)</f>
        <v>664269</v>
      </c>
      <c r="J34" s="59">
        <f>SUM('[2]5.sz.mell  '!J36+'[2]7. sz. mell.'!J35)</f>
        <v>0</v>
      </c>
      <c r="K34" s="59">
        <f>SUM('[2]5.sz.mell  '!K36+'[2]7. sz. mell.'!K35)</f>
        <v>0</v>
      </c>
    </row>
    <row r="35" spans="1:11" s="16" customFormat="1" ht="12" customHeight="1" thickBot="1" x14ac:dyDescent="0.25">
      <c r="A35" s="6" t="s">
        <v>48</v>
      </c>
      <c r="B35" s="68" t="s">
        <v>224</v>
      </c>
      <c r="C35" s="23">
        <f t="shared" ref="C35:K35" si="2">SUM(C36:C45)</f>
        <v>43862961</v>
      </c>
      <c r="D35" s="23">
        <f t="shared" si="2"/>
        <v>0</v>
      </c>
      <c r="E35" s="23">
        <f t="shared" si="2"/>
        <v>0</v>
      </c>
      <c r="F35" s="23">
        <f t="shared" si="2"/>
        <v>43923120</v>
      </c>
      <c r="G35" s="23">
        <f t="shared" si="2"/>
        <v>0</v>
      </c>
      <c r="H35" s="23">
        <f t="shared" si="2"/>
        <v>0</v>
      </c>
      <c r="I35" s="23">
        <f t="shared" si="2"/>
        <v>41090253</v>
      </c>
      <c r="J35" s="23">
        <f t="shared" si="2"/>
        <v>0</v>
      </c>
      <c r="K35" s="23">
        <f t="shared" si="2"/>
        <v>0</v>
      </c>
    </row>
    <row r="36" spans="1:11" s="16" customFormat="1" ht="12" customHeight="1" x14ac:dyDescent="0.2">
      <c r="A36" s="15" t="s">
        <v>46</v>
      </c>
      <c r="B36" s="63" t="s">
        <v>223</v>
      </c>
      <c r="C36" s="59">
        <f>SUM('[2]5.sz.mell  '!C37+'[2]7. sz. mell.'!C37)</f>
        <v>0</v>
      </c>
      <c r="D36" s="59">
        <f>SUM('[2]5.sz.mell  '!D37+'[2]7. sz. mell.'!D37)</f>
        <v>0</v>
      </c>
      <c r="E36" s="59">
        <f>SUM('[2]5.sz.mell  '!E37+'[2]7. sz. mell.'!E37)</f>
        <v>0</v>
      </c>
      <c r="F36" s="59">
        <f>SUM('[2]5.sz.mell  '!F37+'[2]7. sz. mell.'!F37)</f>
        <v>0</v>
      </c>
      <c r="G36" s="59">
        <f>SUM('[2]5.sz.mell  '!G38+'[2]7. sz. mell.'!G37)</f>
        <v>0</v>
      </c>
      <c r="H36" s="59">
        <f>SUM('[2]5.sz.mell  '!H38+'[2]7. sz. mell.'!H37)</f>
        <v>0</v>
      </c>
      <c r="I36" s="59">
        <f>SUM('[2]5.sz.mell  '!I37+'[2]7. sz. mell.'!I37)</f>
        <v>138684</v>
      </c>
      <c r="J36" s="59">
        <f>SUM('[2]5.sz.mell  '!J38+'[2]7. sz. mell.'!J37)</f>
        <v>0</v>
      </c>
      <c r="K36" s="59">
        <f>SUM('[2]5.sz.mell  '!K38+'[2]7. sz. mell.'!K37)</f>
        <v>0</v>
      </c>
    </row>
    <row r="37" spans="1:11" s="16" customFormat="1" ht="12" customHeight="1" x14ac:dyDescent="0.2">
      <c r="A37" s="35" t="s">
        <v>44</v>
      </c>
      <c r="B37" s="61" t="s">
        <v>222</v>
      </c>
      <c r="C37" s="59">
        <f>SUM('[2]5.sz.mell  '!C38+'[2]7. sz. mell.'!C38)</f>
        <v>26670233</v>
      </c>
      <c r="D37" s="59">
        <f>SUM('[2]5.sz.mell  '!D38+'[2]7. sz. mell.'!D38)</f>
        <v>0</v>
      </c>
      <c r="E37" s="59">
        <f>SUM('[2]5.sz.mell  '!E38+'[2]7. sz. mell.'!E38)</f>
        <v>0</v>
      </c>
      <c r="F37" s="59">
        <f>SUM('[2]5.sz.mell  '!F38+'[2]7. sz. mell.'!F38)</f>
        <v>19736517</v>
      </c>
      <c r="G37" s="59">
        <f>SUM('[2]5.sz.mell  '!G39+'[2]7. sz. mell.'!G38)</f>
        <v>0</v>
      </c>
      <c r="H37" s="59">
        <f>SUM('[2]5.sz.mell  '!H39+'[2]7. sz. mell.'!H38)</f>
        <v>0</v>
      </c>
      <c r="I37" s="59">
        <f>SUM('[2]5.sz.mell  '!I38+'[2]7. sz. mell.'!I38)</f>
        <v>15774031</v>
      </c>
      <c r="J37" s="59">
        <f>SUM('[2]5.sz.mell  '!J39+'[2]7. sz. mell.'!J38)</f>
        <v>0</v>
      </c>
      <c r="K37" s="59">
        <f>SUM('[2]5.sz.mell  '!K39+'[2]7. sz. mell.'!K38)</f>
        <v>0</v>
      </c>
    </row>
    <row r="38" spans="1:11" s="16" customFormat="1" ht="12" customHeight="1" x14ac:dyDescent="0.2">
      <c r="A38" s="35" t="s">
        <v>42</v>
      </c>
      <c r="B38" s="61" t="s">
        <v>221</v>
      </c>
      <c r="C38" s="59">
        <f>SUM('[2]5.sz.mell  '!C39+'[2]7. sz. mell.'!C39)</f>
        <v>3259541</v>
      </c>
      <c r="D38" s="59">
        <f>SUM('[2]5.sz.mell  '!D39+'[2]7. sz. mell.'!D39)</f>
        <v>0</v>
      </c>
      <c r="E38" s="59">
        <f>SUM('[2]5.sz.mell  '!E39+'[2]7. sz. mell.'!E39)</f>
        <v>0</v>
      </c>
      <c r="F38" s="59">
        <f>SUM('[2]5.sz.mell  '!F39+'[2]7. sz. mell.'!F39)</f>
        <v>3259541</v>
      </c>
      <c r="G38" s="59">
        <f>SUM('[2]5.sz.mell  '!G40+'[2]7. sz. mell.'!G39)</f>
        <v>0</v>
      </c>
      <c r="H38" s="59">
        <f>SUM('[2]5.sz.mell  '!H40+'[2]7. sz. mell.'!H39)</f>
        <v>0</v>
      </c>
      <c r="I38" s="59">
        <f>SUM('[2]5.sz.mell  '!I39+'[2]7. sz. mell.'!I39)</f>
        <v>4174267</v>
      </c>
      <c r="J38" s="59">
        <f>SUM('[2]5.sz.mell  '!J40+'[2]7. sz. mell.'!J39)</f>
        <v>0</v>
      </c>
      <c r="K38" s="59">
        <f>SUM('[2]5.sz.mell  '!K40+'[2]7. sz. mell.'!K39)</f>
        <v>0</v>
      </c>
    </row>
    <row r="39" spans="1:11" s="16" customFormat="1" ht="12" customHeight="1" x14ac:dyDescent="0.2">
      <c r="A39" s="35" t="s">
        <v>220</v>
      </c>
      <c r="B39" s="61" t="s">
        <v>219</v>
      </c>
      <c r="C39" s="59">
        <f>SUM('[2]5.sz.mell  '!C40+'[2]7. sz. mell.'!C40)</f>
        <v>0</v>
      </c>
      <c r="D39" s="59">
        <f>SUM('[2]5.sz.mell  '!D40+'[2]7. sz. mell.'!D40)</f>
        <v>0</v>
      </c>
      <c r="E39" s="59">
        <f>SUM('[2]5.sz.mell  '!E40+'[2]7. sz. mell.'!E40)</f>
        <v>0</v>
      </c>
      <c r="F39" s="59">
        <f>SUM('[2]5.sz.mell  '!F40+'[2]7. sz. mell.'!F40)</f>
        <v>0</v>
      </c>
      <c r="G39" s="59">
        <f>SUM('[2]5.sz.mell  '!G41+'[2]7. sz. mell.'!G40)</f>
        <v>0</v>
      </c>
      <c r="H39" s="59">
        <f>SUM('[2]5.sz.mell  '!H41+'[2]7. sz. mell.'!H40)</f>
        <v>0</v>
      </c>
      <c r="I39" s="59">
        <f>SUM('[2]5.sz.mell  '!I40+'[2]7. sz. mell.'!I40)</f>
        <v>98045</v>
      </c>
      <c r="J39" s="59">
        <f>SUM('[2]5.sz.mell  '!J41+'[2]7. sz. mell.'!J40)</f>
        <v>0</v>
      </c>
      <c r="K39" s="59">
        <f>SUM('[2]5.sz.mell  '!K41+'[2]7. sz. mell.'!K40)</f>
        <v>0</v>
      </c>
    </row>
    <row r="40" spans="1:11" s="16" customFormat="1" ht="12" customHeight="1" x14ac:dyDescent="0.2">
      <c r="A40" s="35" t="s">
        <v>218</v>
      </c>
      <c r="B40" s="61" t="s">
        <v>217</v>
      </c>
      <c r="C40" s="59">
        <f>SUM('[2]5.sz.mell  '!C41+'[2]7. sz. mell.'!C41)</f>
        <v>4678537</v>
      </c>
      <c r="D40" s="59">
        <f>SUM('[2]5.sz.mell  '!D41+'[2]7. sz. mell.'!D41)</f>
        <v>0</v>
      </c>
      <c r="E40" s="59">
        <f>SUM('[2]5.sz.mell  '!E41+'[2]7. sz. mell.'!E41)</f>
        <v>0</v>
      </c>
      <c r="F40" s="59">
        <f>SUM('[2]5.sz.mell  '!F41+'[2]7. sz. mell.'!F41)</f>
        <v>11612254</v>
      </c>
      <c r="G40" s="59">
        <f>SUM('[2]5.sz.mell  '!G42+'[2]7. sz. mell.'!G41)</f>
        <v>0</v>
      </c>
      <c r="H40" s="59">
        <f>SUM('[2]5.sz.mell  '!H42+'[2]7. sz. mell.'!H41)</f>
        <v>0</v>
      </c>
      <c r="I40" s="59">
        <f>SUM('[2]5.sz.mell  '!I41+'[2]7. sz. mell.'!I41)</f>
        <v>12014252</v>
      </c>
      <c r="J40" s="59">
        <f>SUM('[2]5.sz.mell  '!J42+'[2]7. sz. mell.'!J41)</f>
        <v>0</v>
      </c>
      <c r="K40" s="59">
        <f>SUM('[2]5.sz.mell  '!K42+'[2]7. sz. mell.'!K41)</f>
        <v>0</v>
      </c>
    </row>
    <row r="41" spans="1:11" s="16" customFormat="1" ht="12" customHeight="1" x14ac:dyDescent="0.2">
      <c r="A41" s="35" t="s">
        <v>216</v>
      </c>
      <c r="B41" s="61" t="s">
        <v>215</v>
      </c>
      <c r="C41" s="59">
        <f>SUM('[2]5.sz.mell  '!C42+'[2]7. sz. mell.'!C42)</f>
        <v>9048650</v>
      </c>
      <c r="D41" s="59">
        <f>SUM('[2]5.sz.mell  '!D42+'[2]7. sz. mell.'!D42)</f>
        <v>0</v>
      </c>
      <c r="E41" s="59">
        <f>SUM('[2]5.sz.mell  '!E42+'[2]7. sz. mell.'!E42)</f>
        <v>0</v>
      </c>
      <c r="F41" s="59">
        <f>SUM('[2]5.sz.mell  '!F42+'[2]7. sz. mell.'!F42)</f>
        <v>9048650</v>
      </c>
      <c r="G41" s="59">
        <f>SUM('[2]5.sz.mell  '!G43+'[2]7. sz. mell.'!G42)</f>
        <v>0</v>
      </c>
      <c r="H41" s="59">
        <f>SUM('[2]5.sz.mell  '!H43+'[2]7. sz. mell.'!H42)</f>
        <v>0</v>
      </c>
      <c r="I41" s="59">
        <f>SUM('[2]5.sz.mell  '!I42+'[2]7. sz. mell.'!I42)</f>
        <v>8448476</v>
      </c>
      <c r="J41" s="59">
        <f>SUM('[2]5.sz.mell  '!J43+'[2]7. sz. mell.'!J42)</f>
        <v>0</v>
      </c>
      <c r="K41" s="59">
        <f>SUM('[2]5.sz.mell  '!K43+'[2]7. sz. mell.'!K42)</f>
        <v>0</v>
      </c>
    </row>
    <row r="42" spans="1:11" s="16" customFormat="1" ht="12" customHeight="1" x14ac:dyDescent="0.2">
      <c r="A42" s="35" t="s">
        <v>214</v>
      </c>
      <c r="B42" s="61" t="s">
        <v>213</v>
      </c>
      <c r="C42" s="59">
        <f>SUM('[2]5.sz.mell  '!C43+'[2]7. sz. mell.'!C43)</f>
        <v>0</v>
      </c>
      <c r="D42" s="59">
        <f>SUM('[2]5.sz.mell  '!D43+'[2]7. sz. mell.'!D43)</f>
        <v>0</v>
      </c>
      <c r="E42" s="59">
        <f>SUM('[2]5.sz.mell  '!E43+'[2]7. sz. mell.'!E43)</f>
        <v>0</v>
      </c>
      <c r="F42" s="59">
        <f>SUM('[2]5.sz.mell  '!F43+'[2]7. sz. mell.'!F43)</f>
        <v>0</v>
      </c>
      <c r="G42" s="59">
        <f>SUM('[2]5.sz.mell  '!G44+'[2]7. sz. mell.'!G43)</f>
        <v>0</v>
      </c>
      <c r="H42" s="59">
        <f>SUM('[2]5.sz.mell  '!H44+'[2]7. sz. mell.'!H43)</f>
        <v>0</v>
      </c>
      <c r="I42" s="59">
        <f>SUM('[2]5.sz.mell  '!I43+'[2]7. sz. mell.'!I43)</f>
        <v>0</v>
      </c>
      <c r="J42" s="59">
        <f>SUM('[2]5.sz.mell  '!J44+'[2]7. sz. mell.'!J43)</f>
        <v>0</v>
      </c>
      <c r="K42" s="59">
        <f>SUM('[2]5.sz.mell  '!K44+'[2]7. sz. mell.'!K43)</f>
        <v>0</v>
      </c>
    </row>
    <row r="43" spans="1:11" s="16" customFormat="1" ht="12" customHeight="1" x14ac:dyDescent="0.2">
      <c r="A43" s="35" t="s">
        <v>212</v>
      </c>
      <c r="B43" s="61" t="s">
        <v>211</v>
      </c>
      <c r="C43" s="59">
        <f>SUM('[2]5.sz.mell  '!C44+'[2]7. sz. mell.'!C44)</f>
        <v>0</v>
      </c>
      <c r="D43" s="59">
        <f>SUM('[2]5.sz.mell  '!D44+'[2]7. sz. mell.'!D44)</f>
        <v>0</v>
      </c>
      <c r="E43" s="59">
        <f>SUM('[2]5.sz.mell  '!E44+'[2]7. sz. mell.'!E44)</f>
        <v>0</v>
      </c>
      <c r="F43" s="59">
        <f>SUM('[2]5.sz.mell  '!F44+'[2]7. sz. mell.'!F44)</f>
        <v>0</v>
      </c>
      <c r="G43" s="59">
        <f>SUM('[2]5.sz.mell  '!G45+'[2]7. sz. mell.'!G44)</f>
        <v>0</v>
      </c>
      <c r="H43" s="59">
        <f>SUM('[2]5.sz.mell  '!H45+'[2]7. sz. mell.'!H44)</f>
        <v>0</v>
      </c>
      <c r="I43" s="59">
        <f>SUM('[2]5.sz.mell  '!I44+'[2]7. sz. mell.'!I44)</f>
        <v>48</v>
      </c>
      <c r="J43" s="59">
        <f>SUM('[2]5.sz.mell  '!J45+'[2]7. sz. mell.'!J44)</f>
        <v>0</v>
      </c>
      <c r="K43" s="59">
        <f>SUM('[2]5.sz.mell  '!K45+'[2]7. sz. mell.'!K44)</f>
        <v>0</v>
      </c>
    </row>
    <row r="44" spans="1:11" s="16" customFormat="1" ht="12" customHeight="1" x14ac:dyDescent="0.2">
      <c r="A44" s="35" t="s">
        <v>210</v>
      </c>
      <c r="B44" s="61" t="s">
        <v>209</v>
      </c>
      <c r="C44" s="59">
        <f>SUM('[2]5.sz.mell  '!C45+'[2]7. sz. mell.'!C45)</f>
        <v>0</v>
      </c>
      <c r="D44" s="59">
        <f>SUM('[2]5.sz.mell  '!D45+'[2]7. sz. mell.'!D45)</f>
        <v>0</v>
      </c>
      <c r="E44" s="59">
        <f>SUM('[2]5.sz.mell  '!E45+'[2]7. sz. mell.'!E45)</f>
        <v>0</v>
      </c>
      <c r="F44" s="59">
        <f>SUM('[2]5.sz.mell  '!F45+'[2]7. sz. mell.'!F45)</f>
        <v>0</v>
      </c>
      <c r="G44" s="59">
        <f>SUM('[2]5.sz.mell  '!G46+'[2]7. sz. mell.'!G45)</f>
        <v>0</v>
      </c>
      <c r="H44" s="59">
        <f>SUM('[2]5.sz.mell  '!H46+'[2]7. sz. mell.'!H45)</f>
        <v>0</v>
      </c>
      <c r="I44" s="59">
        <f>SUM('[2]5.sz.mell  '!I45+'[2]7. sz. mell.'!I45)</f>
        <v>0</v>
      </c>
      <c r="J44" s="59">
        <f>SUM('[2]5.sz.mell  '!J46+'[2]7. sz. mell.'!J45)</f>
        <v>0</v>
      </c>
      <c r="K44" s="59">
        <f>SUM('[2]5.sz.mell  '!K46+'[2]7. sz. mell.'!K45)</f>
        <v>0</v>
      </c>
    </row>
    <row r="45" spans="1:11" s="16" customFormat="1" ht="12" customHeight="1" thickBot="1" x14ac:dyDescent="0.25">
      <c r="A45" s="25" t="s">
        <v>208</v>
      </c>
      <c r="B45" s="65" t="s">
        <v>207</v>
      </c>
      <c r="C45" s="59">
        <f>SUM('[2]5.sz.mell  '!C46+'[2]7. sz. mell.'!C46)</f>
        <v>206000</v>
      </c>
      <c r="D45" s="59">
        <f>SUM('[2]5.sz.mell  '!D46+'[2]7. sz. mell.'!D46)</f>
        <v>0</v>
      </c>
      <c r="E45" s="59">
        <f>SUM('[2]5.sz.mell  '!E46+'[2]7. sz. mell.'!E46)</f>
        <v>0</v>
      </c>
      <c r="F45" s="59">
        <f>SUM('[2]5.sz.mell  '!F46+'[2]7. sz. mell.'!F46)</f>
        <v>266158</v>
      </c>
      <c r="G45" s="59">
        <f>SUM('[2]5.sz.mell  '!G47+'[2]7. sz. mell.'!G46)</f>
        <v>0</v>
      </c>
      <c r="H45" s="59">
        <f>SUM('[2]5.sz.mell  '!H47+'[2]7. sz. mell.'!H46)</f>
        <v>0</v>
      </c>
      <c r="I45" s="59">
        <f>SUM('[2]5.sz.mell  '!I46+'[2]7. sz. mell.'!I46)</f>
        <v>442450</v>
      </c>
      <c r="J45" s="59">
        <f>SUM('[2]5.sz.mell  '!J47+'[2]7. sz. mell.'!J46)</f>
        <v>0</v>
      </c>
      <c r="K45" s="59">
        <f>SUM('[2]5.sz.mell  '!K47+'[2]7. sz. mell.'!K46)</f>
        <v>0</v>
      </c>
    </row>
    <row r="46" spans="1:11" s="16" customFormat="1" ht="12" customHeight="1" thickBot="1" x14ac:dyDescent="0.25">
      <c r="A46" s="6" t="s">
        <v>40</v>
      </c>
      <c r="B46" s="68" t="s">
        <v>206</v>
      </c>
      <c r="C46" s="23">
        <f t="shared" ref="C46:K46" si="3">SUM(C47:C51)</f>
        <v>0</v>
      </c>
      <c r="D46" s="23">
        <f t="shared" si="3"/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5118875</v>
      </c>
      <c r="J46" s="23">
        <f t="shared" si="3"/>
        <v>0</v>
      </c>
      <c r="K46" s="23">
        <f t="shared" si="3"/>
        <v>0</v>
      </c>
    </row>
    <row r="47" spans="1:11" s="16" customFormat="1" ht="12" customHeight="1" x14ac:dyDescent="0.2">
      <c r="A47" s="15" t="s">
        <v>38</v>
      </c>
      <c r="B47" s="63" t="s">
        <v>205</v>
      </c>
      <c r="C47" s="59">
        <f>SUM('[2]5.sz.mell  '!C48+'[2]7. sz. mell.'!C48)</f>
        <v>0</v>
      </c>
      <c r="D47" s="59">
        <f>SUM('[2]5.sz.mell  '!D48+'[2]7. sz. mell.'!D48)</f>
        <v>0</v>
      </c>
      <c r="E47" s="59">
        <f>SUM('[2]5.sz.mell  '!E48+'[2]7. sz. mell.'!E48)</f>
        <v>0</v>
      </c>
      <c r="F47" s="59">
        <f>SUM('[2]5.sz.mell  '!F48+'[2]7. sz. mell.'!F48)</f>
        <v>0</v>
      </c>
      <c r="G47" s="59">
        <f>SUM('[2]5.sz.mell  '!G49+'[2]7. sz. mell.'!G48)</f>
        <v>0</v>
      </c>
      <c r="H47" s="59">
        <f>SUM('[2]5.sz.mell  '!H49+'[2]7. sz. mell.'!H48)</f>
        <v>0</v>
      </c>
      <c r="I47" s="59">
        <f>SUM('[2]5.sz.mell  '!I49+'[2]7. sz. mell.'!I48)</f>
        <v>5118875</v>
      </c>
      <c r="J47" s="59">
        <f>SUM('[2]5.sz.mell  '!J49+'[2]7. sz. mell.'!J48)</f>
        <v>0</v>
      </c>
      <c r="K47" s="59">
        <f>SUM('[2]5.sz.mell  '!K49+'[2]7. sz. mell.'!K48)</f>
        <v>0</v>
      </c>
    </row>
    <row r="48" spans="1:11" s="16" customFormat="1" ht="12" customHeight="1" x14ac:dyDescent="0.2">
      <c r="A48" s="35" t="s">
        <v>36</v>
      </c>
      <c r="B48" s="61" t="s">
        <v>204</v>
      </c>
      <c r="C48" s="59">
        <f>SUM('[2]5.sz.mell  '!C49+'[2]7. sz. mell.'!C49)</f>
        <v>0</v>
      </c>
      <c r="D48" s="59">
        <f>SUM('[2]5.sz.mell  '!D49+'[2]7. sz. mell.'!D49)</f>
        <v>0</v>
      </c>
      <c r="E48" s="59">
        <f>SUM('[2]5.sz.mell  '!E49+'[2]7. sz. mell.'!E49)</f>
        <v>0</v>
      </c>
      <c r="F48" s="59">
        <f>SUM('[2]5.sz.mell  '!F49+'[2]7. sz. mell.'!F49)</f>
        <v>0</v>
      </c>
      <c r="G48" s="59">
        <f>SUM('[2]5.sz.mell  '!G50+'[2]7. sz. mell.'!G49)</f>
        <v>0</v>
      </c>
      <c r="H48" s="59">
        <f>SUM('[2]5.sz.mell  '!H50+'[2]7. sz. mell.'!H49)</f>
        <v>0</v>
      </c>
      <c r="I48" s="59">
        <f>SUM('[2]5.sz.mell  '!I50+'[2]7. sz. mell.'!I49)</f>
        <v>0</v>
      </c>
      <c r="J48" s="59">
        <f>SUM('[2]5.sz.mell  '!J50+'[2]7. sz. mell.'!J49)</f>
        <v>0</v>
      </c>
      <c r="K48" s="59">
        <f>SUM('[2]5.sz.mell  '!K50+'[2]7. sz. mell.'!K49)</f>
        <v>0</v>
      </c>
    </row>
    <row r="49" spans="1:11" s="16" customFormat="1" ht="12" customHeight="1" x14ac:dyDescent="0.2">
      <c r="A49" s="35" t="s">
        <v>34</v>
      </c>
      <c r="B49" s="61" t="s">
        <v>203</v>
      </c>
      <c r="C49" s="59">
        <f>SUM('[2]5.sz.mell  '!C50+'[2]7. sz. mell.'!C50)</f>
        <v>0</v>
      </c>
      <c r="D49" s="59">
        <f>SUM('[2]5.sz.mell  '!D50+'[2]7. sz. mell.'!D50)</f>
        <v>0</v>
      </c>
      <c r="E49" s="59">
        <f>SUM('[2]5.sz.mell  '!E50+'[2]7. sz. mell.'!E50)</f>
        <v>0</v>
      </c>
      <c r="F49" s="59">
        <f>SUM('[2]5.sz.mell  '!F50+'[2]7. sz. mell.'!F50)</f>
        <v>0</v>
      </c>
      <c r="G49" s="59">
        <f>SUM('[2]5.sz.mell  '!G51+'[2]7. sz. mell.'!G50)</f>
        <v>0</v>
      </c>
      <c r="H49" s="59">
        <f>SUM('[2]5.sz.mell  '!H51+'[2]7. sz. mell.'!H50)</f>
        <v>0</v>
      </c>
      <c r="I49" s="59">
        <f>SUM('[2]5.sz.mell  '!I51+'[2]7. sz. mell.'!I50)</f>
        <v>0</v>
      </c>
      <c r="J49" s="59">
        <f>SUM('[2]5.sz.mell  '!J51+'[2]7. sz. mell.'!J50)</f>
        <v>0</v>
      </c>
      <c r="K49" s="59">
        <f>SUM('[2]5.sz.mell  '!K51+'[2]7. sz. mell.'!K50)</f>
        <v>0</v>
      </c>
    </row>
    <row r="50" spans="1:11" s="16" customFormat="1" ht="12" customHeight="1" x14ac:dyDescent="0.2">
      <c r="A50" s="35" t="s">
        <v>32</v>
      </c>
      <c r="B50" s="61" t="s">
        <v>202</v>
      </c>
      <c r="C50" s="59">
        <f>SUM('[2]5.sz.mell  '!C51+'[2]7. sz. mell.'!C51)</f>
        <v>0</v>
      </c>
      <c r="D50" s="59">
        <f>SUM('[2]5.sz.mell  '!D51+'[2]7. sz. mell.'!D51)</f>
        <v>0</v>
      </c>
      <c r="E50" s="59">
        <f>SUM('[2]5.sz.mell  '!E51+'[2]7. sz. mell.'!E51)</f>
        <v>0</v>
      </c>
      <c r="F50" s="59">
        <f>SUM('[2]5.sz.mell  '!F51+'[2]7. sz. mell.'!F51)</f>
        <v>0</v>
      </c>
      <c r="G50" s="59">
        <f>SUM('[2]5.sz.mell  '!G52+'[2]7. sz. mell.'!G51)</f>
        <v>0</v>
      </c>
      <c r="H50" s="59">
        <f>SUM('[2]5.sz.mell  '!H52+'[2]7. sz. mell.'!H51)</f>
        <v>0</v>
      </c>
      <c r="I50" s="59">
        <f>SUM('[2]5.sz.mell  '!I52+'[2]7. sz. mell.'!I51)</f>
        <v>0</v>
      </c>
      <c r="J50" s="59">
        <f>SUM('[2]5.sz.mell  '!J52+'[2]7. sz. mell.'!J51)</f>
        <v>0</v>
      </c>
      <c r="K50" s="59">
        <f>SUM('[2]5.sz.mell  '!K52+'[2]7. sz. mell.'!K51)</f>
        <v>0</v>
      </c>
    </row>
    <row r="51" spans="1:11" s="16" customFormat="1" ht="12" customHeight="1" thickBot="1" x14ac:dyDescent="0.25">
      <c r="A51" s="25" t="s">
        <v>201</v>
      </c>
      <c r="B51" s="65" t="s">
        <v>200</v>
      </c>
      <c r="C51" s="59">
        <f>SUM('[2]5.sz.mell  '!C52+'[2]7. sz. mell.'!C52)</f>
        <v>0</v>
      </c>
      <c r="D51" s="59">
        <f>SUM('[2]5.sz.mell  '!D52+'[2]7. sz. mell.'!D52)</f>
        <v>0</v>
      </c>
      <c r="E51" s="59">
        <f>SUM('[2]5.sz.mell  '!E52+'[2]7. sz. mell.'!E52)</f>
        <v>0</v>
      </c>
      <c r="F51" s="59">
        <f>SUM('[2]5.sz.mell  '!F52+'[2]7. sz. mell.'!F52)</f>
        <v>0</v>
      </c>
      <c r="G51" s="59">
        <f>SUM('[2]5.sz.mell  '!G53+'[2]7. sz. mell.'!G52)</f>
        <v>0</v>
      </c>
      <c r="H51" s="59">
        <f>SUM('[2]5.sz.mell  '!H53+'[2]7. sz. mell.'!H52)</f>
        <v>0</v>
      </c>
      <c r="I51" s="59"/>
      <c r="J51" s="59">
        <f>SUM('[2]5.sz.mell  '!J53+'[2]7. sz. mell.'!J52)</f>
        <v>0</v>
      </c>
      <c r="K51" s="59">
        <f>SUM('[2]5.sz.mell  '!K53+'[2]7. sz. mell.'!K52)</f>
        <v>0</v>
      </c>
    </row>
    <row r="52" spans="1:11" s="16" customFormat="1" ht="17.25" customHeight="1" thickBot="1" x14ac:dyDescent="0.25">
      <c r="A52" s="6" t="s">
        <v>199</v>
      </c>
      <c r="B52" s="68" t="s">
        <v>198</v>
      </c>
      <c r="C52" s="23">
        <f t="shared" ref="C52:K52" si="4">SUM(C53:C56)</f>
        <v>0</v>
      </c>
      <c r="D52" s="23">
        <f t="shared" si="4"/>
        <v>0</v>
      </c>
      <c r="E52" s="23">
        <f t="shared" si="4"/>
        <v>0</v>
      </c>
      <c r="F52" s="23">
        <f t="shared" si="4"/>
        <v>1600004</v>
      </c>
      <c r="G52" s="23">
        <f t="shared" si="4"/>
        <v>0</v>
      </c>
      <c r="H52" s="23">
        <f t="shared" si="4"/>
        <v>0</v>
      </c>
      <c r="I52" s="23">
        <f t="shared" si="4"/>
        <v>1600004</v>
      </c>
      <c r="J52" s="23">
        <f t="shared" si="4"/>
        <v>0</v>
      </c>
      <c r="K52" s="23">
        <f t="shared" si="4"/>
        <v>0</v>
      </c>
    </row>
    <row r="53" spans="1:11" s="16" customFormat="1" ht="27" customHeight="1" x14ac:dyDescent="0.2">
      <c r="A53" s="15" t="s">
        <v>28</v>
      </c>
      <c r="B53" s="63" t="s">
        <v>197</v>
      </c>
      <c r="C53" s="59">
        <f>SUM('[2]5.sz.mell  '!C54+'[2]7. sz. mell.'!C54)</f>
        <v>0</v>
      </c>
      <c r="D53" s="59">
        <f>SUM('[2]5.sz.mell  '!D54+'[2]7. sz. mell.'!D54)</f>
        <v>0</v>
      </c>
      <c r="E53" s="59">
        <f>SUM('[2]5.sz.mell  '!E54+'[2]7. sz. mell.'!E54)</f>
        <v>0</v>
      </c>
      <c r="F53" s="59">
        <f>SUM('[2]5.sz.mell  '!F55+'[2]7. sz. mell.'!F54)</f>
        <v>0</v>
      </c>
      <c r="G53" s="59">
        <f>SUM('[2]5.sz.mell  '!G55+'[2]7. sz. mell.'!G54)</f>
        <v>0</v>
      </c>
      <c r="H53" s="59">
        <f>SUM('[2]5.sz.mell  '!H55+'[2]7. sz. mell.'!H54)</f>
        <v>0</v>
      </c>
      <c r="I53" s="59">
        <f>SUM('[2]5.sz.mell  '!I55+'[2]7. sz. mell.'!I54)</f>
        <v>0</v>
      </c>
      <c r="J53" s="59">
        <f>SUM('[2]5.sz.mell  '!J55+'[2]7. sz. mell.'!J54)</f>
        <v>0</v>
      </c>
      <c r="K53" s="59">
        <f>SUM('[2]5.sz.mell  '!K55+'[2]7. sz. mell.'!K54)</f>
        <v>0</v>
      </c>
    </row>
    <row r="54" spans="1:11" s="16" customFormat="1" ht="25.5" customHeight="1" x14ac:dyDescent="0.2">
      <c r="A54" s="35" t="s">
        <v>26</v>
      </c>
      <c r="B54" s="61" t="s">
        <v>196</v>
      </c>
      <c r="C54" s="59">
        <f>SUM('[2]5.sz.mell  '!C55+'[2]7. sz. mell.'!C55)</f>
        <v>0</v>
      </c>
      <c r="D54" s="59">
        <f>SUM('[2]5.sz.mell  '!D55+'[2]7. sz. mell.'!D55)</f>
        <v>0</v>
      </c>
      <c r="E54" s="59">
        <f>SUM('[2]5.sz.mell  '!E55+'[2]7. sz. mell.'!E55)</f>
        <v>0</v>
      </c>
      <c r="F54" s="59">
        <v>1600004</v>
      </c>
      <c r="G54" s="59">
        <f>SUM('[2]5.sz.mell  '!G56+'[2]7. sz. mell.'!G55)</f>
        <v>0</v>
      </c>
      <c r="H54" s="59">
        <f>SUM('[2]5.sz.mell  '!H56+'[2]7. sz. mell.'!H55)</f>
        <v>0</v>
      </c>
      <c r="I54" s="59">
        <v>1600004</v>
      </c>
      <c r="J54" s="59">
        <f>SUM('[2]5.sz.mell  '!J56+'[2]7. sz. mell.'!J55)</f>
        <v>0</v>
      </c>
      <c r="K54" s="59">
        <f>SUM('[2]5.sz.mell  '!K56+'[2]7. sz. mell.'!K55)</f>
        <v>0</v>
      </c>
    </row>
    <row r="55" spans="1:11" s="16" customFormat="1" ht="12" customHeight="1" x14ac:dyDescent="0.2">
      <c r="A55" s="35" t="s">
        <v>24</v>
      </c>
      <c r="B55" s="61" t="s">
        <v>195</v>
      </c>
      <c r="C55" s="59">
        <f>SUM('[2]5.sz.mell  '!C56+'[2]7. sz. mell.'!C56)</f>
        <v>0</v>
      </c>
      <c r="D55" s="59">
        <f>SUM('[2]5.sz.mell  '!D56+'[2]7. sz. mell.'!D56)</f>
        <v>0</v>
      </c>
      <c r="E55" s="59">
        <f>SUM('[2]5.sz.mell  '!E56+'[2]7. sz. mell.'!E56)</f>
        <v>0</v>
      </c>
      <c r="F55" s="59">
        <f>SUM('[2]5.sz.mell  '!F57+'[2]7. sz. mell.'!F56)</f>
        <v>0</v>
      </c>
      <c r="G55" s="59">
        <f>SUM('[2]5.sz.mell  '!G57+'[2]7. sz. mell.'!G56)</f>
        <v>0</v>
      </c>
      <c r="H55" s="59">
        <f>SUM('[2]5.sz.mell  '!H57+'[2]7. sz. mell.'!H56)</f>
        <v>0</v>
      </c>
      <c r="I55" s="59">
        <f>SUM('[2]5.sz.mell  '!I57+'[2]7. sz. mell.'!I56)</f>
        <v>0</v>
      </c>
      <c r="J55" s="59">
        <f>SUM('[2]5.sz.mell  '!J57+'[2]7. sz. mell.'!J56)</f>
        <v>0</v>
      </c>
      <c r="K55" s="59">
        <f>SUM('[2]5.sz.mell  '!K57+'[2]7. sz. mell.'!K56)</f>
        <v>0</v>
      </c>
    </row>
    <row r="56" spans="1:11" s="16" customFormat="1" ht="12" customHeight="1" thickBot="1" x14ac:dyDescent="0.25">
      <c r="A56" s="25" t="s">
        <v>22</v>
      </c>
      <c r="B56" s="65" t="s">
        <v>194</v>
      </c>
      <c r="C56" s="59">
        <f>SUM('[2]5.sz.mell  '!C57+'[2]7. sz. mell.'!C57)</f>
        <v>0</v>
      </c>
      <c r="D56" s="59">
        <f>SUM('[2]5.sz.mell  '!D57+'[2]7. sz. mell.'!D57)</f>
        <v>0</v>
      </c>
      <c r="E56" s="59">
        <f>SUM('[2]5.sz.mell  '!E57+'[2]7. sz. mell.'!E57)</f>
        <v>0</v>
      </c>
      <c r="F56" s="59"/>
      <c r="G56" s="59">
        <f>SUM('[2]5.sz.mell  '!G58+'[2]7. sz. mell.'!G57)</f>
        <v>0</v>
      </c>
      <c r="H56" s="59">
        <f>SUM('[2]5.sz.mell  '!H58+'[2]7. sz. mell.'!H57)</f>
        <v>0</v>
      </c>
      <c r="I56" s="59"/>
      <c r="J56" s="59">
        <f>SUM('[2]5.sz.mell  '!J58+'[2]7. sz. mell.'!J57)</f>
        <v>0</v>
      </c>
      <c r="K56" s="59">
        <f>SUM('[2]5.sz.mell  '!K58+'[2]7. sz. mell.'!K57)</f>
        <v>0</v>
      </c>
    </row>
    <row r="57" spans="1:11" s="16" customFormat="1" ht="12" customHeight="1" thickBot="1" x14ac:dyDescent="0.25">
      <c r="A57" s="6" t="s">
        <v>18</v>
      </c>
      <c r="B57" s="58" t="s">
        <v>193</v>
      </c>
      <c r="C57" s="23">
        <f t="shared" ref="C57:K57" si="5">SUM(C58:C61)</f>
        <v>565110</v>
      </c>
      <c r="D57" s="23">
        <f t="shared" si="5"/>
        <v>0</v>
      </c>
      <c r="E57" s="23">
        <f t="shared" si="5"/>
        <v>0</v>
      </c>
      <c r="F57" s="23">
        <f t="shared" si="5"/>
        <v>565110</v>
      </c>
      <c r="G57" s="23">
        <f t="shared" si="5"/>
        <v>0</v>
      </c>
      <c r="H57" s="23">
        <f t="shared" si="5"/>
        <v>0</v>
      </c>
      <c r="I57" s="23">
        <f t="shared" si="5"/>
        <v>772140</v>
      </c>
      <c r="J57" s="23">
        <f t="shared" si="5"/>
        <v>0</v>
      </c>
      <c r="K57" s="23">
        <f t="shared" si="5"/>
        <v>0</v>
      </c>
    </row>
    <row r="58" spans="1:11" s="16" customFormat="1" ht="19.5" customHeight="1" x14ac:dyDescent="0.2">
      <c r="A58" s="15" t="s">
        <v>16</v>
      </c>
      <c r="B58" s="63" t="s">
        <v>192</v>
      </c>
      <c r="C58" s="59">
        <f>SUM('[2]5.sz.mell  '!C59+'[2]7. sz. mell.'!C59)</f>
        <v>0</v>
      </c>
      <c r="D58" s="59">
        <f>SUM('[2]5.sz.mell  '!D59+'[2]7. sz. mell.'!D59)</f>
        <v>0</v>
      </c>
      <c r="E58" s="59">
        <f>SUM('[2]5.sz.mell  '!E59+'[2]7. sz. mell.'!E59)</f>
        <v>0</v>
      </c>
      <c r="F58" s="59"/>
      <c r="G58" s="59">
        <f>SUM('[2]5.sz.mell  '!G60+'[2]7. sz. mell.'!G59)</f>
        <v>0</v>
      </c>
      <c r="H58" s="59">
        <f>SUM('[2]5.sz.mell  '!H60+'[2]7. sz. mell.'!H59)</f>
        <v>0</v>
      </c>
      <c r="I58" s="59"/>
      <c r="J58" s="59">
        <f>SUM('[2]5.sz.mell  '!J60+'[2]7. sz. mell.'!J59)</f>
        <v>0</v>
      </c>
      <c r="K58" s="59">
        <f>SUM('[2]5.sz.mell  '!K60+'[2]7. sz. mell.'!K59)</f>
        <v>0</v>
      </c>
    </row>
    <row r="59" spans="1:11" s="16" customFormat="1" ht="21.75" customHeight="1" x14ac:dyDescent="0.2">
      <c r="A59" s="35" t="s">
        <v>14</v>
      </c>
      <c r="B59" s="61" t="s">
        <v>191</v>
      </c>
      <c r="C59" s="59">
        <f>SUM('[2]5.sz.mell  '!C60+'[2]7. sz. mell.'!C60)</f>
        <v>565110</v>
      </c>
      <c r="D59" s="59">
        <f>SUM('[2]5.sz.mell  '!D60+'[2]7. sz. mell.'!D60)</f>
        <v>0</v>
      </c>
      <c r="E59" s="59">
        <f>SUM('[2]5.sz.mell  '!E60+'[2]7. sz. mell.'!E60)</f>
        <v>0</v>
      </c>
      <c r="F59" s="59">
        <v>565110</v>
      </c>
      <c r="G59" s="59">
        <f>SUM('[2]5.sz.mell  '!G61+'[2]7. sz. mell.'!G60)</f>
        <v>0</v>
      </c>
      <c r="H59" s="59">
        <f>SUM('[2]5.sz.mell  '!H61+'[2]7. sz. mell.'!H60)</f>
        <v>0</v>
      </c>
      <c r="I59" s="59">
        <v>355940</v>
      </c>
      <c r="J59" s="59">
        <f>SUM('[2]5.sz.mell  '!J61+'[2]7. sz. mell.'!J60)</f>
        <v>0</v>
      </c>
      <c r="K59" s="59">
        <f>SUM('[2]5.sz.mell  '!K61+'[2]7. sz. mell.'!K60)</f>
        <v>0</v>
      </c>
    </row>
    <row r="60" spans="1:11" s="16" customFormat="1" ht="12" customHeight="1" x14ac:dyDescent="0.2">
      <c r="A60" s="35" t="s">
        <v>12</v>
      </c>
      <c r="B60" s="61" t="s">
        <v>190</v>
      </c>
      <c r="C60" s="59">
        <f>SUM('[2]5.sz.mell  '!C61+'[2]7. sz. mell.'!C61)</f>
        <v>0</v>
      </c>
      <c r="D60" s="59">
        <f>SUM('[2]5.sz.mell  '!D61+'[2]7. sz. mell.'!D61)</f>
        <v>0</v>
      </c>
      <c r="E60" s="59">
        <f>SUM('[2]5.sz.mell  '!E61+'[2]7. sz. mell.'!E61)</f>
        <v>0</v>
      </c>
      <c r="F60" s="59">
        <f>SUM('[2]5.sz.mell  '!F62+'[2]7. sz. mell.'!F61)</f>
        <v>0</v>
      </c>
      <c r="G60" s="59">
        <f>SUM('[2]5.sz.mell  '!G62+'[2]7. sz. mell.'!G61)</f>
        <v>0</v>
      </c>
      <c r="H60" s="59">
        <f>SUM('[2]5.sz.mell  '!H62+'[2]7. sz. mell.'!H61)</f>
        <v>0</v>
      </c>
      <c r="I60" s="59">
        <v>416200</v>
      </c>
      <c r="J60" s="59">
        <f>SUM('[2]5.sz.mell  '!J62+'[2]7. sz. mell.'!J61)</f>
        <v>0</v>
      </c>
      <c r="K60" s="59">
        <f>SUM('[2]5.sz.mell  '!K62+'[2]7. sz. mell.'!K61)</f>
        <v>0</v>
      </c>
    </row>
    <row r="61" spans="1:11" s="16" customFormat="1" ht="12" customHeight="1" thickBot="1" x14ac:dyDescent="0.25">
      <c r="A61" s="25" t="s">
        <v>10</v>
      </c>
      <c r="B61" s="65" t="s">
        <v>189</v>
      </c>
      <c r="C61" s="59">
        <f>SUM('[2]5.sz.mell  '!C62+'[2]7. sz. mell.'!C62)</f>
        <v>0</v>
      </c>
      <c r="D61" s="59">
        <f>SUM('[2]5.sz.mell  '!D62+'[2]7. sz. mell.'!D62)</f>
        <v>0</v>
      </c>
      <c r="E61" s="59">
        <f>SUM('[2]5.sz.mell  '!E62+'[2]7. sz. mell.'!E62)</f>
        <v>0</v>
      </c>
      <c r="F61" s="59"/>
      <c r="G61" s="59">
        <f>SUM('[2]5.sz.mell  '!G63+'[2]7. sz. mell.'!G62)</f>
        <v>0</v>
      </c>
      <c r="H61" s="59">
        <f>SUM('[2]5.sz.mell  '!H63+'[2]7. sz. mell.'!H62)</f>
        <v>0</v>
      </c>
      <c r="I61" s="59"/>
      <c r="J61" s="59">
        <f>SUM('[2]5.sz.mell  '!J63+'[2]7. sz. mell.'!J62)</f>
        <v>0</v>
      </c>
      <c r="K61" s="59">
        <f>SUM('[2]5.sz.mell  '!K63+'[2]7. sz. mell.'!K62)</f>
        <v>0</v>
      </c>
    </row>
    <row r="62" spans="1:11" s="16" customFormat="1" ht="12" customHeight="1" thickBot="1" x14ac:dyDescent="0.25">
      <c r="A62" s="6" t="s">
        <v>8</v>
      </c>
      <c r="B62" s="68" t="s">
        <v>188</v>
      </c>
      <c r="C62" s="22">
        <f t="shared" ref="C62:K62" si="6">SUM(C7+C14+C21+C28+C35+C46+C52+C57)</f>
        <v>163013517</v>
      </c>
      <c r="D62" s="22">
        <f t="shared" si="6"/>
        <v>0</v>
      </c>
      <c r="E62" s="22">
        <f t="shared" si="6"/>
        <v>0</v>
      </c>
      <c r="F62" s="22">
        <f t="shared" si="6"/>
        <v>206109877</v>
      </c>
      <c r="G62" s="22">
        <f t="shared" si="6"/>
        <v>0</v>
      </c>
      <c r="H62" s="22">
        <f t="shared" si="6"/>
        <v>0</v>
      </c>
      <c r="I62" s="22">
        <f t="shared" si="6"/>
        <v>222883236</v>
      </c>
      <c r="J62" s="22">
        <f t="shared" si="6"/>
        <v>0</v>
      </c>
      <c r="K62" s="22">
        <f t="shared" si="6"/>
        <v>0</v>
      </c>
    </row>
    <row r="63" spans="1:11" s="16" customFormat="1" ht="21" customHeight="1" thickBot="1" x14ac:dyDescent="0.25">
      <c r="A63" s="56" t="s">
        <v>187</v>
      </c>
      <c r="B63" s="58" t="s">
        <v>186</v>
      </c>
      <c r="C63" s="23"/>
      <c r="D63" s="23"/>
      <c r="E63" s="23"/>
      <c r="F63" s="23"/>
      <c r="G63" s="23"/>
      <c r="H63" s="23"/>
      <c r="I63" s="23"/>
      <c r="J63" s="23"/>
      <c r="K63" s="23"/>
    </row>
    <row r="64" spans="1:11" s="16" customFormat="1" ht="12" customHeight="1" x14ac:dyDescent="0.2">
      <c r="A64" s="15" t="s">
        <v>185</v>
      </c>
      <c r="B64" s="63" t="s">
        <v>184</v>
      </c>
      <c r="C64" s="59">
        <f>SUM('[2]5.sz.mell  '!C65+'[2]7. sz. mell.'!C65)</f>
        <v>0</v>
      </c>
      <c r="D64" s="59">
        <f>SUM('[2]5.sz.mell  '!D65+'[2]7. sz. mell.'!D65)</f>
        <v>0</v>
      </c>
      <c r="E64" s="59">
        <f>SUM('[2]5.sz.mell  '!E65+'[2]7. sz. mell.'!E65)</f>
        <v>0</v>
      </c>
      <c r="F64" s="59">
        <f>SUM('[2]5.sz.mell  '!F66+'[2]7. sz. mell.'!F65)</f>
        <v>0</v>
      </c>
      <c r="G64" s="59">
        <f>SUM('[2]5.sz.mell  '!G66+'[2]7. sz. mell.'!G65)</f>
        <v>0</v>
      </c>
      <c r="H64" s="59">
        <f>SUM('[2]5.sz.mell  '!H66+'[2]7. sz. mell.'!H65)</f>
        <v>0</v>
      </c>
      <c r="I64" s="59">
        <f>SUM('[2]5.sz.mell  '!I66+'[2]7. sz. mell.'!I65)</f>
        <v>0</v>
      </c>
      <c r="J64" s="59">
        <f>SUM('[2]5.sz.mell  '!J66+'[2]7. sz. mell.'!J65)</f>
        <v>0</v>
      </c>
      <c r="K64" s="59">
        <f>SUM('[2]5.sz.mell  '!K66+'[2]7. sz. mell.'!K65)</f>
        <v>0</v>
      </c>
    </row>
    <row r="65" spans="1:11" s="16" customFormat="1" ht="12" customHeight="1" x14ac:dyDescent="0.2">
      <c r="A65" s="35" t="s">
        <v>183</v>
      </c>
      <c r="B65" s="61" t="s">
        <v>182</v>
      </c>
      <c r="C65" s="59">
        <f>SUM('[2]5.sz.mell  '!C66+'[2]7. sz. mell.'!C66)</f>
        <v>0</v>
      </c>
      <c r="D65" s="59">
        <f>SUM('[2]5.sz.mell  '!D66+'[2]7. sz. mell.'!D66)</f>
        <v>0</v>
      </c>
      <c r="E65" s="59">
        <f>SUM('[2]5.sz.mell  '!E66+'[2]7. sz. mell.'!E66)</f>
        <v>0</v>
      </c>
      <c r="F65" s="59">
        <f>SUM('[2]5.sz.mell  '!F67+'[2]7. sz. mell.'!F66)</f>
        <v>0</v>
      </c>
      <c r="G65" s="59">
        <f>SUM('[2]5.sz.mell  '!G67+'[2]7. sz. mell.'!G66)</f>
        <v>0</v>
      </c>
      <c r="H65" s="59">
        <f>SUM('[2]5.sz.mell  '!H67+'[2]7. sz. mell.'!H66)</f>
        <v>0</v>
      </c>
      <c r="I65" s="59">
        <f>SUM('[2]5.sz.mell  '!I67+'[2]7. sz. mell.'!I66)</f>
        <v>0</v>
      </c>
      <c r="J65" s="59">
        <f>SUM('[2]5.sz.mell  '!J67+'[2]7. sz. mell.'!J66)</f>
        <v>0</v>
      </c>
      <c r="K65" s="59">
        <f>SUM('[2]5.sz.mell  '!K67+'[2]7. sz. mell.'!K66)</f>
        <v>0</v>
      </c>
    </row>
    <row r="66" spans="1:11" s="16" customFormat="1" ht="12" customHeight="1" thickBot="1" x14ac:dyDescent="0.25">
      <c r="A66" s="25" t="s">
        <v>181</v>
      </c>
      <c r="B66" s="67" t="s">
        <v>180</v>
      </c>
      <c r="C66" s="59">
        <f>SUM('[2]5.sz.mell  '!C67+'[2]7. sz. mell.'!C67)</f>
        <v>0</v>
      </c>
      <c r="D66" s="59">
        <f>SUM('[2]5.sz.mell  '!D67+'[2]7. sz. mell.'!D67)</f>
        <v>0</v>
      </c>
      <c r="E66" s="59">
        <f>SUM('[2]5.sz.mell  '!E67+'[2]7. sz. mell.'!E67)</f>
        <v>0</v>
      </c>
      <c r="F66" s="59">
        <f>SUM('[2]5.sz.mell  '!F68+'[2]7. sz. mell.'!F67)</f>
        <v>0</v>
      </c>
      <c r="G66" s="59">
        <f>SUM('[2]5.sz.mell  '!G68+'[2]7. sz. mell.'!G67)</f>
        <v>0</v>
      </c>
      <c r="H66" s="59">
        <f>SUM('[2]5.sz.mell  '!H68+'[2]7. sz. mell.'!H67)</f>
        <v>0</v>
      </c>
      <c r="I66" s="59">
        <f>SUM('[2]5.sz.mell  '!I68+'[2]7. sz. mell.'!I67)</f>
        <v>0</v>
      </c>
      <c r="J66" s="59">
        <f>SUM('[2]5.sz.mell  '!J68+'[2]7. sz. mell.'!J67)</f>
        <v>0</v>
      </c>
      <c r="K66" s="59">
        <f>SUM('[2]5.sz.mell  '!K68+'[2]7. sz. mell.'!K67)</f>
        <v>0</v>
      </c>
    </row>
    <row r="67" spans="1:11" s="16" customFormat="1" ht="12" customHeight="1" thickBot="1" x14ac:dyDescent="0.25">
      <c r="A67" s="56" t="s">
        <v>179</v>
      </c>
      <c r="B67" s="58" t="s">
        <v>178</v>
      </c>
      <c r="C67" s="23">
        <f t="shared" ref="C67:K67" si="7">SUM(C68:C71)</f>
        <v>0</v>
      </c>
      <c r="D67" s="23">
        <f t="shared" si="7"/>
        <v>0</v>
      </c>
      <c r="E67" s="23">
        <f t="shared" si="7"/>
        <v>0</v>
      </c>
      <c r="F67" s="23">
        <f t="shared" si="7"/>
        <v>0</v>
      </c>
      <c r="G67" s="23">
        <f t="shared" si="7"/>
        <v>0</v>
      </c>
      <c r="H67" s="23">
        <f t="shared" si="7"/>
        <v>0</v>
      </c>
      <c r="I67" s="23">
        <f t="shared" si="7"/>
        <v>0</v>
      </c>
      <c r="J67" s="23">
        <f t="shared" si="7"/>
        <v>0</v>
      </c>
      <c r="K67" s="23">
        <f t="shared" si="7"/>
        <v>0</v>
      </c>
    </row>
    <row r="68" spans="1:11" s="16" customFormat="1" ht="13.5" customHeight="1" x14ac:dyDescent="0.2">
      <c r="A68" s="15" t="s">
        <v>177</v>
      </c>
      <c r="B68" s="63" t="s">
        <v>176</v>
      </c>
      <c r="C68" s="59">
        <f>SUM('[2]5.sz.mell  '!C69+'[2]7. sz. mell.'!C69)</f>
        <v>0</v>
      </c>
      <c r="D68" s="59">
        <f>SUM('[2]5.sz.mell  '!D69+'[2]7. sz. mell.'!D69)</f>
        <v>0</v>
      </c>
      <c r="E68" s="59">
        <f>SUM('[2]5.sz.mell  '!E69+'[2]7. sz. mell.'!E69)</f>
        <v>0</v>
      </c>
      <c r="F68" s="59">
        <f>SUM('[2]5.sz.mell  '!F70+'[2]7. sz. mell.'!F69)</f>
        <v>0</v>
      </c>
      <c r="G68" s="59">
        <f>SUM('[2]5.sz.mell  '!G70+'[2]7. sz. mell.'!G69)</f>
        <v>0</v>
      </c>
      <c r="H68" s="59">
        <f>SUM('[2]5.sz.mell  '!H70+'[2]7. sz. mell.'!H69)</f>
        <v>0</v>
      </c>
      <c r="I68" s="59">
        <f>SUM('[2]5.sz.mell  '!I70+'[2]7. sz. mell.'!I69)</f>
        <v>0</v>
      </c>
      <c r="J68" s="59">
        <f>SUM('[2]5.sz.mell  '!J70+'[2]7. sz. mell.'!J69)</f>
        <v>0</v>
      </c>
      <c r="K68" s="59">
        <f>SUM('[2]5.sz.mell  '!K70+'[2]7. sz. mell.'!K69)</f>
        <v>0</v>
      </c>
    </row>
    <row r="69" spans="1:11" s="16" customFormat="1" ht="12" customHeight="1" x14ac:dyDescent="0.2">
      <c r="A69" s="35" t="s">
        <v>175</v>
      </c>
      <c r="B69" s="61" t="s">
        <v>174</v>
      </c>
      <c r="C69" s="59">
        <f>SUM('[2]5.sz.mell  '!C70+'[2]7. sz. mell.'!C70)</f>
        <v>0</v>
      </c>
      <c r="D69" s="59">
        <f>SUM('[2]5.sz.mell  '!D70+'[2]7. sz. mell.'!D70)</f>
        <v>0</v>
      </c>
      <c r="E69" s="59">
        <f>SUM('[2]5.sz.mell  '!E70+'[2]7. sz. mell.'!E70)</f>
        <v>0</v>
      </c>
      <c r="F69" s="59">
        <f>SUM('[2]5.sz.mell  '!F71+'[2]7. sz. mell.'!F70)</f>
        <v>0</v>
      </c>
      <c r="G69" s="59">
        <f>SUM('[2]5.sz.mell  '!G71+'[2]7. sz. mell.'!G70)</f>
        <v>0</v>
      </c>
      <c r="H69" s="59">
        <f>SUM('[2]5.sz.mell  '!H71+'[2]7. sz. mell.'!H70)</f>
        <v>0</v>
      </c>
      <c r="I69" s="59">
        <f>SUM('[2]5.sz.mell  '!I71+'[2]7. sz. mell.'!I70)</f>
        <v>0</v>
      </c>
      <c r="J69" s="59">
        <f>SUM('[2]5.sz.mell  '!J71+'[2]7. sz. mell.'!J70)</f>
        <v>0</v>
      </c>
      <c r="K69" s="59">
        <f>SUM('[2]5.sz.mell  '!K71+'[2]7. sz. mell.'!K70)</f>
        <v>0</v>
      </c>
    </row>
    <row r="70" spans="1:11" s="16" customFormat="1" ht="12" customHeight="1" x14ac:dyDescent="0.2">
      <c r="A70" s="35" t="s">
        <v>173</v>
      </c>
      <c r="B70" s="61" t="s">
        <v>172</v>
      </c>
      <c r="C70" s="59">
        <f>SUM('[2]5.sz.mell  '!C71+'[2]7. sz. mell.'!C71)</f>
        <v>0</v>
      </c>
      <c r="D70" s="59">
        <f>SUM('[2]5.sz.mell  '!D71+'[2]7. sz. mell.'!D71)</f>
        <v>0</v>
      </c>
      <c r="E70" s="59">
        <f>SUM('[2]5.sz.mell  '!E71+'[2]7. sz. mell.'!E71)</f>
        <v>0</v>
      </c>
      <c r="F70" s="59">
        <f>SUM('[2]5.sz.mell  '!F72+'[2]7. sz. mell.'!F71)</f>
        <v>0</v>
      </c>
      <c r="G70" s="59">
        <f>SUM('[2]5.sz.mell  '!G72+'[2]7. sz. mell.'!G71)</f>
        <v>0</v>
      </c>
      <c r="H70" s="59">
        <f>SUM('[2]5.sz.mell  '!H72+'[2]7. sz. mell.'!H71)</f>
        <v>0</v>
      </c>
      <c r="I70" s="59">
        <f>SUM('[2]5.sz.mell  '!I72+'[2]7. sz. mell.'!I71)</f>
        <v>0</v>
      </c>
      <c r="J70" s="59">
        <f>SUM('[2]5.sz.mell  '!J72+'[2]7. sz. mell.'!J71)</f>
        <v>0</v>
      </c>
      <c r="K70" s="59">
        <f>SUM('[2]5.sz.mell  '!K72+'[2]7. sz. mell.'!K71)</f>
        <v>0</v>
      </c>
    </row>
    <row r="71" spans="1:11" s="16" customFormat="1" ht="12" customHeight="1" thickBot="1" x14ac:dyDescent="0.25">
      <c r="A71" s="25" t="s">
        <v>171</v>
      </c>
      <c r="B71" s="65" t="s">
        <v>170</v>
      </c>
      <c r="C71" s="59">
        <f>SUM('[2]5.sz.mell  '!C72+'[2]7. sz. mell.'!C72)</f>
        <v>0</v>
      </c>
      <c r="D71" s="59">
        <f>SUM('[2]5.sz.mell  '!D72+'[2]7. sz. mell.'!D72)</f>
        <v>0</v>
      </c>
      <c r="E71" s="59">
        <f>SUM('[2]5.sz.mell  '!E72+'[2]7. sz. mell.'!E72)</f>
        <v>0</v>
      </c>
      <c r="F71" s="59"/>
      <c r="G71" s="59">
        <f>SUM('[2]5.sz.mell  '!G73+'[2]7. sz. mell.'!G72)</f>
        <v>0</v>
      </c>
      <c r="H71" s="59">
        <f>SUM('[2]5.sz.mell  '!H73+'[2]7. sz. mell.'!H72)</f>
        <v>0</v>
      </c>
      <c r="I71" s="59"/>
      <c r="J71" s="59">
        <f>SUM('[2]5.sz.mell  '!J73+'[2]7. sz. mell.'!J72)</f>
        <v>0</v>
      </c>
      <c r="K71" s="59">
        <f>SUM('[2]5.sz.mell  '!K73+'[2]7. sz. mell.'!K72)</f>
        <v>0</v>
      </c>
    </row>
    <row r="72" spans="1:11" s="16" customFormat="1" ht="12" customHeight="1" thickBot="1" x14ac:dyDescent="0.25">
      <c r="A72" s="56" t="s">
        <v>169</v>
      </c>
      <c r="B72" s="58" t="s">
        <v>168</v>
      </c>
      <c r="C72" s="23">
        <f t="shared" ref="C72:K72" si="8">SUM(C73:C74)</f>
        <v>160460350</v>
      </c>
      <c r="D72" s="23">
        <f t="shared" si="8"/>
        <v>0</v>
      </c>
      <c r="E72" s="23">
        <f t="shared" si="8"/>
        <v>0</v>
      </c>
      <c r="F72" s="23">
        <f t="shared" si="8"/>
        <v>161629841</v>
      </c>
      <c r="G72" s="23">
        <f t="shared" si="8"/>
        <v>0</v>
      </c>
      <c r="H72" s="23">
        <f t="shared" si="8"/>
        <v>0</v>
      </c>
      <c r="I72" s="23">
        <f t="shared" si="8"/>
        <v>162905129</v>
      </c>
      <c r="J72" s="23">
        <f t="shared" si="8"/>
        <v>0</v>
      </c>
      <c r="K72" s="23">
        <f t="shared" si="8"/>
        <v>0</v>
      </c>
    </row>
    <row r="73" spans="1:11" s="16" customFormat="1" ht="12" customHeight="1" x14ac:dyDescent="0.2">
      <c r="A73" s="15" t="s">
        <v>167</v>
      </c>
      <c r="B73" s="63" t="s">
        <v>166</v>
      </c>
      <c r="C73" s="59">
        <f>SUM('[2]5.sz.mell  '!C74+'[2]7. sz. mell.'!C74)</f>
        <v>160460350</v>
      </c>
      <c r="D73" s="59">
        <f>SUM('[2]5.sz.mell  '!D74+'[2]7. sz. mell.'!D74)</f>
        <v>0</v>
      </c>
      <c r="E73" s="59">
        <f>SUM('[2]5.sz.mell  '!E74+'[2]7. sz. mell.'!E74)</f>
        <v>0</v>
      </c>
      <c r="F73" s="59">
        <v>161629841</v>
      </c>
      <c r="G73" s="59">
        <f>SUM('[2]5.sz.mell  '!G75+'[2]7. sz. mell.'!G74)</f>
        <v>0</v>
      </c>
      <c r="H73" s="59">
        <f>SUM('[2]5.sz.mell  '!H75+'[2]7. sz. mell.'!H74)</f>
        <v>0</v>
      </c>
      <c r="I73" s="59">
        <v>160305078</v>
      </c>
      <c r="J73" s="59">
        <f>SUM('[2]5.sz.mell  '!J75+'[2]7. sz. mell.'!J74)</f>
        <v>0</v>
      </c>
      <c r="K73" s="59">
        <f>SUM('[2]5.sz.mell  '!K75+'[2]7. sz. mell.'!K74)</f>
        <v>0</v>
      </c>
    </row>
    <row r="74" spans="1:11" s="16" customFormat="1" ht="12" customHeight="1" thickBot="1" x14ac:dyDescent="0.25">
      <c r="A74" s="25" t="s">
        <v>165</v>
      </c>
      <c r="B74" s="65" t="s">
        <v>164</v>
      </c>
      <c r="C74" s="59">
        <f>SUM('[2]5.sz.mell  '!C75+'[2]7. sz. mell.'!C75)</f>
        <v>0</v>
      </c>
      <c r="D74" s="59">
        <f>SUM('[2]5.sz.mell  '!D75+'[2]7. sz. mell.'!D75)</f>
        <v>0</v>
      </c>
      <c r="E74" s="59">
        <f>SUM('[2]5.sz.mell  '!E75+'[2]7. sz. mell.'!E75)</f>
        <v>0</v>
      </c>
      <c r="F74" s="59">
        <f>SUM('[2]5.sz.mell  '!F76+'[2]7. sz. mell.'!F75)</f>
        <v>0</v>
      </c>
      <c r="G74" s="59">
        <f>SUM('[2]5.sz.mell  '!G76+'[2]7. sz. mell.'!G75)</f>
        <v>0</v>
      </c>
      <c r="H74" s="59">
        <f>SUM('[2]5.sz.mell  '!H76+'[2]7. sz. mell.'!H75)</f>
        <v>0</v>
      </c>
      <c r="I74" s="59">
        <f>SUM('[2]5.sz.mell  '!I76+'[2]7. sz. mell.'!I75)</f>
        <v>2600051</v>
      </c>
      <c r="J74" s="59">
        <f>SUM('[2]5.sz.mell  '!J76+'[2]7. sz. mell.'!J75)</f>
        <v>0</v>
      </c>
      <c r="K74" s="59">
        <f>SUM('[2]5.sz.mell  '!K76+'[2]7. sz. mell.'!K75)</f>
        <v>0</v>
      </c>
    </row>
    <row r="75" spans="1:11" s="16" customFormat="1" ht="12" customHeight="1" thickBot="1" x14ac:dyDescent="0.25">
      <c r="A75" s="56" t="s">
        <v>163</v>
      </c>
      <c r="B75" s="58" t="s">
        <v>162</v>
      </c>
      <c r="C75" s="23">
        <f t="shared" ref="C75:K75" si="9">SUM(C76:C79)</f>
        <v>29400275</v>
      </c>
      <c r="D75" s="23">
        <f t="shared" si="9"/>
        <v>0</v>
      </c>
      <c r="E75" s="23">
        <f t="shared" si="9"/>
        <v>0</v>
      </c>
      <c r="F75" s="23">
        <f t="shared" si="9"/>
        <v>29400275</v>
      </c>
      <c r="G75" s="23">
        <f t="shared" si="9"/>
        <v>0</v>
      </c>
      <c r="H75" s="23">
        <f t="shared" si="9"/>
        <v>0</v>
      </c>
      <c r="I75" s="23">
        <f t="shared" si="9"/>
        <v>20144396</v>
      </c>
      <c r="J75" s="23">
        <f t="shared" si="9"/>
        <v>0</v>
      </c>
      <c r="K75" s="23">
        <f t="shared" si="9"/>
        <v>0</v>
      </c>
    </row>
    <row r="76" spans="1:11" s="16" customFormat="1" ht="12" customHeight="1" x14ac:dyDescent="0.2">
      <c r="A76" s="15" t="s">
        <v>161</v>
      </c>
      <c r="B76" s="63" t="s">
        <v>160</v>
      </c>
      <c r="C76" s="59">
        <f>SUM('[2]5.sz.mell  '!C77+'[2]7. sz. mell.'!C77)</f>
        <v>0</v>
      </c>
      <c r="D76" s="59">
        <f>SUM('[2]5.sz.mell  '!D77+'[2]7. sz. mell.'!D77)</f>
        <v>0</v>
      </c>
      <c r="E76" s="59">
        <f>SUM('[2]5.sz.mell  '!E77+'[2]7. sz. mell.'!E77)</f>
        <v>0</v>
      </c>
      <c r="F76" s="59">
        <f>SUM('[2]5.sz.mell  '!F78+'[2]7. sz. mell.'!F77)</f>
        <v>0</v>
      </c>
      <c r="G76" s="59">
        <f>SUM('[2]5.sz.mell  '!G78+'[2]7. sz. mell.'!G77)</f>
        <v>0</v>
      </c>
      <c r="H76" s="59">
        <f>SUM('[2]5.sz.mell  '!H78+'[2]7. sz. mell.'!H77)</f>
        <v>0</v>
      </c>
      <c r="I76" s="59">
        <f>SUM('[2]5.sz.mell  '!I78+'[2]7. sz. mell.'!I77)</f>
        <v>0</v>
      </c>
      <c r="J76" s="59">
        <f>SUM('[2]5.sz.mell  '!J78+'[2]7. sz. mell.'!J77)</f>
        <v>0</v>
      </c>
      <c r="K76" s="59">
        <f>SUM('[2]5.sz.mell  '!K78+'[2]7. sz. mell.'!K77)</f>
        <v>0</v>
      </c>
    </row>
    <row r="77" spans="1:11" s="16" customFormat="1" ht="12" customHeight="1" x14ac:dyDescent="0.2">
      <c r="A77" s="35" t="s">
        <v>159</v>
      </c>
      <c r="B77" s="61" t="s">
        <v>158</v>
      </c>
      <c r="C77" s="59">
        <f>SUM('[2]5.sz.mell  '!C78+'[2]7. sz. mell.'!C78)</f>
        <v>0</v>
      </c>
      <c r="D77" s="59">
        <f>SUM('[2]5.sz.mell  '!D78+'[2]7. sz. mell.'!D78)</f>
        <v>0</v>
      </c>
      <c r="E77" s="59">
        <f>SUM('[2]5.sz.mell  '!E78+'[2]7. sz. mell.'!E78)</f>
        <v>0</v>
      </c>
      <c r="F77" s="59">
        <f>SUM('[2]5.sz.mell  '!F79+'[2]7. sz. mell.'!F78)</f>
        <v>0</v>
      </c>
      <c r="G77" s="59">
        <f>SUM('[2]5.sz.mell  '!G79+'[2]7. sz. mell.'!G78)</f>
        <v>0</v>
      </c>
      <c r="H77" s="59">
        <f>SUM('[2]5.sz.mell  '!H79+'[2]7. sz. mell.'!H78)</f>
        <v>0</v>
      </c>
      <c r="I77" s="59">
        <f>SUM('[2]5.sz.mell  '!I79+'[2]7. sz. mell.'!I78)</f>
        <v>0</v>
      </c>
      <c r="J77" s="59">
        <f>SUM('[2]5.sz.mell  '!J79+'[2]7. sz. mell.'!J78)</f>
        <v>0</v>
      </c>
      <c r="K77" s="59">
        <f>SUM('[2]5.sz.mell  '!K79+'[2]7. sz. mell.'!K78)</f>
        <v>0</v>
      </c>
    </row>
    <row r="78" spans="1:11" s="16" customFormat="1" ht="12" customHeight="1" x14ac:dyDescent="0.2">
      <c r="A78" s="66" t="s">
        <v>157</v>
      </c>
      <c r="B78" s="65" t="s">
        <v>156</v>
      </c>
      <c r="C78" s="59">
        <f>SUM('[2]5.sz.mell  '!C79+'[2]7. sz. mell.'!C79)</f>
        <v>29400275</v>
      </c>
      <c r="D78" s="59">
        <f>SUM('[2]5.sz.mell  '!D79+'[2]7. sz. mell.'!D79)</f>
        <v>0</v>
      </c>
      <c r="E78" s="59">
        <f>SUM('[2]5.sz.mell  '!E79+'[2]7. sz. mell.'!E79)</f>
        <v>0</v>
      </c>
      <c r="F78" s="59">
        <f>SUM('[2]5.sz.mell  '!F80+'[2]7. sz. mell.'!F79)</f>
        <v>29400275</v>
      </c>
      <c r="G78" s="59">
        <f>SUM('[2]5.sz.mell  '!G80+'[2]7. sz. mell.'!G79)</f>
        <v>0</v>
      </c>
      <c r="H78" s="59">
        <f>SUM('[2]5.sz.mell  '!H80+'[2]7. sz. mell.'!H79)</f>
        <v>0</v>
      </c>
      <c r="I78" s="59">
        <f>SUM('[2]5.sz.mell  '!I80+'[2]7. sz. mell.'!I79)</f>
        <v>20144396</v>
      </c>
      <c r="J78" s="59">
        <f>SUM('[2]5.sz.mell  '!J80+'[2]7. sz. mell.'!J79)</f>
        <v>0</v>
      </c>
      <c r="K78" s="59">
        <f>SUM('[2]5.sz.mell  '!K80+'[2]7. sz. mell.'!K79)</f>
        <v>0</v>
      </c>
    </row>
    <row r="79" spans="1:11" s="16" customFormat="1" ht="12" customHeight="1" thickBot="1" x14ac:dyDescent="0.25">
      <c r="A79" s="25" t="s">
        <v>155</v>
      </c>
      <c r="B79" s="30" t="s">
        <v>154</v>
      </c>
      <c r="C79" s="59"/>
      <c r="D79" s="59">
        <f>SUM('[2]5.sz.mell  '!D79+'[2]7. sz. mell.'!D79)</f>
        <v>0</v>
      </c>
      <c r="E79" s="59">
        <f>SUM('[2]5.sz.mell  '!E79+'[2]7. sz. mell.'!E79)</f>
        <v>0</v>
      </c>
      <c r="F79" s="59"/>
      <c r="G79" s="59">
        <f>SUM('[2]5.sz.mell  '!G80+'[2]7. sz. mell.'!G79)</f>
        <v>0</v>
      </c>
      <c r="H79" s="59">
        <f>SUM('[2]5.sz.mell  '!H80+'[2]7. sz. mell.'!H79)</f>
        <v>0</v>
      </c>
      <c r="I79" s="59"/>
      <c r="J79" s="59">
        <f>SUM('[2]5.sz.mell  '!J80+'[2]7. sz. mell.'!J79)</f>
        <v>0</v>
      </c>
      <c r="K79" s="59">
        <f>SUM('[2]5.sz.mell  '!K80+'[2]7. sz. mell.'!K79)</f>
        <v>0</v>
      </c>
    </row>
    <row r="80" spans="1:11" s="16" customFormat="1" ht="12" customHeight="1" thickBot="1" x14ac:dyDescent="0.25">
      <c r="A80" s="56" t="s">
        <v>153</v>
      </c>
      <c r="B80" s="58" t="s">
        <v>152</v>
      </c>
      <c r="C80" s="23">
        <f t="shared" ref="C80:K80" si="10">SUM(C81:C84)</f>
        <v>0</v>
      </c>
      <c r="D80" s="23">
        <f t="shared" si="10"/>
        <v>0</v>
      </c>
      <c r="E80" s="23">
        <f t="shared" si="10"/>
        <v>0</v>
      </c>
      <c r="F80" s="23">
        <f t="shared" si="10"/>
        <v>0</v>
      </c>
      <c r="G80" s="23">
        <f t="shared" si="10"/>
        <v>0</v>
      </c>
      <c r="H80" s="23">
        <f t="shared" si="10"/>
        <v>0</v>
      </c>
      <c r="I80" s="23">
        <f t="shared" si="10"/>
        <v>0</v>
      </c>
      <c r="J80" s="23">
        <f t="shared" si="10"/>
        <v>0</v>
      </c>
      <c r="K80" s="23">
        <f t="shared" si="10"/>
        <v>0</v>
      </c>
    </row>
    <row r="81" spans="1:11" s="16" customFormat="1" ht="12" customHeight="1" x14ac:dyDescent="0.2">
      <c r="A81" s="64" t="s">
        <v>151</v>
      </c>
      <c r="B81" s="63" t="s">
        <v>150</v>
      </c>
      <c r="C81" s="59">
        <f>SUM('[2]5.sz.mell  '!C81+'[2]7. sz. mell.'!C81)</f>
        <v>0</v>
      </c>
      <c r="D81" s="59">
        <f>SUM('[2]5.sz.mell  '!D81+'[2]7. sz. mell.'!D81)</f>
        <v>0</v>
      </c>
      <c r="E81" s="59">
        <f>SUM('[2]5.sz.mell  '!E81+'[2]7. sz. mell.'!E81)</f>
        <v>0</v>
      </c>
      <c r="F81" s="59">
        <f>SUM('[2]5.sz.mell  '!F82+'[2]7. sz. mell.'!F81)</f>
        <v>0</v>
      </c>
      <c r="G81" s="59">
        <f>SUM('[2]5.sz.mell  '!G82+'[2]7. sz. mell.'!G81)</f>
        <v>0</v>
      </c>
      <c r="H81" s="59">
        <f>SUM('[2]5.sz.mell  '!H82+'[2]7. sz. mell.'!H81)</f>
        <v>0</v>
      </c>
      <c r="I81" s="59">
        <f>SUM('[2]5.sz.mell  '!I82+'[2]7. sz. mell.'!I81)</f>
        <v>0</v>
      </c>
      <c r="J81" s="59">
        <f>SUM('[2]5.sz.mell  '!J82+'[2]7. sz. mell.'!J81)</f>
        <v>0</v>
      </c>
      <c r="K81" s="59">
        <f>SUM('[2]5.sz.mell  '!K82+'[2]7. sz. mell.'!K81)</f>
        <v>0</v>
      </c>
    </row>
    <row r="82" spans="1:11" s="16" customFormat="1" ht="12" customHeight="1" x14ac:dyDescent="0.2">
      <c r="A82" s="62" t="s">
        <v>149</v>
      </c>
      <c r="B82" s="61" t="s">
        <v>148</v>
      </c>
      <c r="C82" s="59">
        <f>SUM('[2]5.sz.mell  '!C82+'[2]7. sz. mell.'!C82)</f>
        <v>0</v>
      </c>
      <c r="D82" s="59">
        <f>SUM('[2]5.sz.mell  '!D82+'[2]7. sz. mell.'!D82)</f>
        <v>0</v>
      </c>
      <c r="E82" s="59">
        <f>SUM('[2]5.sz.mell  '!E82+'[2]7. sz. mell.'!E82)</f>
        <v>0</v>
      </c>
      <c r="F82" s="59">
        <f>SUM('[2]5.sz.mell  '!F83+'[2]7. sz. mell.'!F82)</f>
        <v>0</v>
      </c>
      <c r="G82" s="59">
        <f>SUM('[2]5.sz.mell  '!G83+'[2]7. sz. mell.'!G82)</f>
        <v>0</v>
      </c>
      <c r="H82" s="59">
        <f>SUM('[2]5.sz.mell  '!H83+'[2]7. sz. mell.'!H82)</f>
        <v>0</v>
      </c>
      <c r="I82" s="59">
        <f>SUM('[2]5.sz.mell  '!I83+'[2]7. sz. mell.'!I82)</f>
        <v>0</v>
      </c>
      <c r="J82" s="59">
        <f>SUM('[2]5.sz.mell  '!J83+'[2]7. sz. mell.'!J82)</f>
        <v>0</v>
      </c>
      <c r="K82" s="59">
        <f>SUM('[2]5.sz.mell  '!K83+'[2]7. sz. mell.'!K82)</f>
        <v>0</v>
      </c>
    </row>
    <row r="83" spans="1:11" s="16" customFormat="1" ht="12" customHeight="1" x14ac:dyDescent="0.2">
      <c r="A83" s="62" t="s">
        <v>147</v>
      </c>
      <c r="B83" s="61" t="s">
        <v>146</v>
      </c>
      <c r="C83" s="59">
        <f>SUM('[2]5.sz.mell  '!C83+'[2]7. sz. mell.'!C83)</f>
        <v>0</v>
      </c>
      <c r="D83" s="59">
        <f>SUM('[2]5.sz.mell  '!D83+'[2]7. sz. mell.'!D83)</f>
        <v>0</v>
      </c>
      <c r="E83" s="59">
        <f>SUM('[2]5.sz.mell  '!E83+'[2]7. sz. mell.'!E83)</f>
        <v>0</v>
      </c>
      <c r="F83" s="59">
        <f>SUM('[2]5.sz.mell  '!F84+'[2]7. sz. mell.'!F83)</f>
        <v>0</v>
      </c>
      <c r="G83" s="59">
        <f>SUM('[2]5.sz.mell  '!G84+'[2]7. sz. mell.'!G83)</f>
        <v>0</v>
      </c>
      <c r="H83" s="59">
        <f>SUM('[2]5.sz.mell  '!H84+'[2]7. sz. mell.'!H83)</f>
        <v>0</v>
      </c>
      <c r="I83" s="59">
        <f>SUM('[2]5.sz.mell  '!I84+'[2]7. sz. mell.'!I83)</f>
        <v>0</v>
      </c>
      <c r="J83" s="59">
        <f>SUM('[2]5.sz.mell  '!J84+'[2]7. sz. mell.'!J83)</f>
        <v>0</v>
      </c>
      <c r="K83" s="59">
        <f>SUM('[2]5.sz.mell  '!K84+'[2]7. sz. mell.'!K83)</f>
        <v>0</v>
      </c>
    </row>
    <row r="84" spans="1:11" s="16" customFormat="1" ht="12" customHeight="1" thickBot="1" x14ac:dyDescent="0.25">
      <c r="A84" s="60" t="s">
        <v>145</v>
      </c>
      <c r="B84" s="30" t="s">
        <v>144</v>
      </c>
      <c r="C84" s="59">
        <f>SUM('[2]5.sz.mell  '!C84+'[2]7. sz. mell.'!C84)</f>
        <v>0</v>
      </c>
      <c r="D84" s="59">
        <f>SUM('[2]5.sz.mell  '!D84+'[2]7. sz. mell.'!D84)</f>
        <v>0</v>
      </c>
      <c r="E84" s="59">
        <f>SUM('[2]5.sz.mell  '!E84+'[2]7. sz. mell.'!E84)</f>
        <v>0</v>
      </c>
      <c r="F84" s="59">
        <f>SUM('[2]5.sz.mell  '!F85+'[2]7. sz. mell.'!F84)</f>
        <v>0</v>
      </c>
      <c r="G84" s="59">
        <f>SUM('[2]5.sz.mell  '!G85+'[2]7. sz. mell.'!G84)</f>
        <v>0</v>
      </c>
      <c r="H84" s="59">
        <f>SUM('[2]5.sz.mell  '!H85+'[2]7. sz. mell.'!H84)</f>
        <v>0</v>
      </c>
      <c r="I84" s="59">
        <f>SUM('[2]5.sz.mell  '!I85+'[2]7. sz. mell.'!I84)</f>
        <v>0</v>
      </c>
      <c r="J84" s="59">
        <f>SUM('[2]5.sz.mell  '!J85+'[2]7. sz. mell.'!J84)</f>
        <v>0</v>
      </c>
      <c r="K84" s="59">
        <f>SUM('[2]5.sz.mell  '!K85+'[2]7. sz. mell.'!K84)</f>
        <v>0</v>
      </c>
    </row>
    <row r="85" spans="1:11" s="16" customFormat="1" ht="12" customHeight="1" thickBot="1" x14ac:dyDescent="0.25">
      <c r="A85" s="56" t="s">
        <v>143</v>
      </c>
      <c r="B85" s="58" t="s">
        <v>142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</row>
    <row r="86" spans="1:11" s="16" customFormat="1" ht="12" customHeight="1" thickBot="1" x14ac:dyDescent="0.25">
      <c r="A86" s="56" t="s">
        <v>141</v>
      </c>
      <c r="B86" s="55" t="s">
        <v>140</v>
      </c>
      <c r="C86" s="22">
        <f t="shared" ref="C86:K86" si="11">SUM(C63+C67+C72+C75+C80+C85)</f>
        <v>189860625</v>
      </c>
      <c r="D86" s="22">
        <f t="shared" si="11"/>
        <v>0</v>
      </c>
      <c r="E86" s="22">
        <f t="shared" si="11"/>
        <v>0</v>
      </c>
      <c r="F86" s="22">
        <f t="shared" si="11"/>
        <v>191030116</v>
      </c>
      <c r="G86" s="22">
        <f t="shared" si="11"/>
        <v>0</v>
      </c>
      <c r="H86" s="22">
        <f t="shared" si="11"/>
        <v>0</v>
      </c>
      <c r="I86" s="22">
        <f t="shared" si="11"/>
        <v>183049525</v>
      </c>
      <c r="J86" s="22">
        <f t="shared" si="11"/>
        <v>0</v>
      </c>
      <c r="K86" s="22">
        <f t="shared" si="11"/>
        <v>0</v>
      </c>
    </row>
    <row r="87" spans="1:11" s="16" customFormat="1" ht="20.25" customHeight="1" thickBot="1" x14ac:dyDescent="0.25">
      <c r="A87" s="54" t="s">
        <v>139</v>
      </c>
      <c r="B87" s="53" t="s">
        <v>138</v>
      </c>
      <c r="C87" s="22">
        <f t="shared" ref="C87:K87" si="12">SUM(C62+C86)</f>
        <v>352874142</v>
      </c>
      <c r="D87" s="22">
        <f t="shared" si="12"/>
        <v>0</v>
      </c>
      <c r="E87" s="22">
        <f t="shared" si="12"/>
        <v>0</v>
      </c>
      <c r="F87" s="22">
        <f t="shared" si="12"/>
        <v>397139993</v>
      </c>
      <c r="G87" s="22">
        <f t="shared" si="12"/>
        <v>0</v>
      </c>
      <c r="H87" s="22">
        <f t="shared" si="12"/>
        <v>0</v>
      </c>
      <c r="I87" s="22">
        <f t="shared" si="12"/>
        <v>405932761</v>
      </c>
      <c r="J87" s="22">
        <f t="shared" si="12"/>
        <v>0</v>
      </c>
      <c r="K87" s="22">
        <f t="shared" si="12"/>
        <v>0</v>
      </c>
    </row>
    <row r="88" spans="1:11" s="16" customFormat="1" ht="12" customHeight="1" x14ac:dyDescent="0.2">
      <c r="A88" s="52"/>
      <c r="B88" s="52"/>
      <c r="C88" s="51"/>
      <c r="D88" s="51"/>
      <c r="E88" s="51"/>
    </row>
    <row r="89" spans="1:11" ht="16.5" customHeight="1" x14ac:dyDescent="0.25">
      <c r="A89" s="74" t="s">
        <v>137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1:11" s="48" customFormat="1" ht="16.5" customHeight="1" thickBot="1" x14ac:dyDescent="0.3">
      <c r="A90" s="50" t="s">
        <v>136</v>
      </c>
      <c r="B90" s="50"/>
      <c r="C90" s="49"/>
      <c r="D90" s="49"/>
      <c r="E90" s="49"/>
    </row>
    <row r="91" spans="1:11" s="48" customFormat="1" ht="16.5" customHeight="1" x14ac:dyDescent="0.25">
      <c r="A91" s="77" t="s">
        <v>135</v>
      </c>
      <c r="B91" s="75" t="s">
        <v>134</v>
      </c>
      <c r="C91" s="79">
        <f>+D4</f>
        <v>0</v>
      </c>
      <c r="D91" s="83"/>
      <c r="E91" s="84"/>
      <c r="F91" s="79">
        <f>+G4</f>
        <v>0</v>
      </c>
      <c r="G91" s="83"/>
      <c r="H91" s="84"/>
      <c r="I91" s="79">
        <f>+J4</f>
        <v>0</v>
      </c>
      <c r="J91" s="83"/>
      <c r="K91" s="84"/>
    </row>
    <row r="92" spans="1:11" ht="57" customHeight="1" thickBot="1" x14ac:dyDescent="0.3">
      <c r="A92" s="78"/>
      <c r="B92" s="76"/>
      <c r="C92" s="47" t="s">
        <v>133</v>
      </c>
      <c r="D92" s="47" t="s">
        <v>132</v>
      </c>
      <c r="E92" s="47" t="s">
        <v>131</v>
      </c>
      <c r="F92" s="47" t="s">
        <v>130</v>
      </c>
      <c r="G92" s="47" t="s">
        <v>129</v>
      </c>
      <c r="H92" s="47" t="s">
        <v>128</v>
      </c>
      <c r="I92" s="47" t="s">
        <v>127</v>
      </c>
      <c r="J92" s="47" t="s">
        <v>126</v>
      </c>
      <c r="K92" s="47" t="s">
        <v>125</v>
      </c>
    </row>
    <row r="93" spans="1:11" s="44" customFormat="1" ht="12" customHeight="1" thickBot="1" x14ac:dyDescent="0.25">
      <c r="A93" s="46" t="s">
        <v>124</v>
      </c>
      <c r="B93" s="45" t="s">
        <v>123</v>
      </c>
      <c r="C93" s="45" t="s">
        <v>122</v>
      </c>
      <c r="D93" s="45" t="s">
        <v>121</v>
      </c>
      <c r="E93" s="45" t="s">
        <v>120</v>
      </c>
      <c r="F93" s="45" t="s">
        <v>119</v>
      </c>
      <c r="G93" s="45" t="s">
        <v>118</v>
      </c>
      <c r="H93" s="45" t="s">
        <v>117</v>
      </c>
      <c r="I93" s="45" t="s">
        <v>116</v>
      </c>
      <c r="J93" s="45" t="s">
        <v>115</v>
      </c>
      <c r="K93" s="45" t="s">
        <v>114</v>
      </c>
    </row>
    <row r="94" spans="1:11" ht="12" customHeight="1" thickBot="1" x14ac:dyDescent="0.3">
      <c r="A94" s="43" t="s">
        <v>113</v>
      </c>
      <c r="B94" s="42" t="s">
        <v>112</v>
      </c>
      <c r="C94" s="41">
        <f t="shared" ref="C94:K94" si="13">SUM(C95:C99)</f>
        <v>189805327.00800002</v>
      </c>
      <c r="D94" s="41">
        <f t="shared" si="13"/>
        <v>0</v>
      </c>
      <c r="E94" s="41">
        <f t="shared" si="13"/>
        <v>0</v>
      </c>
      <c r="F94" s="41">
        <f t="shared" si="13"/>
        <v>204323310</v>
      </c>
      <c r="G94" s="41">
        <f t="shared" si="13"/>
        <v>0</v>
      </c>
      <c r="H94" s="41">
        <f t="shared" si="13"/>
        <v>0</v>
      </c>
      <c r="I94" s="41">
        <f t="shared" si="13"/>
        <v>158392183</v>
      </c>
      <c r="J94" s="41">
        <f t="shared" si="13"/>
        <v>0</v>
      </c>
      <c r="K94" s="41">
        <f t="shared" si="13"/>
        <v>0</v>
      </c>
    </row>
    <row r="95" spans="1:11" ht="12" customHeight="1" x14ac:dyDescent="0.25">
      <c r="A95" s="40" t="s">
        <v>111</v>
      </c>
      <c r="B95" s="39" t="s">
        <v>110</v>
      </c>
      <c r="C95" s="17">
        <f>SUM('[2]5.sz.mell  '!C93+'[2]7. sz. mell.'!C93)</f>
        <v>59130103</v>
      </c>
      <c r="D95" s="17">
        <f>SUM('[2]5.sz.mell  '!D93+'[2]7. sz. mell.'!D93)</f>
        <v>0</v>
      </c>
      <c r="E95" s="17">
        <f>SUM('[2]5.sz.mell  '!E93+'[2]7. sz. mell.'!E93)</f>
        <v>0</v>
      </c>
      <c r="F95" s="17">
        <f>SUM('[2]5.sz.mell  '!F93+'[2]7. sz. mell.'!F93)</f>
        <v>64059698</v>
      </c>
      <c r="G95" s="17">
        <f>SUM('[2]5.sz.mell  '!G93+'[2]7. sz. mell.'!G93)</f>
        <v>0</v>
      </c>
      <c r="H95" s="17">
        <f>SUM('[2]5.sz.mell  '!H93+'[2]7. sz. mell.'!H93)</f>
        <v>0</v>
      </c>
      <c r="I95" s="17">
        <f>SUM('[2]5.sz.mell  '!I93+'[2]7. sz. mell.'!I93)</f>
        <v>55754960</v>
      </c>
      <c r="J95" s="17">
        <f>SUM('[2]5.sz.mell  '!J93+'[2]7. sz. mell.'!J93)</f>
        <v>0</v>
      </c>
      <c r="K95" s="17">
        <f>SUM('[2]5.sz.mell  '!K93+'[2]7. sz. mell.'!K93)</f>
        <v>0</v>
      </c>
    </row>
    <row r="96" spans="1:11" ht="12" customHeight="1" x14ac:dyDescent="0.25">
      <c r="A96" s="35" t="s">
        <v>109</v>
      </c>
      <c r="B96" s="31" t="s">
        <v>108</v>
      </c>
      <c r="C96" s="12">
        <f>SUM('[2]5.sz.mell  '!C94+'[2]7. sz. mell.'!C94)</f>
        <v>9652541.0080000013</v>
      </c>
      <c r="D96" s="12">
        <f>SUM('[2]5.sz.mell  '!D94+'[2]7. sz. mell.'!D94)</f>
        <v>0</v>
      </c>
      <c r="E96" s="12">
        <f>SUM('[2]5.sz.mell  '!E94+'[2]7. sz. mell.'!E94)</f>
        <v>0</v>
      </c>
      <c r="F96" s="12">
        <f>SUM('[2]5.sz.mell  '!F94+'[2]7. sz. mell.'!F94)</f>
        <v>9851736</v>
      </c>
      <c r="G96" s="12">
        <f>SUM('[2]5.sz.mell  '!G94+'[2]7. sz. mell.'!G94)</f>
        <v>0</v>
      </c>
      <c r="H96" s="12">
        <f>SUM('[2]5.sz.mell  '!H94+'[2]7. sz. mell.'!H94)</f>
        <v>0</v>
      </c>
      <c r="I96" s="12">
        <f>SUM('[2]5.sz.mell  '!I94+'[2]7. sz. mell.'!I94)</f>
        <v>8447503</v>
      </c>
      <c r="J96" s="12">
        <f>SUM('[2]5.sz.mell  '!J94+'[2]7. sz. mell.'!J94)</f>
        <v>0</v>
      </c>
      <c r="K96" s="12">
        <f>SUM('[2]5.sz.mell  '!K94+'[2]7. sz. mell.'!K94)</f>
        <v>0</v>
      </c>
    </row>
    <row r="97" spans="1:11" ht="12" customHeight="1" x14ac:dyDescent="0.25">
      <c r="A97" s="35" t="s">
        <v>107</v>
      </c>
      <c r="B97" s="31" t="s">
        <v>106</v>
      </c>
      <c r="C97" s="12">
        <f>SUM('[2]5.sz.mell  '!C95+'[2]7. sz. mell.'!C95)</f>
        <v>95027076</v>
      </c>
      <c r="D97" s="12">
        <f>SUM('[2]5.sz.mell  '!D95+'[2]7. sz. mell.'!D95)</f>
        <v>0</v>
      </c>
      <c r="E97" s="12">
        <f>SUM('[2]5.sz.mell  '!E95+'[2]7. sz. mell.'!E95)</f>
        <v>0</v>
      </c>
      <c r="F97" s="12">
        <f>SUM('[2]5.sz.mell  '!F95+'[2]7. sz. mell.'!F95)</f>
        <v>101771862</v>
      </c>
      <c r="G97" s="12">
        <f>SUM('[2]5.sz.mell  '!G95+'[2]7. sz. mell.'!G95)</f>
        <v>0</v>
      </c>
      <c r="H97" s="12">
        <f>SUM('[2]5.sz.mell  '!H95+'[2]7. sz. mell.'!H95)</f>
        <v>0</v>
      </c>
      <c r="I97" s="12">
        <f>SUM('[2]5.sz.mell  '!I95+'[2]7. sz. mell.'!I95)</f>
        <v>70467392</v>
      </c>
      <c r="J97" s="12">
        <f>SUM('[2]5.sz.mell  '!J95+'[2]7. sz. mell.'!J95)</f>
        <v>0</v>
      </c>
      <c r="K97" s="12">
        <f>SUM('[2]5.sz.mell  '!K95+'[2]7. sz. mell.'!K95)</f>
        <v>0</v>
      </c>
    </row>
    <row r="98" spans="1:11" ht="12" customHeight="1" x14ac:dyDescent="0.25">
      <c r="A98" s="35" t="s">
        <v>105</v>
      </c>
      <c r="B98" s="38" t="s">
        <v>104</v>
      </c>
      <c r="C98" s="12">
        <f>SUM('[2]5.sz.mell  '!C96+'[2]7. sz. mell.'!C96)</f>
        <v>8500000</v>
      </c>
      <c r="D98" s="12">
        <f>SUM('[2]5.sz.mell  '!D96+'[2]7. sz. mell.'!D96)</f>
        <v>0</v>
      </c>
      <c r="E98" s="12">
        <f>SUM('[2]5.sz.mell  '!E96+'[2]7. sz. mell.'!E96)</f>
        <v>0</v>
      </c>
      <c r="F98" s="12">
        <f>SUM('[2]5.sz.mell  '!F96+'[2]7. sz. mell.'!F96)</f>
        <v>8622000</v>
      </c>
      <c r="G98" s="12">
        <f>SUM('[2]5.sz.mell  '!G96+'[2]7. sz. mell.'!G96)</f>
        <v>0</v>
      </c>
      <c r="H98" s="12">
        <f>SUM('[2]5.sz.mell  '!H96+'[2]7. sz. mell.'!H96)</f>
        <v>0</v>
      </c>
      <c r="I98" s="12">
        <f>SUM('[2]5.sz.mell  '!I96+'[2]7. sz. mell.'!I96)</f>
        <v>6810000</v>
      </c>
      <c r="J98" s="12">
        <f>SUM('[2]5.sz.mell  '!J96+'[2]7. sz. mell.'!J96)</f>
        <v>0</v>
      </c>
      <c r="K98" s="12">
        <f>SUM('[2]5.sz.mell  '!K96+'[2]7. sz. mell.'!K96)</f>
        <v>0</v>
      </c>
    </row>
    <row r="99" spans="1:11" ht="12" customHeight="1" x14ac:dyDescent="0.25">
      <c r="A99" s="35" t="s">
        <v>103</v>
      </c>
      <c r="B99" s="37" t="s">
        <v>102</v>
      </c>
      <c r="C99" s="12">
        <f>SUM('[2]5.sz.mell  '!C97+'[2]7. sz. mell.'!C97)</f>
        <v>17495607</v>
      </c>
      <c r="D99" s="12">
        <f>SUM('[2]5.sz.mell  '!D97+'[2]7. sz. mell.'!D97)</f>
        <v>0</v>
      </c>
      <c r="E99" s="12">
        <f>SUM('[2]5.sz.mell  '!E97+'[2]7. sz. mell.'!E97)</f>
        <v>0</v>
      </c>
      <c r="F99" s="12">
        <f>SUM('[2]5.sz.mell  '!F97+'[2]7. sz. mell.'!F97)</f>
        <v>20018014</v>
      </c>
      <c r="G99" s="12">
        <f>SUM('[2]5.sz.mell  '!G97+'[2]7. sz. mell.'!G97)</f>
        <v>0</v>
      </c>
      <c r="H99" s="12">
        <f>SUM('[2]5.sz.mell  '!H97+'[2]7. sz. mell.'!H97)</f>
        <v>0</v>
      </c>
      <c r="I99" s="12">
        <f>SUM('[2]5.sz.mell  '!I97+'[2]7. sz. mell.'!I97)</f>
        <v>16912328</v>
      </c>
      <c r="J99" s="12">
        <f>SUM('[2]5.sz.mell  '!J97+'[2]7. sz. mell.'!J97)</f>
        <v>0</v>
      </c>
      <c r="K99" s="12">
        <f>SUM('[2]5.sz.mell  '!K97+'[2]7. sz. mell.'!K97)</f>
        <v>0</v>
      </c>
    </row>
    <row r="100" spans="1:11" ht="12" customHeight="1" x14ac:dyDescent="0.25">
      <c r="A100" s="35" t="s">
        <v>101</v>
      </c>
      <c r="B100" s="31" t="s">
        <v>100</v>
      </c>
      <c r="C100" s="12">
        <f>SUM('[2]5.sz.mell  '!C98+'[2]7. sz. mell.'!C98)</f>
        <v>0</v>
      </c>
      <c r="D100" s="12">
        <f>SUM('[2]5.sz.mell  '!D98+'[2]7. sz. mell.'!D98)</f>
        <v>0</v>
      </c>
      <c r="E100" s="12">
        <f>SUM('[2]5.sz.mell  '!E98+'[2]7. sz. mell.'!E98)</f>
        <v>0</v>
      </c>
      <c r="F100" s="12">
        <f>SUM('[2]5.sz.mell  '!F98+'[2]7. sz. mell.'!F98)</f>
        <v>746707</v>
      </c>
      <c r="G100" s="12">
        <f>SUM('[2]5.sz.mell  '!G98+'[2]7. sz. mell.'!G98)</f>
        <v>0</v>
      </c>
      <c r="H100" s="12">
        <f>SUM('[2]5.sz.mell  '!H98+'[2]7. sz. mell.'!H98)</f>
        <v>0</v>
      </c>
      <c r="I100" s="12">
        <f>SUM('[2]5.sz.mell  '!I98+'[2]7. sz. mell.'!I98)</f>
        <v>746707</v>
      </c>
      <c r="J100" s="12">
        <f>SUM('[2]5.sz.mell  '!J98+'[2]7. sz. mell.'!J98)</f>
        <v>0</v>
      </c>
      <c r="K100" s="12">
        <f>SUM('[2]5.sz.mell  '!K98+'[2]7. sz. mell.'!K98)</f>
        <v>0</v>
      </c>
    </row>
    <row r="101" spans="1:11" ht="11.25" customHeight="1" x14ac:dyDescent="0.25">
      <c r="A101" s="35" t="s">
        <v>99</v>
      </c>
      <c r="B101" s="36" t="s">
        <v>98</v>
      </c>
      <c r="C101" s="12">
        <f>SUM('[2]5.sz.mell  '!C99+'[2]7. sz. mell.'!C99)</f>
        <v>0</v>
      </c>
      <c r="D101" s="12">
        <f>SUM('[2]5.sz.mell  '!D99+'[2]7. sz. mell.'!D99)</f>
        <v>0</v>
      </c>
      <c r="E101" s="12">
        <f>SUM('[2]5.sz.mell  '!E99+'[2]7. sz. mell.'!E99)</f>
        <v>0</v>
      </c>
      <c r="F101" s="12">
        <f>SUM('[2]5.sz.mell  '!F99+'[2]7. sz. mell.'!F99)</f>
        <v>0</v>
      </c>
      <c r="G101" s="12">
        <f>SUM('[2]5.sz.mell  '!G99+'[2]7. sz. mell.'!G99)</f>
        <v>0</v>
      </c>
      <c r="H101" s="12">
        <f>SUM('[2]5.sz.mell  '!H99+'[2]7. sz. mell.'!H99)</f>
        <v>0</v>
      </c>
      <c r="I101" s="12">
        <f>SUM('[2]5.sz.mell  '!I99+'[2]7. sz. mell.'!I99)</f>
        <v>0</v>
      </c>
      <c r="J101" s="12">
        <f>SUM('[2]5.sz.mell  '!J99+'[2]7. sz. mell.'!J99)</f>
        <v>0</v>
      </c>
      <c r="K101" s="12">
        <f>SUM('[2]5.sz.mell  '!K99+'[2]7. sz. mell.'!K99)</f>
        <v>0</v>
      </c>
    </row>
    <row r="102" spans="1:11" ht="18" customHeight="1" x14ac:dyDescent="0.25">
      <c r="A102" s="35" t="s">
        <v>97</v>
      </c>
      <c r="B102" s="26" t="s">
        <v>96</v>
      </c>
      <c r="C102" s="12">
        <f>SUM('[2]5.sz.mell  '!C100+'[2]7. sz. mell.'!C100)</f>
        <v>0</v>
      </c>
      <c r="D102" s="12">
        <f>SUM('[2]5.sz.mell  '!D100+'[2]7. sz. mell.'!D100)</f>
        <v>0</v>
      </c>
      <c r="E102" s="12">
        <f>SUM('[2]5.sz.mell  '!E100+'[2]7. sz. mell.'!E100)</f>
        <v>0</v>
      </c>
      <c r="F102" s="12">
        <f>SUM('[2]5.sz.mell  '!F100+'[2]7. sz. mell.'!F100)</f>
        <v>0</v>
      </c>
      <c r="G102" s="12">
        <f>SUM('[2]5.sz.mell  '!G100+'[2]7. sz. mell.'!G100)</f>
        <v>0</v>
      </c>
      <c r="H102" s="12">
        <f>SUM('[2]5.sz.mell  '!H100+'[2]7. sz. mell.'!H100)</f>
        <v>0</v>
      </c>
      <c r="I102" s="12">
        <f>SUM('[2]5.sz.mell  '!I100+'[2]7. sz. mell.'!I100)</f>
        <v>0</v>
      </c>
      <c r="J102" s="12">
        <f>SUM('[2]5.sz.mell  '!J100+'[2]7. sz. mell.'!J100)</f>
        <v>0</v>
      </c>
      <c r="K102" s="12">
        <f>SUM('[2]5.sz.mell  '!K100+'[2]7. sz. mell.'!K100)</f>
        <v>0</v>
      </c>
    </row>
    <row r="103" spans="1:11" ht="16.5" customHeight="1" x14ac:dyDescent="0.25">
      <c r="A103" s="35" t="s">
        <v>95</v>
      </c>
      <c r="B103" s="26" t="s">
        <v>67</v>
      </c>
      <c r="C103" s="12">
        <f>SUM('[2]5.sz.mell  '!C101+'[2]7. sz. mell.'!C101)</f>
        <v>0</v>
      </c>
      <c r="D103" s="12">
        <f>SUM('[2]5.sz.mell  '!D101+'[2]7. sz. mell.'!D101)</f>
        <v>0</v>
      </c>
      <c r="E103" s="12">
        <f>SUM('[2]5.sz.mell  '!E101+'[2]7. sz. mell.'!E101)</f>
        <v>0</v>
      </c>
      <c r="F103" s="12">
        <f>SUM('[2]5.sz.mell  '!F101+'[2]7. sz. mell.'!F101)</f>
        <v>0</v>
      </c>
      <c r="G103" s="12">
        <f>SUM('[2]5.sz.mell  '!G101+'[2]7. sz. mell.'!G101)</f>
        <v>0</v>
      </c>
      <c r="H103" s="12">
        <f>SUM('[2]5.sz.mell  '!H101+'[2]7. sz. mell.'!H101)</f>
        <v>0</v>
      </c>
      <c r="I103" s="12">
        <f>SUM('[2]5.sz.mell  '!I101+'[2]7. sz. mell.'!I101)</f>
        <v>0</v>
      </c>
      <c r="J103" s="12">
        <f>SUM('[2]5.sz.mell  '!J101+'[2]7. sz. mell.'!J101)</f>
        <v>0</v>
      </c>
      <c r="K103" s="12">
        <f>SUM('[2]5.sz.mell  '!K101+'[2]7. sz. mell.'!K101)</f>
        <v>0</v>
      </c>
    </row>
    <row r="104" spans="1:11" ht="12.75" customHeight="1" x14ac:dyDescent="0.25">
      <c r="A104" s="35" t="s">
        <v>94</v>
      </c>
      <c r="B104" s="36" t="s">
        <v>93</v>
      </c>
      <c r="C104" s="12">
        <f>SUM('[2]5.sz.mell  '!C102+'[2]7. sz. mell.'!C102)</f>
        <v>12155607</v>
      </c>
      <c r="D104" s="12">
        <f>SUM('[2]5.sz.mell  '!D102+'[2]7. sz. mell.'!D102)</f>
        <v>0</v>
      </c>
      <c r="E104" s="12">
        <f>SUM('[2]5.sz.mell  '!E102+'[2]7. sz. mell.'!E102)</f>
        <v>0</v>
      </c>
      <c r="F104" s="12">
        <f>SUM('[2]5.sz.mell  '!F102+'[2]7. sz. mell.'!F102)</f>
        <v>12155607</v>
      </c>
      <c r="G104" s="12">
        <f>SUM('[2]5.sz.mell  '!G102+'[2]7. sz. mell.'!G102)</f>
        <v>0</v>
      </c>
      <c r="H104" s="12">
        <f>SUM('[2]5.sz.mell  '!H102+'[2]7. sz. mell.'!H102)</f>
        <v>0</v>
      </c>
      <c r="I104" s="12">
        <f>SUM('[2]5.sz.mell  '!I102+'[2]7. sz. mell.'!I102)</f>
        <v>9049921</v>
      </c>
      <c r="J104" s="12">
        <f>SUM('[2]5.sz.mell  '!J102+'[2]7. sz. mell.'!J102)</f>
        <v>0</v>
      </c>
      <c r="K104" s="12">
        <f>SUM('[2]5.sz.mell  '!K102+'[2]7. sz. mell.'!K102)</f>
        <v>0</v>
      </c>
    </row>
    <row r="105" spans="1:11" ht="12" customHeight="1" x14ac:dyDescent="0.25">
      <c r="A105" s="35" t="s">
        <v>92</v>
      </c>
      <c r="B105" s="36" t="s">
        <v>91</v>
      </c>
      <c r="C105" s="12">
        <f>SUM('[2]5.sz.mell  '!C103+'[2]7. sz. mell.'!C103)</f>
        <v>0</v>
      </c>
      <c r="D105" s="12">
        <f>SUM('[2]5.sz.mell  '!D103+'[2]7. sz. mell.'!D103)</f>
        <v>0</v>
      </c>
      <c r="E105" s="12">
        <f>SUM('[2]5.sz.mell  '!E103+'[2]7. sz. mell.'!E103)</f>
        <v>0</v>
      </c>
      <c r="F105" s="12">
        <f>SUM('[2]5.sz.mell  '!F103+'[2]7. sz. mell.'!F103)</f>
        <v>0</v>
      </c>
      <c r="G105" s="12">
        <f>SUM('[2]5.sz.mell  '!G103+'[2]7. sz. mell.'!G103)</f>
        <v>0</v>
      </c>
      <c r="H105" s="12">
        <f>SUM('[2]5.sz.mell  '!H103+'[2]7. sz. mell.'!H103)</f>
        <v>0</v>
      </c>
      <c r="I105" s="12">
        <f>SUM('[2]5.sz.mell  '!I103+'[2]7. sz. mell.'!I103)</f>
        <v>0</v>
      </c>
      <c r="J105" s="12">
        <f>SUM('[2]5.sz.mell  '!J103+'[2]7. sz. mell.'!J103)</f>
        <v>0</v>
      </c>
      <c r="K105" s="12">
        <f>SUM('[2]5.sz.mell  '!K103+'[2]7. sz. mell.'!K103)</f>
        <v>0</v>
      </c>
    </row>
    <row r="106" spans="1:11" ht="18" customHeight="1" x14ac:dyDescent="0.25">
      <c r="A106" s="35" t="s">
        <v>90</v>
      </c>
      <c r="B106" s="26" t="s">
        <v>61</v>
      </c>
      <c r="C106" s="12">
        <f>SUM('[2]5.sz.mell  '!C104+'[2]7. sz. mell.'!C104)</f>
        <v>0</v>
      </c>
      <c r="D106" s="12">
        <f>SUM('[2]5.sz.mell  '!D104+'[2]7. sz. mell.'!D104)</f>
        <v>0</v>
      </c>
      <c r="E106" s="12">
        <f>SUM('[2]5.sz.mell  '!E104+'[2]7. sz. mell.'!E104)</f>
        <v>0</v>
      </c>
      <c r="F106" s="12">
        <f>SUM('[2]5.sz.mell  '!F104+'[2]7. sz. mell.'!F104)</f>
        <v>0</v>
      </c>
      <c r="G106" s="12">
        <f>SUM('[2]5.sz.mell  '!G104+'[2]7. sz. mell.'!G104)</f>
        <v>0</v>
      </c>
      <c r="H106" s="12">
        <f>SUM('[2]5.sz.mell  '!H104+'[2]7. sz. mell.'!H104)</f>
        <v>0</v>
      </c>
      <c r="I106" s="12">
        <f>SUM('[2]5.sz.mell  '!I104+'[2]7. sz. mell.'!I104)</f>
        <v>0</v>
      </c>
      <c r="J106" s="12">
        <f>SUM('[2]5.sz.mell  '!J104+'[2]7. sz. mell.'!J104)</f>
        <v>0</v>
      </c>
      <c r="K106" s="12">
        <f>SUM('[2]5.sz.mell  '!K104+'[2]7. sz. mell.'!K104)</f>
        <v>0</v>
      </c>
    </row>
    <row r="107" spans="1:11" ht="12" customHeight="1" x14ac:dyDescent="0.25">
      <c r="A107" s="20" t="s">
        <v>89</v>
      </c>
      <c r="B107" s="34" t="s">
        <v>88</v>
      </c>
      <c r="C107" s="12">
        <f>SUM('[2]5.sz.mell  '!C105+'[2]7. sz. mell.'!C105)</f>
        <v>0</v>
      </c>
      <c r="D107" s="12">
        <f>SUM('[2]5.sz.mell  '!D105+'[2]7. sz. mell.'!D105)</f>
        <v>0</v>
      </c>
      <c r="E107" s="12">
        <f>SUM('[2]5.sz.mell  '!E105+'[2]7. sz. mell.'!E105)</f>
        <v>0</v>
      </c>
      <c r="F107" s="12">
        <f>SUM('[2]5.sz.mell  '!F105+'[2]7. sz. mell.'!F105)</f>
        <v>0</v>
      </c>
      <c r="G107" s="12">
        <f>SUM('[2]5.sz.mell  '!G105+'[2]7. sz. mell.'!G105)</f>
        <v>0</v>
      </c>
      <c r="H107" s="12">
        <f>SUM('[2]5.sz.mell  '!H105+'[2]7. sz. mell.'!H105)</f>
        <v>0</v>
      </c>
      <c r="I107" s="12">
        <f>SUM('[2]5.sz.mell  '!I105+'[2]7. sz. mell.'!I105)</f>
        <v>0</v>
      </c>
      <c r="J107" s="12">
        <f>SUM('[2]5.sz.mell  '!J105+'[2]7. sz. mell.'!J105)</f>
        <v>0</v>
      </c>
      <c r="K107" s="12">
        <f>SUM('[2]5.sz.mell  '!K105+'[2]7. sz. mell.'!K105)</f>
        <v>0</v>
      </c>
    </row>
    <row r="108" spans="1:11" ht="12" customHeight="1" x14ac:dyDescent="0.25">
      <c r="A108" s="35" t="s">
        <v>87</v>
      </c>
      <c r="B108" s="34" t="s">
        <v>86</v>
      </c>
      <c r="C108" s="12">
        <f>SUM('[2]5.sz.mell  '!C106+'[2]7. sz. mell.'!C106)</f>
        <v>0</v>
      </c>
      <c r="D108" s="12">
        <f>SUM('[2]5.sz.mell  '!D106+'[2]7. sz. mell.'!D106)</f>
        <v>0</v>
      </c>
      <c r="E108" s="12">
        <f>SUM('[2]5.sz.mell  '!E106+'[2]7. sz. mell.'!E106)</f>
        <v>0</v>
      </c>
      <c r="F108" s="12">
        <f>SUM('[2]5.sz.mell  '!F106+'[2]7. sz. mell.'!F106)</f>
        <v>0</v>
      </c>
      <c r="G108" s="12">
        <f>SUM('[2]5.sz.mell  '!G106+'[2]7. sz. mell.'!G106)</f>
        <v>0</v>
      </c>
      <c r="H108" s="12">
        <f>SUM('[2]5.sz.mell  '!H106+'[2]7. sz. mell.'!H106)</f>
        <v>0</v>
      </c>
      <c r="I108" s="12">
        <f>SUM('[2]5.sz.mell  '!I106+'[2]7. sz. mell.'!I106)</f>
        <v>0</v>
      </c>
      <c r="J108" s="12">
        <f>SUM('[2]5.sz.mell  '!J106+'[2]7. sz. mell.'!J106)</f>
        <v>0</v>
      </c>
      <c r="K108" s="12">
        <f>SUM('[2]5.sz.mell  '!K106+'[2]7. sz. mell.'!K106)</f>
        <v>0</v>
      </c>
    </row>
    <row r="109" spans="1:11" ht="15.75" customHeight="1" thickBot="1" x14ac:dyDescent="0.3">
      <c r="A109" s="33" t="s">
        <v>85</v>
      </c>
      <c r="B109" s="32" t="s">
        <v>84</v>
      </c>
      <c r="C109" s="13">
        <f>SUM('[2]5.sz.mell  '!C107+'[2]7. sz. mell.'!C107)</f>
        <v>5340000</v>
      </c>
      <c r="D109" s="13">
        <f>SUM('[2]5.sz.mell  '!D107+'[2]7. sz. mell.'!D107)</f>
        <v>0</v>
      </c>
      <c r="E109" s="13">
        <f>SUM('[2]5.sz.mell  '!E107+'[2]7. sz. mell.'!E107)</f>
        <v>0</v>
      </c>
      <c r="F109" s="13">
        <f>SUM('[2]5.sz.mell  '!F107+'[2]7. sz. mell.'!F107)</f>
        <v>7115700</v>
      </c>
      <c r="G109" s="13">
        <f>SUM('[2]5.sz.mell  '!G107+'[2]7. sz. mell.'!G107)</f>
        <v>0</v>
      </c>
      <c r="H109" s="13">
        <f>SUM('[2]5.sz.mell  '!H107+'[2]7. sz. mell.'!H107)</f>
        <v>0</v>
      </c>
      <c r="I109" s="13">
        <f>SUM('[2]5.sz.mell  '!I107+'[2]7. sz. mell.'!I107)</f>
        <v>7115700</v>
      </c>
      <c r="J109" s="13">
        <f>SUM('[2]5.sz.mell  '!J107+'[2]7. sz. mell.'!J107)</f>
        <v>0</v>
      </c>
      <c r="K109" s="13">
        <f>SUM('[2]5.sz.mell  '!K107+'[2]7. sz. mell.'!K107)</f>
        <v>0</v>
      </c>
    </row>
    <row r="110" spans="1:11" ht="12" customHeight="1" thickBot="1" x14ac:dyDescent="0.3">
      <c r="A110" s="6" t="s">
        <v>1</v>
      </c>
      <c r="B110" s="5" t="s">
        <v>83</v>
      </c>
      <c r="C110" s="23">
        <f t="shared" ref="C110:K110" si="14">SUM(C115+C113+C111)</f>
        <v>128759629</v>
      </c>
      <c r="D110" s="23">
        <f t="shared" si="14"/>
        <v>0</v>
      </c>
      <c r="E110" s="23">
        <f t="shared" si="14"/>
        <v>0</v>
      </c>
      <c r="F110" s="23">
        <f t="shared" si="14"/>
        <v>159748879</v>
      </c>
      <c r="G110" s="23">
        <f t="shared" si="14"/>
        <v>0</v>
      </c>
      <c r="H110" s="23">
        <f t="shared" si="14"/>
        <v>0</v>
      </c>
      <c r="I110" s="23">
        <f t="shared" si="14"/>
        <v>34391999</v>
      </c>
      <c r="J110" s="23">
        <f t="shared" si="14"/>
        <v>0</v>
      </c>
      <c r="K110" s="23">
        <f t="shared" si="14"/>
        <v>0</v>
      </c>
    </row>
    <row r="111" spans="1:11" ht="12" customHeight="1" x14ac:dyDescent="0.25">
      <c r="A111" s="15" t="s">
        <v>82</v>
      </c>
      <c r="B111" s="31" t="s">
        <v>81</v>
      </c>
      <c r="C111" s="17">
        <f>SUM('[2]5.sz.mell  '!C109+'[2]7. sz. mell.'!C109)</f>
        <v>100108260</v>
      </c>
      <c r="D111" s="17">
        <f>SUM('[2]5.sz.mell  '!D109+'[2]7. sz. mell.'!D109)</f>
        <v>0</v>
      </c>
      <c r="E111" s="17">
        <f>SUM('[2]5.sz.mell  '!E109+'[2]7. sz. mell.'!E109)</f>
        <v>0</v>
      </c>
      <c r="F111" s="17">
        <f>SUM('[2]5.sz.mell  '!F109+'[2]7. sz. mell.'!F109)</f>
        <v>105040760</v>
      </c>
      <c r="G111" s="17">
        <f>SUM('[2]5.sz.mell  '!G109+'[2]7. sz. mell.'!G109)</f>
        <v>0</v>
      </c>
      <c r="H111" s="17">
        <f>SUM('[2]5.sz.mell  '!H109+'[2]7. sz. mell.'!H109)</f>
        <v>0</v>
      </c>
      <c r="I111" s="17">
        <f>SUM('[2]5.sz.mell  '!I109+'[2]7. sz. mell.'!I109)</f>
        <v>11072217</v>
      </c>
      <c r="J111" s="17">
        <f>SUM('[2]5.sz.mell  '!J109+'[2]7. sz. mell.'!J109)</f>
        <v>0</v>
      </c>
      <c r="K111" s="17">
        <f>SUM('[2]5.sz.mell  '!K109+'[2]7. sz. mell.'!K109)</f>
        <v>0</v>
      </c>
    </row>
    <row r="112" spans="1:11" ht="12" customHeight="1" x14ac:dyDescent="0.25">
      <c r="A112" s="15" t="s">
        <v>80</v>
      </c>
      <c r="B112" s="24" t="s">
        <v>79</v>
      </c>
      <c r="C112" s="12">
        <f>SUM('[2]5.sz.mell  '!C110+'[2]7. sz. mell.'!C110)</f>
        <v>0</v>
      </c>
      <c r="D112" s="12">
        <f>SUM('[2]5.sz.mell  '!D110+'[2]7. sz. mell.'!D110)</f>
        <v>0</v>
      </c>
      <c r="E112" s="12">
        <f>SUM('[2]5.sz.mell  '!E110+'[2]7. sz. mell.'!E110)</f>
        <v>0</v>
      </c>
      <c r="F112" s="12">
        <f>SUM('[2]5.sz.mell  '!F110+'[2]7. sz. mell.'!F110)</f>
        <v>0</v>
      </c>
      <c r="G112" s="12">
        <f>SUM('[2]5.sz.mell  '!G110+'[2]7. sz. mell.'!G110)</f>
        <v>0</v>
      </c>
      <c r="H112" s="12">
        <f>SUM('[2]5.sz.mell  '!H110+'[2]7. sz. mell.'!H110)</f>
        <v>0</v>
      </c>
      <c r="I112" s="12">
        <f>SUM('[2]5.sz.mell  '!I110+'[2]7. sz. mell.'!I110)</f>
        <v>0</v>
      </c>
      <c r="J112" s="12">
        <f>SUM('[2]5.sz.mell  '!J110+'[2]7. sz. mell.'!J110)</f>
        <v>0</v>
      </c>
      <c r="K112" s="12">
        <f>SUM('[2]5.sz.mell  '!K110+'[2]7. sz. mell.'!K110)</f>
        <v>0</v>
      </c>
    </row>
    <row r="113" spans="1:11" x14ac:dyDescent="0.25">
      <c r="A113" s="15" t="s">
        <v>78</v>
      </c>
      <c r="B113" s="24" t="s">
        <v>77</v>
      </c>
      <c r="C113" s="12">
        <f>SUM('[2]5.sz.mell  '!C111+'[2]7. sz. mell.'!C111)</f>
        <v>27901369</v>
      </c>
      <c r="D113" s="12">
        <f>SUM('[2]5.sz.mell  '!D111+'[2]7. sz. mell.'!D111)</f>
        <v>0</v>
      </c>
      <c r="E113" s="12">
        <f>SUM('[2]5.sz.mell  '!E111+'[2]7. sz. mell.'!E111)</f>
        <v>0</v>
      </c>
      <c r="F113" s="12">
        <f>SUM('[2]5.sz.mell  '!F111+'[2]7. sz. mell.'!F111)</f>
        <v>53958119</v>
      </c>
      <c r="G113" s="12">
        <f>SUM('[2]5.sz.mell  '!G111+'[2]7. sz. mell.'!G111)</f>
        <v>0</v>
      </c>
      <c r="H113" s="12">
        <f>SUM('[2]5.sz.mell  '!H111+'[2]7. sz. mell.'!H111)</f>
        <v>0</v>
      </c>
      <c r="I113" s="12">
        <f>SUM('[2]5.sz.mell  '!I111+'[2]7. sz. mell.'!I111)</f>
        <v>23319782</v>
      </c>
      <c r="J113" s="12">
        <f>SUM('[2]5.sz.mell  '!J111+'[2]7. sz. mell.'!J111)</f>
        <v>0</v>
      </c>
      <c r="K113" s="12">
        <f>SUM('[2]5.sz.mell  '!K111+'[2]7. sz. mell.'!K111)</f>
        <v>0</v>
      </c>
    </row>
    <row r="114" spans="1:11" ht="12" customHeight="1" x14ac:dyDescent="0.25">
      <c r="A114" s="15" t="s">
        <v>76</v>
      </c>
      <c r="B114" s="24" t="s">
        <v>75</v>
      </c>
      <c r="C114" s="12">
        <f>SUM('[2]5.sz.mell  '!C112+'[2]7. sz. mell.'!C112)</f>
        <v>0</v>
      </c>
      <c r="D114" s="12">
        <f>SUM('[2]5.sz.mell  '!D112+'[2]7. sz. mell.'!D112)</f>
        <v>0</v>
      </c>
      <c r="E114" s="12">
        <f>SUM('[2]5.sz.mell  '!E112+'[2]7. sz. mell.'!E112)</f>
        <v>0</v>
      </c>
      <c r="F114" s="12">
        <f>SUM('[2]5.sz.mell  '!F112+'[2]7. sz. mell.'!F112)</f>
        <v>0</v>
      </c>
      <c r="G114" s="12">
        <f>SUM('[2]5.sz.mell  '!G112+'[2]7. sz. mell.'!G112)</f>
        <v>0</v>
      </c>
      <c r="H114" s="12">
        <f>SUM('[2]5.sz.mell  '!H112+'[2]7. sz. mell.'!H112)</f>
        <v>0</v>
      </c>
      <c r="I114" s="12">
        <f>SUM('[2]5.sz.mell  '!I112+'[2]7. sz. mell.'!I112)</f>
        <v>0</v>
      </c>
      <c r="J114" s="12">
        <f>SUM('[2]5.sz.mell  '!J112+'[2]7. sz. mell.'!J112)</f>
        <v>0</v>
      </c>
      <c r="K114" s="12">
        <f>SUM('[2]5.sz.mell  '!K112+'[2]7. sz. mell.'!K112)</f>
        <v>0</v>
      </c>
    </row>
    <row r="115" spans="1:11" ht="12" customHeight="1" x14ac:dyDescent="0.25">
      <c r="A115" s="15" t="s">
        <v>74</v>
      </c>
      <c r="B115" s="30" t="s">
        <v>73</v>
      </c>
      <c r="C115" s="12">
        <f>SUM('[2]5.sz.mell  '!C113+'[2]7. sz. mell.'!C113)</f>
        <v>750000</v>
      </c>
      <c r="D115" s="12">
        <f>SUM('[2]5.sz.mell  '!D113+'[2]7. sz. mell.'!D113)</f>
        <v>0</v>
      </c>
      <c r="E115" s="12">
        <f>SUM('[2]5.sz.mell  '!E113+'[2]7. sz. mell.'!E113)</f>
        <v>0</v>
      </c>
      <c r="F115" s="12">
        <f>SUM('[2]5.sz.mell  '!F113+'[2]7. sz. mell.'!F113)</f>
        <v>750000</v>
      </c>
      <c r="G115" s="12">
        <f>SUM('[2]5.sz.mell  '!G113+'[2]7. sz. mell.'!G113)</f>
        <v>0</v>
      </c>
      <c r="H115" s="12">
        <f>SUM('[2]5.sz.mell  '!H113+'[2]7. sz. mell.'!H113)</f>
        <v>0</v>
      </c>
      <c r="I115" s="12">
        <f>SUM('[2]5.sz.mell  '!I113+'[2]7. sz. mell.'!I113)</f>
        <v>0</v>
      </c>
      <c r="J115" s="12">
        <f>SUM('[2]5.sz.mell  '!J113+'[2]7. sz. mell.'!J113)</f>
        <v>0</v>
      </c>
      <c r="K115" s="12">
        <f>SUM('[2]5.sz.mell  '!K113+'[2]7. sz. mell.'!K113)</f>
        <v>0</v>
      </c>
    </row>
    <row r="116" spans="1:11" ht="21.75" customHeight="1" x14ac:dyDescent="0.25">
      <c r="A116" s="15" t="s">
        <v>72</v>
      </c>
      <c r="B116" s="29" t="s">
        <v>71</v>
      </c>
      <c r="C116" s="12">
        <f>SUM('[2]5.sz.mell  '!C114+'[2]7. sz. mell.'!C114)</f>
        <v>0</v>
      </c>
      <c r="D116" s="12">
        <f>SUM('[2]5.sz.mell  '!D114+'[2]7. sz. mell.'!D114)</f>
        <v>0</v>
      </c>
      <c r="E116" s="12">
        <f>SUM('[2]5.sz.mell  '!E114+'[2]7. sz. mell.'!E114)</f>
        <v>0</v>
      </c>
      <c r="F116" s="12">
        <f>SUM('[2]5.sz.mell  '!F114+'[2]7. sz. mell.'!F114)</f>
        <v>0</v>
      </c>
      <c r="G116" s="12">
        <f>SUM('[2]5.sz.mell  '!G114+'[2]7. sz. mell.'!G114)</f>
        <v>0</v>
      </c>
      <c r="H116" s="12">
        <f>SUM('[2]5.sz.mell  '!H114+'[2]7. sz. mell.'!H114)</f>
        <v>0</v>
      </c>
      <c r="I116" s="12">
        <f>SUM('[2]5.sz.mell  '!I114+'[2]7. sz. mell.'!I114)</f>
        <v>0</v>
      </c>
      <c r="J116" s="12">
        <f>SUM('[2]5.sz.mell  '!J114+'[2]7. sz. mell.'!J114)</f>
        <v>0</v>
      </c>
      <c r="K116" s="12">
        <f>SUM('[2]5.sz.mell  '!K114+'[2]7. sz. mell.'!K114)</f>
        <v>0</v>
      </c>
    </row>
    <row r="117" spans="1:11" ht="24" customHeight="1" x14ac:dyDescent="0.25">
      <c r="A117" s="15" t="s">
        <v>70</v>
      </c>
      <c r="B117" s="28" t="s">
        <v>69</v>
      </c>
      <c r="C117" s="12">
        <f>SUM('[2]5.sz.mell  '!C115+'[2]7. sz. mell.'!C115)</f>
        <v>0</v>
      </c>
      <c r="D117" s="12">
        <f>SUM('[2]5.sz.mell  '!D115+'[2]7. sz. mell.'!D115)</f>
        <v>0</v>
      </c>
      <c r="E117" s="12">
        <f>SUM('[2]5.sz.mell  '!E115+'[2]7. sz. mell.'!E115)</f>
        <v>0</v>
      </c>
      <c r="F117" s="12">
        <f>SUM('[2]5.sz.mell  '!F115+'[2]7. sz. mell.'!F115)</f>
        <v>0</v>
      </c>
      <c r="G117" s="12">
        <f>SUM('[2]5.sz.mell  '!G115+'[2]7. sz. mell.'!G115)</f>
        <v>0</v>
      </c>
      <c r="H117" s="12">
        <f>SUM('[2]5.sz.mell  '!H115+'[2]7. sz. mell.'!H115)</f>
        <v>0</v>
      </c>
      <c r="I117" s="12">
        <f>SUM('[2]5.sz.mell  '!I115+'[2]7. sz. mell.'!I115)</f>
        <v>0</v>
      </c>
      <c r="J117" s="12">
        <f>SUM('[2]5.sz.mell  '!J115+'[2]7. sz. mell.'!J115)</f>
        <v>0</v>
      </c>
      <c r="K117" s="12">
        <f>SUM('[2]5.sz.mell  '!K115+'[2]7. sz. mell.'!K115)</f>
        <v>0</v>
      </c>
    </row>
    <row r="118" spans="1:11" ht="18" customHeight="1" x14ac:dyDescent="0.25">
      <c r="A118" s="15" t="s">
        <v>68</v>
      </c>
      <c r="B118" s="26" t="s">
        <v>67</v>
      </c>
      <c r="C118" s="12">
        <f>SUM('[2]5.sz.mell  '!C116+'[2]7. sz. mell.'!C116)</f>
        <v>0</v>
      </c>
      <c r="D118" s="12">
        <f>SUM('[2]5.sz.mell  '!D116+'[2]7. sz. mell.'!D116)</f>
        <v>0</v>
      </c>
      <c r="E118" s="12">
        <f>SUM('[2]5.sz.mell  '!E116+'[2]7. sz. mell.'!E116)</f>
        <v>0</v>
      </c>
      <c r="F118" s="12">
        <f>SUM('[2]5.sz.mell  '!F116+'[2]7. sz. mell.'!F116)</f>
        <v>0</v>
      </c>
      <c r="G118" s="12">
        <f>SUM('[2]5.sz.mell  '!G116+'[2]7. sz. mell.'!G116)</f>
        <v>0</v>
      </c>
      <c r="H118" s="12">
        <f>SUM('[2]5.sz.mell  '!H116+'[2]7. sz. mell.'!H116)</f>
        <v>0</v>
      </c>
      <c r="I118" s="12">
        <f>SUM('[2]5.sz.mell  '!I116+'[2]7. sz. mell.'!I116)</f>
        <v>0</v>
      </c>
      <c r="J118" s="12">
        <f>SUM('[2]5.sz.mell  '!J116+'[2]7. sz. mell.'!J116)</f>
        <v>0</v>
      </c>
      <c r="K118" s="12">
        <f>SUM('[2]5.sz.mell  '!K116+'[2]7. sz. mell.'!K116)</f>
        <v>0</v>
      </c>
    </row>
    <row r="119" spans="1:11" ht="12" customHeight="1" x14ac:dyDescent="0.25">
      <c r="A119" s="15" t="s">
        <v>66</v>
      </c>
      <c r="B119" s="26" t="s">
        <v>65</v>
      </c>
      <c r="C119" s="12">
        <f>SUM('[2]5.sz.mell  '!C117+'[2]7. sz. mell.'!C117)</f>
        <v>0</v>
      </c>
      <c r="D119" s="12">
        <f>SUM('[2]5.sz.mell  '!D117+'[2]7. sz. mell.'!D117)</f>
        <v>0</v>
      </c>
      <c r="E119" s="12">
        <f>SUM('[2]5.sz.mell  '!E117+'[2]7. sz. mell.'!E117)</f>
        <v>0</v>
      </c>
      <c r="F119" s="12">
        <f>SUM('[2]5.sz.mell  '!F117+'[2]7. sz. mell.'!F117)</f>
        <v>0</v>
      </c>
      <c r="G119" s="12">
        <f>SUM('[2]5.sz.mell  '!G117+'[2]7. sz. mell.'!G117)</f>
        <v>0</v>
      </c>
      <c r="H119" s="12">
        <f>SUM('[2]5.sz.mell  '!H117+'[2]7. sz. mell.'!H117)</f>
        <v>0</v>
      </c>
      <c r="I119" s="12">
        <f>SUM('[2]5.sz.mell  '!I117+'[2]7. sz. mell.'!I117)</f>
        <v>0</v>
      </c>
      <c r="J119" s="12">
        <f>SUM('[2]5.sz.mell  '!J117+'[2]7. sz. mell.'!J117)</f>
        <v>0</v>
      </c>
      <c r="K119" s="12">
        <f>SUM('[2]5.sz.mell  '!K117+'[2]7. sz. mell.'!K117)</f>
        <v>0</v>
      </c>
    </row>
    <row r="120" spans="1:11" ht="12" customHeight="1" x14ac:dyDescent="0.25">
      <c r="A120" s="15" t="s">
        <v>64</v>
      </c>
      <c r="B120" s="26" t="s">
        <v>63</v>
      </c>
      <c r="C120" s="12">
        <f>SUM('[2]5.sz.mell  '!C118+'[2]7. sz. mell.'!C118)</f>
        <v>0</v>
      </c>
      <c r="D120" s="12">
        <f>SUM('[2]5.sz.mell  '!D118+'[2]7. sz. mell.'!D118)</f>
        <v>0</v>
      </c>
      <c r="E120" s="12">
        <f>SUM('[2]5.sz.mell  '!E118+'[2]7. sz. mell.'!E118)</f>
        <v>0</v>
      </c>
      <c r="F120" s="12">
        <f>SUM('[2]5.sz.mell  '!F118+'[2]7. sz. mell.'!F118)</f>
        <v>0</v>
      </c>
      <c r="G120" s="12">
        <f>SUM('[2]5.sz.mell  '!G118+'[2]7. sz. mell.'!G118)</f>
        <v>0</v>
      </c>
      <c r="H120" s="12">
        <f>SUM('[2]5.sz.mell  '!H118+'[2]7. sz. mell.'!H118)</f>
        <v>0</v>
      </c>
      <c r="I120" s="12">
        <f>SUM('[2]5.sz.mell  '!I118+'[2]7. sz. mell.'!I118)</f>
        <v>0</v>
      </c>
      <c r="J120" s="12">
        <f>SUM('[2]5.sz.mell  '!J118+'[2]7. sz. mell.'!J118)</f>
        <v>0</v>
      </c>
      <c r="K120" s="12">
        <f>SUM('[2]5.sz.mell  '!K118+'[2]7. sz. mell.'!K118)</f>
        <v>0</v>
      </c>
    </row>
    <row r="121" spans="1:11" s="27" customFormat="1" ht="18" customHeight="1" x14ac:dyDescent="0.2">
      <c r="A121" s="15" t="s">
        <v>62</v>
      </c>
      <c r="B121" s="26" t="s">
        <v>61</v>
      </c>
      <c r="C121" s="12">
        <f>SUM('[2]5.sz.mell  '!C119+'[2]7. sz. mell.'!C119)</f>
        <v>0</v>
      </c>
      <c r="D121" s="12">
        <f>SUM('[2]5.sz.mell  '!D119+'[2]7. sz. mell.'!D119)</f>
        <v>0</v>
      </c>
      <c r="E121" s="12">
        <f>SUM('[2]5.sz.mell  '!E119+'[2]7. sz. mell.'!E119)</f>
        <v>0</v>
      </c>
      <c r="F121" s="12">
        <f>SUM('[2]5.sz.mell  '!F119+'[2]7. sz. mell.'!F119)</f>
        <v>0</v>
      </c>
      <c r="G121" s="12">
        <f>SUM('[2]5.sz.mell  '!G119+'[2]7. sz. mell.'!G119)</f>
        <v>0</v>
      </c>
      <c r="H121" s="12">
        <f>SUM('[2]5.sz.mell  '!H119+'[2]7. sz. mell.'!H119)</f>
        <v>0</v>
      </c>
      <c r="I121" s="12">
        <f>SUM('[2]5.sz.mell  '!I119+'[2]7. sz. mell.'!I119)</f>
        <v>0</v>
      </c>
      <c r="J121" s="12">
        <f>SUM('[2]5.sz.mell  '!J119+'[2]7. sz. mell.'!J119)</f>
        <v>0</v>
      </c>
      <c r="K121" s="12">
        <f>SUM('[2]5.sz.mell  '!K119+'[2]7. sz. mell.'!K119)</f>
        <v>0</v>
      </c>
    </row>
    <row r="122" spans="1:11" ht="12" customHeight="1" x14ac:dyDescent="0.25">
      <c r="A122" s="15" t="s">
        <v>60</v>
      </c>
      <c r="B122" s="26" t="s">
        <v>59</v>
      </c>
      <c r="C122" s="12">
        <f>SUM('[2]5.sz.mell  '!C120+'[2]7. sz. mell.'!C120)</f>
        <v>750000</v>
      </c>
      <c r="D122" s="12">
        <f>SUM('[2]5.sz.mell  '!D120+'[2]7. sz. mell.'!D120)</f>
        <v>0</v>
      </c>
      <c r="E122" s="12">
        <f>SUM('[2]5.sz.mell  '!E120+'[2]7. sz. mell.'!E120)</f>
        <v>0</v>
      </c>
      <c r="F122" s="12">
        <f>SUM('[2]5.sz.mell  '!F120+'[2]7. sz. mell.'!F120)</f>
        <v>750000</v>
      </c>
      <c r="G122" s="12">
        <f>SUM('[2]5.sz.mell  '!G120+'[2]7. sz. mell.'!G120)</f>
        <v>0</v>
      </c>
      <c r="H122" s="12">
        <f>SUM('[2]5.sz.mell  '!H120+'[2]7. sz. mell.'!H120)</f>
        <v>0</v>
      </c>
      <c r="I122" s="12">
        <f>SUM('[2]5.sz.mell  '!I120+'[2]7. sz. mell.'!I120)</f>
        <v>0</v>
      </c>
      <c r="J122" s="12">
        <f>SUM('[2]5.sz.mell  '!J120+'[2]7. sz. mell.'!J120)</f>
        <v>0</v>
      </c>
      <c r="K122" s="12">
        <f>SUM('[2]5.sz.mell  '!K120+'[2]7. sz. mell.'!K120)</f>
        <v>0</v>
      </c>
    </row>
    <row r="123" spans="1:11" ht="19.5" customHeight="1" thickBot="1" x14ac:dyDescent="0.3">
      <c r="A123" s="20" t="s">
        <v>58</v>
      </c>
      <c r="B123" s="26" t="s">
        <v>57</v>
      </c>
      <c r="C123" s="13">
        <f>SUM('[2]5.sz.mell  '!C121+'[2]7. sz. mell.'!C121)</f>
        <v>0</v>
      </c>
      <c r="D123" s="13">
        <f>SUM('[2]5.sz.mell  '!D121+'[2]7. sz. mell.'!D121)</f>
        <v>0</v>
      </c>
      <c r="E123" s="13">
        <f>SUM('[2]5.sz.mell  '!E121+'[2]7. sz. mell.'!E121)</f>
        <v>0</v>
      </c>
      <c r="F123" s="13">
        <f>SUM('[2]5.sz.mell  '!F121+'[2]7. sz. mell.'!F121)</f>
        <v>0</v>
      </c>
      <c r="G123" s="13">
        <f>SUM('[2]5.sz.mell  '!G121+'[2]7. sz. mell.'!G121)</f>
        <v>0</v>
      </c>
      <c r="H123" s="13">
        <f>SUM('[2]5.sz.mell  '!H121+'[2]7. sz. mell.'!H121)</f>
        <v>0</v>
      </c>
      <c r="I123" s="13">
        <f>SUM('[2]5.sz.mell  '!I121+'[2]7. sz. mell.'!I121)</f>
        <v>0</v>
      </c>
      <c r="J123" s="13">
        <f>SUM('[2]5.sz.mell  '!J121+'[2]7. sz. mell.'!J121)</f>
        <v>0</v>
      </c>
      <c r="K123" s="13">
        <f>SUM('[2]5.sz.mell  '!K121+'[2]7. sz. mell.'!K121)</f>
        <v>0</v>
      </c>
    </row>
    <row r="124" spans="1:11" ht="12" customHeight="1" thickBot="1" x14ac:dyDescent="0.3">
      <c r="A124" s="6" t="s">
        <v>56</v>
      </c>
      <c r="B124" s="11" t="s">
        <v>55</v>
      </c>
      <c r="C124" s="23">
        <f t="shared" ref="C124:K124" si="15">SUM(C125:C126)</f>
        <v>2500000</v>
      </c>
      <c r="D124" s="23">
        <f t="shared" si="15"/>
        <v>0</v>
      </c>
      <c r="E124" s="23">
        <f t="shared" si="15"/>
        <v>0</v>
      </c>
      <c r="F124" s="23">
        <f t="shared" si="15"/>
        <v>1258618</v>
      </c>
      <c r="G124" s="23">
        <f t="shared" si="15"/>
        <v>0</v>
      </c>
      <c r="H124" s="23">
        <f t="shared" si="15"/>
        <v>0</v>
      </c>
      <c r="I124" s="23">
        <f t="shared" si="15"/>
        <v>0</v>
      </c>
      <c r="J124" s="23">
        <f t="shared" si="15"/>
        <v>0</v>
      </c>
      <c r="K124" s="23">
        <f t="shared" si="15"/>
        <v>0</v>
      </c>
    </row>
    <row r="125" spans="1:11" ht="12" customHeight="1" x14ac:dyDescent="0.25">
      <c r="A125" s="15" t="s">
        <v>54</v>
      </c>
      <c r="B125" s="14" t="s">
        <v>53</v>
      </c>
      <c r="C125" s="17">
        <f>SUM('[2]5.sz.mell  '!C123+'[2]7. sz. mell.'!C123)</f>
        <v>2500000</v>
      </c>
      <c r="D125" s="17">
        <f>SUM('[2]5.sz.mell  '!D123+'[2]7. sz. mell.'!D123)</f>
        <v>0</v>
      </c>
      <c r="E125" s="17">
        <f>SUM('[2]5.sz.mell  '!E123+'[2]7. sz. mell.'!E123)</f>
        <v>0</v>
      </c>
      <c r="F125" s="17">
        <f>SUM('[2]5.sz.mell  '!F123+'[2]7. sz. mell.'!F123)</f>
        <v>1258618</v>
      </c>
      <c r="G125" s="17">
        <f>SUM('[2]5.sz.mell  '!G123+'[2]7. sz. mell.'!G123)</f>
        <v>0</v>
      </c>
      <c r="H125" s="17">
        <f>SUM('[2]5.sz.mell  '!H123+'[2]7. sz. mell.'!H123)</f>
        <v>0</v>
      </c>
      <c r="I125" s="17">
        <f>SUM('[2]5.sz.mell  '!I123+'[2]7. sz. mell.'!I123)</f>
        <v>0</v>
      </c>
      <c r="J125" s="17">
        <f>SUM('[2]5.sz.mell  '!J123+'[2]7. sz. mell.'!J123)</f>
        <v>0</v>
      </c>
      <c r="K125" s="17">
        <f>SUM('[2]5.sz.mell  '!K123+'[2]7. sz. mell.'!K123)</f>
        <v>0</v>
      </c>
    </row>
    <row r="126" spans="1:11" ht="17.25" customHeight="1" thickBot="1" x14ac:dyDescent="0.3">
      <c r="A126" s="25" t="s">
        <v>52</v>
      </c>
      <c r="B126" s="24" t="s">
        <v>51</v>
      </c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ht="12" customHeight="1" thickBot="1" x14ac:dyDescent="0.3">
      <c r="A127" s="6" t="s">
        <v>50</v>
      </c>
      <c r="B127" s="11" t="s">
        <v>49</v>
      </c>
      <c r="C127" s="23">
        <f t="shared" ref="C127:K127" si="16">SUM(C94+C110+C124)</f>
        <v>321064956.00800002</v>
      </c>
      <c r="D127" s="23">
        <f t="shared" si="16"/>
        <v>0</v>
      </c>
      <c r="E127" s="23">
        <f t="shared" si="16"/>
        <v>0</v>
      </c>
      <c r="F127" s="23">
        <f t="shared" si="16"/>
        <v>365330807</v>
      </c>
      <c r="G127" s="23">
        <f t="shared" si="16"/>
        <v>0</v>
      </c>
      <c r="H127" s="23">
        <f t="shared" si="16"/>
        <v>0</v>
      </c>
      <c r="I127" s="23">
        <f t="shared" si="16"/>
        <v>192784182</v>
      </c>
      <c r="J127" s="23">
        <f t="shared" si="16"/>
        <v>0</v>
      </c>
      <c r="K127" s="23">
        <f t="shared" si="16"/>
        <v>0</v>
      </c>
    </row>
    <row r="128" spans="1:11" ht="21" customHeight="1" thickBot="1" x14ac:dyDescent="0.3">
      <c r="A128" s="6" t="s">
        <v>48</v>
      </c>
      <c r="B128" s="11" t="s">
        <v>47</v>
      </c>
      <c r="C128" s="23">
        <f t="shared" ref="C128:K128" si="17">SUM(C129:C131)</f>
        <v>0</v>
      </c>
      <c r="D128" s="23">
        <f t="shared" si="17"/>
        <v>0</v>
      </c>
      <c r="E128" s="23">
        <f t="shared" si="17"/>
        <v>0</v>
      </c>
      <c r="F128" s="23">
        <f t="shared" si="17"/>
        <v>0</v>
      </c>
      <c r="G128" s="23">
        <f t="shared" si="17"/>
        <v>0</v>
      </c>
      <c r="H128" s="23">
        <f t="shared" si="17"/>
        <v>0</v>
      </c>
      <c r="I128" s="23">
        <f t="shared" si="17"/>
        <v>0</v>
      </c>
      <c r="J128" s="23">
        <f t="shared" si="17"/>
        <v>0</v>
      </c>
      <c r="K128" s="23">
        <f t="shared" si="17"/>
        <v>0</v>
      </c>
    </row>
    <row r="129" spans="1:11" ht="16.5" customHeight="1" x14ac:dyDescent="0.25">
      <c r="A129" s="15" t="s">
        <v>46</v>
      </c>
      <c r="B129" s="14" t="s">
        <v>45</v>
      </c>
      <c r="C129" s="17">
        <f>SUM('[2]5.sz.mell  '!C127+'[2]7. sz. mell.'!C127)</f>
        <v>0</v>
      </c>
      <c r="D129" s="12"/>
      <c r="E129" s="12"/>
      <c r="F129" s="17">
        <f>SUM('[2]5.sz.mell  '!F127+'[2]7. sz. mell.'!F127)</f>
        <v>0</v>
      </c>
      <c r="G129" s="12"/>
      <c r="H129" s="12"/>
      <c r="I129" s="17">
        <f>SUM('[2]5.sz.mell  '!I127+'[2]7. sz. mell.'!I127)</f>
        <v>0</v>
      </c>
      <c r="J129" s="12"/>
      <c r="K129" s="12"/>
    </row>
    <row r="130" spans="1:11" ht="20.25" customHeight="1" x14ac:dyDescent="0.25">
      <c r="A130" s="15" t="s">
        <v>44</v>
      </c>
      <c r="B130" s="14" t="s">
        <v>43</v>
      </c>
      <c r="C130" s="12">
        <f>SUM('[2]5.sz.mell  '!C128+'[2]7. sz. mell.'!C128)</f>
        <v>0</v>
      </c>
      <c r="D130" s="12"/>
      <c r="E130" s="12"/>
      <c r="F130" s="12">
        <f>SUM('[2]5.sz.mell  '!F128+'[2]7. sz. mell.'!F128)</f>
        <v>0</v>
      </c>
      <c r="G130" s="12"/>
      <c r="H130" s="12"/>
      <c r="I130" s="12">
        <f>SUM('[2]5.sz.mell  '!I128+'[2]7. sz. mell.'!I128)</f>
        <v>0</v>
      </c>
      <c r="J130" s="12"/>
      <c r="K130" s="12"/>
    </row>
    <row r="131" spans="1:11" ht="19.5" customHeight="1" thickBot="1" x14ac:dyDescent="0.3">
      <c r="A131" s="20" t="s">
        <v>42</v>
      </c>
      <c r="B131" s="19" t="s">
        <v>41</v>
      </c>
      <c r="C131" s="13">
        <f>SUM('[2]5.sz.mell  '!C129+'[2]7. sz. mell.'!C129)</f>
        <v>0</v>
      </c>
      <c r="D131" s="12"/>
      <c r="E131" s="12"/>
      <c r="F131" s="13">
        <f>SUM('[2]5.sz.mell  '!F129+'[2]7. sz. mell.'!F129)</f>
        <v>0</v>
      </c>
      <c r="G131" s="12"/>
      <c r="H131" s="12"/>
      <c r="I131" s="13">
        <f>SUM('[2]5.sz.mell  '!I129+'[2]7. sz. mell.'!I129)</f>
        <v>0</v>
      </c>
      <c r="J131" s="12"/>
      <c r="K131" s="12"/>
    </row>
    <row r="132" spans="1:11" ht="12" customHeight="1" thickBot="1" x14ac:dyDescent="0.3">
      <c r="A132" s="6" t="s">
        <v>40</v>
      </c>
      <c r="B132" s="11" t="s">
        <v>39</v>
      </c>
      <c r="D132" s="23">
        <f>SUM(C133:C136)</f>
        <v>0</v>
      </c>
      <c r="E132" s="23">
        <f>SUM(D133:D136)</f>
        <v>0</v>
      </c>
      <c r="F132" s="2"/>
      <c r="G132" s="23">
        <f>SUM(F133:F136)</f>
        <v>0</v>
      </c>
      <c r="H132" s="23">
        <f>SUM(G133:G136)</f>
        <v>0</v>
      </c>
      <c r="I132" s="2"/>
      <c r="J132" s="23">
        <f>SUM(I133:I136)</f>
        <v>0</v>
      </c>
      <c r="K132" s="23">
        <f>SUM(J133:J136)</f>
        <v>0</v>
      </c>
    </row>
    <row r="133" spans="1:11" ht="14.25" customHeight="1" x14ac:dyDescent="0.25">
      <c r="A133" s="15" t="s">
        <v>38</v>
      </c>
      <c r="B133" s="14" t="s">
        <v>37</v>
      </c>
      <c r="C133" s="17">
        <f>SUM('[2]5.sz.mell  '!C131+'[2]7. sz. mell.'!C131)</f>
        <v>0</v>
      </c>
      <c r="D133" s="12"/>
      <c r="E133" s="12"/>
      <c r="F133" s="17">
        <f>SUM('[2]5.sz.mell  '!F131+'[2]7. sz. mell.'!F131)</f>
        <v>0</v>
      </c>
      <c r="G133" s="12"/>
      <c r="H133" s="12"/>
      <c r="I133" s="17">
        <f>SUM('[2]5.sz.mell  '!I131+'[2]7. sz. mell.'!I131)</f>
        <v>0</v>
      </c>
      <c r="J133" s="12"/>
      <c r="K133" s="12"/>
    </row>
    <row r="134" spans="1:11" ht="15.75" customHeight="1" x14ac:dyDescent="0.25">
      <c r="A134" s="15" t="s">
        <v>36</v>
      </c>
      <c r="B134" s="14" t="s">
        <v>35</v>
      </c>
      <c r="C134" s="12">
        <f>SUM('[2]5.sz.mell  '!C132+'[2]7. sz. mell.'!C132)</f>
        <v>0</v>
      </c>
      <c r="D134" s="12"/>
      <c r="E134" s="12"/>
      <c r="F134" s="12">
        <f>SUM('[2]5.sz.mell  '!F132+'[2]7. sz. mell.'!F132)</f>
        <v>0</v>
      </c>
      <c r="G134" s="12"/>
      <c r="H134" s="12"/>
      <c r="I134" s="12">
        <f>SUM('[2]5.sz.mell  '!I132+'[2]7. sz. mell.'!I132)</f>
        <v>0</v>
      </c>
      <c r="J134" s="12"/>
      <c r="K134" s="12"/>
    </row>
    <row r="135" spans="1:11" ht="18" customHeight="1" x14ac:dyDescent="0.25">
      <c r="A135" s="15" t="s">
        <v>34</v>
      </c>
      <c r="B135" s="14" t="s">
        <v>33</v>
      </c>
      <c r="C135" s="12">
        <f>SUM('[2]5.sz.mell  '!C133+'[2]7. sz. mell.'!C133)</f>
        <v>0</v>
      </c>
      <c r="D135" s="12"/>
      <c r="E135" s="12"/>
      <c r="F135" s="12">
        <f>SUM('[2]5.sz.mell  '!F133+'[2]7. sz. mell.'!F133)</f>
        <v>0</v>
      </c>
      <c r="G135" s="12"/>
      <c r="H135" s="12"/>
      <c r="I135" s="12">
        <f>SUM('[2]5.sz.mell  '!I133+'[2]7. sz. mell.'!I133)</f>
        <v>0</v>
      </c>
      <c r="J135" s="12"/>
      <c r="K135" s="12"/>
    </row>
    <row r="136" spans="1:11" ht="12.75" customHeight="1" thickBot="1" x14ac:dyDescent="0.3">
      <c r="A136" s="20" t="s">
        <v>32</v>
      </c>
      <c r="B136" s="19" t="s">
        <v>31</v>
      </c>
      <c r="C136" s="12">
        <f>SUM('[2]5.sz.mell  '!C134+'[2]7. sz. mell.'!C134)</f>
        <v>0</v>
      </c>
      <c r="D136" s="12"/>
      <c r="E136" s="12"/>
      <c r="F136" s="12">
        <f>SUM('[2]5.sz.mell  '!F134+'[2]7. sz. mell.'!F134)</f>
        <v>0</v>
      </c>
      <c r="G136" s="12"/>
      <c r="H136" s="12"/>
      <c r="I136" s="12">
        <f>SUM('[2]5.sz.mell  '!I134+'[2]7. sz. mell.'!I134)</f>
        <v>0</v>
      </c>
      <c r="J136" s="12"/>
      <c r="K136" s="12"/>
    </row>
    <row r="137" spans="1:11" ht="12" customHeight="1" thickBot="1" x14ac:dyDescent="0.3">
      <c r="A137" s="6" t="s">
        <v>30</v>
      </c>
      <c r="B137" s="11" t="s">
        <v>29</v>
      </c>
      <c r="C137" s="22">
        <f t="shared" ref="C137:K137" si="18">SUM(C138:C142)</f>
        <v>31809186</v>
      </c>
      <c r="D137" s="22">
        <f t="shared" si="18"/>
        <v>0</v>
      </c>
      <c r="E137" s="22">
        <f t="shared" si="18"/>
        <v>0</v>
      </c>
      <c r="F137" s="22">
        <f t="shared" si="18"/>
        <v>31809186</v>
      </c>
      <c r="G137" s="22">
        <f t="shared" si="18"/>
        <v>0</v>
      </c>
      <c r="H137" s="22">
        <f t="shared" si="18"/>
        <v>0</v>
      </c>
      <c r="I137" s="22">
        <f t="shared" si="18"/>
        <v>22553307</v>
      </c>
      <c r="J137" s="22">
        <f t="shared" si="18"/>
        <v>0</v>
      </c>
      <c r="K137" s="22">
        <f t="shared" si="18"/>
        <v>0</v>
      </c>
    </row>
    <row r="138" spans="1:11" ht="12" customHeight="1" x14ac:dyDescent="0.25">
      <c r="A138" s="15" t="s">
        <v>28</v>
      </c>
      <c r="B138" s="14" t="s">
        <v>27</v>
      </c>
      <c r="C138" s="17">
        <f>SUM('[2]5.sz.mell  '!C137+'[2]7. sz. mell.'!C137)</f>
        <v>2408911</v>
      </c>
      <c r="D138" s="12"/>
      <c r="E138" s="12"/>
      <c r="F138" s="17">
        <f>SUM('[2]5.sz.mell  '!F137+'[2]7. sz. mell.'!F137)</f>
        <v>2408911</v>
      </c>
      <c r="G138" s="12"/>
      <c r="H138" s="12"/>
      <c r="I138" s="17">
        <f>SUM('[2]5.sz.mell  '!I137+'[2]7. sz. mell.'!I137)</f>
        <v>2408911</v>
      </c>
      <c r="J138" s="12"/>
      <c r="K138" s="12"/>
    </row>
    <row r="139" spans="1:11" ht="12" customHeight="1" x14ac:dyDescent="0.25">
      <c r="A139" s="15" t="s">
        <v>26</v>
      </c>
      <c r="B139" s="14" t="s">
        <v>25</v>
      </c>
      <c r="C139" s="1"/>
      <c r="D139" s="12"/>
      <c r="E139" s="12"/>
      <c r="G139" s="12"/>
      <c r="H139" s="12"/>
      <c r="J139" s="12"/>
      <c r="K139" s="12"/>
    </row>
    <row r="140" spans="1:11" ht="12" customHeight="1" x14ac:dyDescent="0.25">
      <c r="A140" s="21" t="s">
        <v>24</v>
      </c>
      <c r="B140" s="14" t="s">
        <v>23</v>
      </c>
      <c r="C140" s="12">
        <f>SUM('[2]5.sz.mell  '!C138+'[2]7. sz. mell.'!C138)</f>
        <v>29400275</v>
      </c>
      <c r="D140" s="12"/>
      <c r="E140" s="12"/>
      <c r="F140" s="12">
        <f>SUM('[2]5.sz.mell  '!F138+'[2]7. sz. mell.'!F138)</f>
        <v>29400275</v>
      </c>
      <c r="G140" s="12"/>
      <c r="H140" s="12"/>
      <c r="I140" s="12">
        <f>SUM('[2]5.sz.mell  '!I138+'[2]7. sz. mell.'!I138)</f>
        <v>20144396</v>
      </c>
      <c r="J140" s="12"/>
      <c r="K140" s="12"/>
    </row>
    <row r="141" spans="1:11" ht="12" customHeight="1" x14ac:dyDescent="0.25">
      <c r="A141" s="15" t="s">
        <v>22</v>
      </c>
      <c r="B141" s="14" t="s">
        <v>21</v>
      </c>
      <c r="C141" s="12">
        <f>SUM('[2]5.sz.mell  '!C139+'[2]7. sz. mell.'!C139)</f>
        <v>0</v>
      </c>
      <c r="D141" s="12"/>
      <c r="E141" s="12"/>
      <c r="F141" s="12">
        <f>SUM('[2]5.sz.mell  '!F139+'[2]7. sz. mell.'!F139)</f>
        <v>0</v>
      </c>
      <c r="G141" s="12"/>
      <c r="H141" s="12"/>
      <c r="I141" s="12">
        <f>SUM('[2]5.sz.mell  '!I139+'[2]7. sz. mell.'!I139)</f>
        <v>0</v>
      </c>
      <c r="J141" s="12"/>
      <c r="K141" s="12"/>
    </row>
    <row r="142" spans="1:11" ht="12" customHeight="1" thickBot="1" x14ac:dyDescent="0.3">
      <c r="A142" s="20" t="s">
        <v>20</v>
      </c>
      <c r="B142" s="19" t="s">
        <v>19</v>
      </c>
      <c r="C142" s="13">
        <f>SUM('[2]5.sz.mell  '!C140+'[2]7. sz. mell.'!C140)</f>
        <v>0</v>
      </c>
      <c r="D142" s="12"/>
      <c r="E142" s="12"/>
      <c r="F142" s="13">
        <f>SUM('[2]5.sz.mell  '!F140+'[2]7. sz. mell.'!F140)</f>
        <v>0</v>
      </c>
      <c r="G142" s="12"/>
      <c r="H142" s="12"/>
      <c r="I142" s="13">
        <f>SUM('[2]5.sz.mell  '!I140+'[2]7. sz. mell.'!I140)</f>
        <v>0</v>
      </c>
      <c r="J142" s="12"/>
      <c r="K142" s="12"/>
    </row>
    <row r="143" spans="1:11" ht="15" customHeight="1" thickBot="1" x14ac:dyDescent="0.3">
      <c r="A143" s="6" t="s">
        <v>18</v>
      </c>
      <c r="B143" s="11" t="s">
        <v>17</v>
      </c>
      <c r="C143" s="18">
        <f t="shared" ref="C143:K143" si="19">SUM(C144:C147)</f>
        <v>0</v>
      </c>
      <c r="D143" s="18">
        <f t="shared" si="19"/>
        <v>0</v>
      </c>
      <c r="E143" s="18">
        <f t="shared" si="19"/>
        <v>0</v>
      </c>
      <c r="F143" s="18">
        <f t="shared" si="19"/>
        <v>0</v>
      </c>
      <c r="G143" s="18">
        <f t="shared" si="19"/>
        <v>0</v>
      </c>
      <c r="H143" s="18">
        <f t="shared" si="19"/>
        <v>0</v>
      </c>
      <c r="I143" s="18">
        <f t="shared" si="19"/>
        <v>0</v>
      </c>
      <c r="J143" s="18">
        <f t="shared" si="19"/>
        <v>0</v>
      </c>
      <c r="K143" s="18">
        <f t="shared" si="19"/>
        <v>0</v>
      </c>
    </row>
    <row r="144" spans="1:11" s="16" customFormat="1" ht="12.95" customHeight="1" x14ac:dyDescent="0.2">
      <c r="A144" s="15" t="s">
        <v>16</v>
      </c>
      <c r="B144" s="14" t="s">
        <v>15</v>
      </c>
      <c r="C144" s="17">
        <f>SUM('[2]5.sz.mell  '!C142+'[2]7. sz. mell.'!C142)</f>
        <v>0</v>
      </c>
      <c r="D144" s="12"/>
      <c r="E144" s="12"/>
      <c r="F144" s="17">
        <f>SUM('[2]5.sz.mell  '!F142+'[2]7. sz. mell.'!F142)</f>
        <v>0</v>
      </c>
      <c r="G144" s="12"/>
      <c r="H144" s="12"/>
      <c r="I144" s="17">
        <f>SUM('[2]5.sz.mell  '!I142+'[2]7. sz. mell.'!I142)</f>
        <v>0</v>
      </c>
      <c r="J144" s="12"/>
      <c r="K144" s="12"/>
    </row>
    <row r="145" spans="1:11" ht="12.75" customHeight="1" x14ac:dyDescent="0.25">
      <c r="A145" s="15" t="s">
        <v>14</v>
      </c>
      <c r="B145" s="14" t="s">
        <v>13</v>
      </c>
      <c r="C145" s="12">
        <f>SUM('[2]5.sz.mell  '!C143+'[2]7. sz. mell.'!C143)</f>
        <v>0</v>
      </c>
      <c r="D145" s="12">
        <v>0</v>
      </c>
      <c r="E145" s="12">
        <v>0</v>
      </c>
      <c r="F145" s="12">
        <f>SUM('[2]5.sz.mell  '!F143+'[2]7. sz. mell.'!F143)</f>
        <v>0</v>
      </c>
      <c r="G145" s="12">
        <v>0</v>
      </c>
      <c r="H145" s="12">
        <v>0</v>
      </c>
      <c r="I145" s="12">
        <f>SUM('[2]5.sz.mell  '!I143+'[2]7. sz. mell.'!I143)</f>
        <v>0</v>
      </c>
      <c r="J145" s="12">
        <v>0</v>
      </c>
      <c r="K145" s="12">
        <v>0</v>
      </c>
    </row>
    <row r="146" spans="1:11" ht="12.75" customHeight="1" x14ac:dyDescent="0.25">
      <c r="A146" s="15" t="s">
        <v>12</v>
      </c>
      <c r="B146" s="14" t="s">
        <v>11</v>
      </c>
      <c r="C146" s="12">
        <f>SUM('[2]5.sz.mell  '!C144+'[2]7. sz. mell.'!C144)</f>
        <v>0</v>
      </c>
      <c r="D146" s="12">
        <v>0</v>
      </c>
      <c r="E146" s="12">
        <v>0</v>
      </c>
      <c r="F146" s="12">
        <f>SUM('[2]5.sz.mell  '!F144+'[2]7. sz. mell.'!F144)</f>
        <v>0</v>
      </c>
      <c r="G146" s="12">
        <v>0</v>
      </c>
      <c r="H146" s="12">
        <v>0</v>
      </c>
      <c r="I146" s="12">
        <f>SUM('[2]5.sz.mell  '!I144+'[2]7. sz. mell.'!I144)</f>
        <v>0</v>
      </c>
      <c r="J146" s="12">
        <v>0</v>
      </c>
      <c r="K146" s="12">
        <v>0</v>
      </c>
    </row>
    <row r="147" spans="1:11" ht="12.75" customHeight="1" thickBot="1" x14ac:dyDescent="0.3">
      <c r="A147" s="15" t="s">
        <v>10</v>
      </c>
      <c r="B147" s="14" t="s">
        <v>9</v>
      </c>
      <c r="C147" s="13">
        <f>SUM('[2]5.sz.mell  '!C145+'[2]7. sz. mell.'!C145)</f>
        <v>0</v>
      </c>
      <c r="D147" s="12">
        <v>0</v>
      </c>
      <c r="E147" s="12">
        <v>0</v>
      </c>
      <c r="F147" s="13">
        <f>SUM('[2]5.sz.mell  '!F145+'[2]7. sz. mell.'!F145)</f>
        <v>0</v>
      </c>
      <c r="G147" s="12">
        <v>0</v>
      </c>
      <c r="H147" s="12">
        <v>0</v>
      </c>
      <c r="I147" s="13">
        <f>SUM('[2]5.sz.mell  '!I145+'[2]7. sz. mell.'!I145)</f>
        <v>0</v>
      </c>
      <c r="J147" s="12">
        <v>0</v>
      </c>
      <c r="K147" s="12">
        <v>0</v>
      </c>
    </row>
    <row r="148" spans="1:11" ht="16.5" thickBot="1" x14ac:dyDescent="0.3">
      <c r="A148" s="6" t="s">
        <v>8</v>
      </c>
      <c r="B148" s="11" t="s">
        <v>7</v>
      </c>
      <c r="C148" s="8">
        <f t="shared" ref="C148:K148" si="20">SUM(C128+C132+C137+C143)</f>
        <v>31809186</v>
      </c>
      <c r="D148" s="8">
        <f t="shared" si="20"/>
        <v>0</v>
      </c>
      <c r="E148" s="8">
        <f t="shared" si="20"/>
        <v>0</v>
      </c>
      <c r="F148" s="8">
        <f t="shared" si="20"/>
        <v>31809186</v>
      </c>
      <c r="G148" s="8">
        <f t="shared" si="20"/>
        <v>0</v>
      </c>
      <c r="H148" s="8">
        <f t="shared" si="20"/>
        <v>0</v>
      </c>
      <c r="I148" s="8">
        <f t="shared" si="20"/>
        <v>22553307</v>
      </c>
      <c r="J148" s="8">
        <f t="shared" si="20"/>
        <v>0</v>
      </c>
      <c r="K148" s="8">
        <f t="shared" si="20"/>
        <v>0</v>
      </c>
    </row>
    <row r="149" spans="1:11" ht="16.5" thickBot="1" x14ac:dyDescent="0.3">
      <c r="A149" s="10" t="s">
        <v>6</v>
      </c>
      <c r="B149" s="9" t="s">
        <v>5</v>
      </c>
      <c r="C149" s="8">
        <f t="shared" ref="C149:K149" si="21">SUM(C127+C148)</f>
        <v>352874142.00800002</v>
      </c>
      <c r="D149" s="8">
        <f t="shared" si="21"/>
        <v>0</v>
      </c>
      <c r="E149" s="8">
        <f t="shared" si="21"/>
        <v>0</v>
      </c>
      <c r="F149" s="8">
        <f t="shared" si="21"/>
        <v>397139993</v>
      </c>
      <c r="G149" s="8">
        <f t="shared" si="21"/>
        <v>0</v>
      </c>
      <c r="H149" s="8">
        <f t="shared" si="21"/>
        <v>0</v>
      </c>
      <c r="I149" s="8">
        <f t="shared" si="21"/>
        <v>215337489</v>
      </c>
      <c r="J149" s="8">
        <f t="shared" si="21"/>
        <v>0</v>
      </c>
      <c r="K149" s="8">
        <f t="shared" si="21"/>
        <v>0</v>
      </c>
    </row>
    <row r="151" spans="1:11" ht="18.75" customHeight="1" x14ac:dyDescent="0.25">
      <c r="A151" s="82" t="s">
        <v>4</v>
      </c>
      <c r="B151" s="82"/>
      <c r="C151" s="82"/>
      <c r="D151" s="82"/>
      <c r="E151" s="82"/>
      <c r="F151" s="82"/>
      <c r="G151" s="82"/>
      <c r="H151" s="82"/>
      <c r="I151" s="82"/>
      <c r="J151" s="82"/>
      <c r="K151" s="82"/>
    </row>
    <row r="152" spans="1:11" ht="13.5" customHeight="1" thickBot="1" x14ac:dyDescent="0.3">
      <c r="A152" s="7" t="s">
        <v>3</v>
      </c>
      <c r="B152" s="7"/>
      <c r="C152" s="1"/>
      <c r="D152" s="1"/>
      <c r="E152" s="1"/>
    </row>
    <row r="153" spans="1:11" ht="21.75" thickBot="1" x14ac:dyDescent="0.3">
      <c r="A153" s="6">
        <v>1</v>
      </c>
      <c r="B153" s="5" t="s">
        <v>2</v>
      </c>
      <c r="C153" s="4">
        <f t="shared" ref="C153:K153" si="22">+C62-C127</f>
        <v>-158051439.00800002</v>
      </c>
      <c r="D153" s="4">
        <f t="shared" si="22"/>
        <v>0</v>
      </c>
      <c r="E153" s="4">
        <f t="shared" si="22"/>
        <v>0</v>
      </c>
      <c r="F153" s="4">
        <f t="shared" si="22"/>
        <v>-159220930</v>
      </c>
      <c r="G153" s="4">
        <f t="shared" si="22"/>
        <v>0</v>
      </c>
      <c r="H153" s="4">
        <f t="shared" si="22"/>
        <v>0</v>
      </c>
      <c r="I153" s="4">
        <f t="shared" si="22"/>
        <v>30099054</v>
      </c>
      <c r="J153" s="4">
        <f t="shared" si="22"/>
        <v>0</v>
      </c>
      <c r="K153" s="4">
        <f t="shared" si="22"/>
        <v>0</v>
      </c>
    </row>
    <row r="154" spans="1:11" ht="21.75" thickBot="1" x14ac:dyDescent="0.3">
      <c r="A154" s="6" t="s">
        <v>1</v>
      </c>
      <c r="B154" s="5" t="s">
        <v>0</v>
      </c>
      <c r="C154" s="4">
        <f t="shared" ref="C154:K154" si="23">+C86-C148</f>
        <v>158051439</v>
      </c>
      <c r="D154" s="4">
        <f t="shared" si="23"/>
        <v>0</v>
      </c>
      <c r="E154" s="4">
        <f t="shared" si="23"/>
        <v>0</v>
      </c>
      <c r="F154" s="4">
        <f t="shared" si="23"/>
        <v>159220930</v>
      </c>
      <c r="G154" s="4">
        <f t="shared" si="23"/>
        <v>0</v>
      </c>
      <c r="H154" s="4">
        <f t="shared" si="23"/>
        <v>0</v>
      </c>
      <c r="I154" s="4">
        <f t="shared" si="23"/>
        <v>160496218</v>
      </c>
      <c r="J154" s="4">
        <f t="shared" si="23"/>
        <v>0</v>
      </c>
      <c r="K154" s="4">
        <f t="shared" si="23"/>
        <v>0</v>
      </c>
    </row>
    <row r="155" spans="1:11" ht="7.5" customHeight="1" x14ac:dyDescent="0.25"/>
    <row r="157" spans="1:11" ht="12.75" customHeight="1" x14ac:dyDescent="0.25"/>
    <row r="158" spans="1:11" ht="12.75" customHeight="1" x14ac:dyDescent="0.25"/>
    <row r="159" spans="1:11" ht="12.75" customHeight="1" x14ac:dyDescent="0.25"/>
    <row r="160" spans="1:11" ht="12.75" customHeight="1" x14ac:dyDescent="0.25"/>
    <row r="161" spans="3:5" ht="12.75" customHeight="1" x14ac:dyDescent="0.25"/>
    <row r="162" spans="3:5" ht="12.75" customHeight="1" x14ac:dyDescent="0.25"/>
    <row r="163" spans="3:5" ht="12.75" customHeight="1" x14ac:dyDescent="0.25"/>
    <row r="164" spans="3:5" s="3" customFormat="1" ht="12.75" customHeight="1" x14ac:dyDescent="0.25">
      <c r="C164" s="2"/>
      <c r="D164" s="2"/>
      <c r="E164" s="2"/>
    </row>
  </sheetData>
  <mergeCells count="14">
    <mergeCell ref="A151:K151"/>
    <mergeCell ref="F4:H4"/>
    <mergeCell ref="I4:K4"/>
    <mergeCell ref="C91:E91"/>
    <mergeCell ref="F91:H91"/>
    <mergeCell ref="I91:K91"/>
    <mergeCell ref="A1:K1"/>
    <mergeCell ref="A2:K2"/>
    <mergeCell ref="A89:K89"/>
    <mergeCell ref="B91:B92"/>
    <mergeCell ref="A91:A92"/>
    <mergeCell ref="C4:E4"/>
    <mergeCell ref="B4:B5"/>
    <mergeCell ref="A4:A5"/>
  </mergeCells>
  <printOptions horizontalCentered="1"/>
  <pageMargins left="0.51181102362204722" right="0.47244094488188981" top="1.4566929133858268" bottom="0.86614173228346458" header="0.51181102362204722" footer="0.51181102362204722"/>
  <pageSetup paperSize="9" scale="79" orientation="landscape" r:id="rId1"/>
  <headerFooter alignWithMargins="0">
    <oddHeader>&amp;C&amp;"Times New Roman CE,Félkövér"&amp;12
Tard Község Önkormányzat
2020. ÉVI KÖLTSÉGVETÉS
KÖTELEZŐ, ÖNKÉNTVÁLLALT ÉS ÁLLAMIGAZGATÁSI FELADATAINAK MÉRLEGE 
&amp;R2. melléklet</oddHeader>
  </headerFooter>
  <rowBreaks count="4" manualBreakCount="4">
    <brk id="34" max="10" man="1"/>
    <brk id="71" max="10" man="1"/>
    <brk id="88" max="10" man="1"/>
    <brk id="1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2.sz.mell.</vt:lpstr>
      <vt:lpstr>'2.sz.mell.'!Nyomtatási_terület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cp:lastPrinted>2021-05-28T14:36:37Z</cp:lastPrinted>
  <dcterms:created xsi:type="dcterms:W3CDTF">2021-05-20T14:25:35Z</dcterms:created>
  <dcterms:modified xsi:type="dcterms:W3CDTF">2021-05-28T14:36:38Z</dcterms:modified>
</cp:coreProperties>
</file>