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8_{C826E394-9024-45B4-9DB2-014AB8391EF1}" xr6:coauthVersionLast="45" xr6:coauthVersionMax="45" xr10:uidLastSave="{00000000-0000-0000-0000-000000000000}"/>
  <bookViews>
    <workbookView xWindow="-120" yWindow="-120" windowWidth="29040" windowHeight="15840" xr2:uid="{177446AE-4D89-4F9A-9EE3-CE4375391FBC}"/>
  </bookViews>
  <sheets>
    <sheet name="13. mellékle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1" i="1" l="1"/>
  <c r="N31" i="1" s="1"/>
  <c r="N28" i="1" s="1"/>
  <c r="P30" i="1"/>
  <c r="C29" i="1"/>
  <c r="D29" i="1" s="1"/>
  <c r="C28" i="1"/>
  <c r="C26" i="1"/>
  <c r="N26" i="1" s="1"/>
  <c r="C25" i="1"/>
  <c r="N25" i="1" s="1"/>
  <c r="C24" i="1"/>
  <c r="N24" i="1" s="1"/>
  <c r="C23" i="1"/>
  <c r="N23" i="1" s="1"/>
  <c r="C22" i="1"/>
  <c r="N22" i="1" s="1"/>
  <c r="C21" i="1"/>
  <c r="N21" i="1" s="1"/>
  <c r="C20" i="1"/>
  <c r="N20" i="1" s="1"/>
  <c r="N27" i="1" s="1"/>
  <c r="N32" i="1" s="1"/>
  <c r="N18" i="1"/>
  <c r="L18" i="1"/>
  <c r="J18" i="1"/>
  <c r="H18" i="1"/>
  <c r="F18" i="1"/>
  <c r="D18" i="1"/>
  <c r="C18" i="1"/>
  <c r="O18" i="1" s="1"/>
  <c r="O16" i="1" s="1"/>
  <c r="P17" i="1"/>
  <c r="D17" i="1"/>
  <c r="C17" i="1"/>
  <c r="N16" i="1"/>
  <c r="L16" i="1"/>
  <c r="J16" i="1"/>
  <c r="H16" i="1"/>
  <c r="F16" i="1"/>
  <c r="D16" i="1"/>
  <c r="C16" i="1"/>
  <c r="C14" i="1"/>
  <c r="O14" i="1" s="1"/>
  <c r="C13" i="1"/>
  <c r="O13" i="1" s="1"/>
  <c r="C12" i="1"/>
  <c r="O12" i="1" s="1"/>
  <c r="C11" i="1"/>
  <c r="O11" i="1" s="1"/>
  <c r="C10" i="1"/>
  <c r="O10" i="1" s="1"/>
  <c r="C9" i="1"/>
  <c r="O9" i="1" s="1"/>
  <c r="C8" i="1"/>
  <c r="O8" i="1" s="1"/>
  <c r="C7" i="1"/>
  <c r="C15" i="1" s="1"/>
  <c r="C19" i="1" s="1"/>
  <c r="E7" i="1" l="1"/>
  <c r="I7" i="1"/>
  <c r="M7" i="1"/>
  <c r="O7" i="1"/>
  <c r="O15" i="1" s="1"/>
  <c r="O19" i="1" s="1"/>
  <c r="D7" i="1"/>
  <c r="F7" i="1"/>
  <c r="H7" i="1"/>
  <c r="J7" i="1"/>
  <c r="L7" i="1"/>
  <c r="N7" i="1"/>
  <c r="D8" i="1"/>
  <c r="F8" i="1"/>
  <c r="H8" i="1"/>
  <c r="J8" i="1"/>
  <c r="L8" i="1"/>
  <c r="N8" i="1"/>
  <c r="D9" i="1"/>
  <c r="F9" i="1"/>
  <c r="H9" i="1"/>
  <c r="J9" i="1"/>
  <c r="L9" i="1"/>
  <c r="N9" i="1"/>
  <c r="D10" i="1"/>
  <c r="F10" i="1"/>
  <c r="H10" i="1"/>
  <c r="J10" i="1"/>
  <c r="L10" i="1"/>
  <c r="N10" i="1"/>
  <c r="D11" i="1"/>
  <c r="F11" i="1"/>
  <c r="H11" i="1"/>
  <c r="J11" i="1"/>
  <c r="L11" i="1"/>
  <c r="N11" i="1"/>
  <c r="D12" i="1"/>
  <c r="F12" i="1"/>
  <c r="H12" i="1"/>
  <c r="J12" i="1"/>
  <c r="L12" i="1"/>
  <c r="N12" i="1"/>
  <c r="D13" i="1"/>
  <c r="F13" i="1"/>
  <c r="H13" i="1"/>
  <c r="J13" i="1"/>
  <c r="L13" i="1"/>
  <c r="N13" i="1"/>
  <c r="D14" i="1"/>
  <c r="F14" i="1"/>
  <c r="H14" i="1"/>
  <c r="J14" i="1"/>
  <c r="L14" i="1"/>
  <c r="N14" i="1"/>
  <c r="E18" i="1"/>
  <c r="E16" i="1" s="1"/>
  <c r="P16" i="1" s="1"/>
  <c r="G18" i="1"/>
  <c r="G16" i="1" s="1"/>
  <c r="I18" i="1"/>
  <c r="I16" i="1" s="1"/>
  <c r="K18" i="1"/>
  <c r="K16" i="1" s="1"/>
  <c r="M18" i="1"/>
  <c r="M16" i="1" s="1"/>
  <c r="G7" i="1"/>
  <c r="K7" i="1"/>
  <c r="E8" i="1"/>
  <c r="G8" i="1"/>
  <c r="I8" i="1"/>
  <c r="K8" i="1"/>
  <c r="M8" i="1"/>
  <c r="E9" i="1"/>
  <c r="G9" i="1"/>
  <c r="I9" i="1"/>
  <c r="K9" i="1"/>
  <c r="M9" i="1"/>
  <c r="E10" i="1"/>
  <c r="G10" i="1"/>
  <c r="I10" i="1"/>
  <c r="K10" i="1"/>
  <c r="M10" i="1"/>
  <c r="E11" i="1"/>
  <c r="G11" i="1"/>
  <c r="I11" i="1"/>
  <c r="K11" i="1"/>
  <c r="M11" i="1"/>
  <c r="E12" i="1"/>
  <c r="G12" i="1"/>
  <c r="I12" i="1"/>
  <c r="K12" i="1"/>
  <c r="M12" i="1"/>
  <c r="E13" i="1"/>
  <c r="G13" i="1"/>
  <c r="I13" i="1"/>
  <c r="K13" i="1"/>
  <c r="M13" i="1"/>
  <c r="E14" i="1"/>
  <c r="G14" i="1"/>
  <c r="I14" i="1"/>
  <c r="K14" i="1"/>
  <c r="M14" i="1"/>
  <c r="P29" i="1"/>
  <c r="E20" i="1"/>
  <c r="G20" i="1"/>
  <c r="I20" i="1"/>
  <c r="K20" i="1"/>
  <c r="M20" i="1"/>
  <c r="O20" i="1"/>
  <c r="E21" i="1"/>
  <c r="G21" i="1"/>
  <c r="I21" i="1"/>
  <c r="K21" i="1"/>
  <c r="M21" i="1"/>
  <c r="O21" i="1"/>
  <c r="E22" i="1"/>
  <c r="G22" i="1"/>
  <c r="I22" i="1"/>
  <c r="K22" i="1"/>
  <c r="M22" i="1"/>
  <c r="O22" i="1"/>
  <c r="E23" i="1"/>
  <c r="G23" i="1"/>
  <c r="I23" i="1"/>
  <c r="K23" i="1"/>
  <c r="M23" i="1"/>
  <c r="O23" i="1"/>
  <c r="E24" i="1"/>
  <c r="G24" i="1"/>
  <c r="I24" i="1"/>
  <c r="K24" i="1"/>
  <c r="M24" i="1"/>
  <c r="O24" i="1"/>
  <c r="E25" i="1"/>
  <c r="G25" i="1"/>
  <c r="I25" i="1"/>
  <c r="K25" i="1"/>
  <c r="M25" i="1"/>
  <c r="O25" i="1"/>
  <c r="E26" i="1"/>
  <c r="G26" i="1"/>
  <c r="I26" i="1"/>
  <c r="K26" i="1"/>
  <c r="M26" i="1"/>
  <c r="O26" i="1"/>
  <c r="C27" i="1"/>
  <c r="C32" i="1" s="1"/>
  <c r="E31" i="1"/>
  <c r="E28" i="1" s="1"/>
  <c r="G31" i="1"/>
  <c r="G28" i="1" s="1"/>
  <c r="I31" i="1"/>
  <c r="I28" i="1" s="1"/>
  <c r="K31" i="1"/>
  <c r="K28" i="1" s="1"/>
  <c r="M31" i="1"/>
  <c r="M28" i="1" s="1"/>
  <c r="O31" i="1"/>
  <c r="O28" i="1" s="1"/>
  <c r="D20" i="1"/>
  <c r="F20" i="1"/>
  <c r="H20" i="1"/>
  <c r="J20" i="1"/>
  <c r="L20" i="1"/>
  <c r="D21" i="1"/>
  <c r="F21" i="1"/>
  <c r="H21" i="1"/>
  <c r="J21" i="1"/>
  <c r="L21" i="1"/>
  <c r="D22" i="1"/>
  <c r="F22" i="1"/>
  <c r="H22" i="1"/>
  <c r="J22" i="1"/>
  <c r="L22" i="1"/>
  <c r="D23" i="1"/>
  <c r="F23" i="1"/>
  <c r="H23" i="1"/>
  <c r="J23" i="1"/>
  <c r="L23" i="1"/>
  <c r="D24" i="1"/>
  <c r="F24" i="1"/>
  <c r="H24" i="1"/>
  <c r="J24" i="1"/>
  <c r="L24" i="1"/>
  <c r="D25" i="1"/>
  <c r="F25" i="1"/>
  <c r="H25" i="1"/>
  <c r="J25" i="1"/>
  <c r="L25" i="1"/>
  <c r="D26" i="1"/>
  <c r="F26" i="1"/>
  <c r="H26" i="1"/>
  <c r="J26" i="1"/>
  <c r="L26" i="1"/>
  <c r="D31" i="1"/>
  <c r="F31" i="1"/>
  <c r="F28" i="1" s="1"/>
  <c r="H31" i="1"/>
  <c r="H28" i="1" s="1"/>
  <c r="J31" i="1"/>
  <c r="J28" i="1" s="1"/>
  <c r="L31" i="1"/>
  <c r="L28" i="1" s="1"/>
  <c r="P26" i="1" l="1"/>
  <c r="P24" i="1"/>
  <c r="P22" i="1"/>
  <c r="L27" i="1"/>
  <c r="L32" i="1" s="1"/>
  <c r="H27" i="1"/>
  <c r="H32" i="1" s="1"/>
  <c r="D27" i="1"/>
  <c r="P20" i="1"/>
  <c r="O27" i="1"/>
  <c r="O32" i="1" s="1"/>
  <c r="K27" i="1"/>
  <c r="K32" i="1" s="1"/>
  <c r="G27" i="1"/>
  <c r="G32" i="1" s="1"/>
  <c r="G15" i="1"/>
  <c r="G19" i="1" s="1"/>
  <c r="N15" i="1"/>
  <c r="N19" i="1" s="1"/>
  <c r="J15" i="1"/>
  <c r="J19" i="1" s="1"/>
  <c r="F15" i="1"/>
  <c r="F19" i="1" s="1"/>
  <c r="I15" i="1"/>
  <c r="I19" i="1" s="1"/>
  <c r="P18" i="1"/>
  <c r="P31" i="1"/>
  <c r="P25" i="1"/>
  <c r="P23" i="1"/>
  <c r="P21" i="1"/>
  <c r="J27" i="1"/>
  <c r="J32" i="1" s="1"/>
  <c r="F27" i="1"/>
  <c r="F32" i="1" s="1"/>
  <c r="M27" i="1"/>
  <c r="M32" i="1" s="1"/>
  <c r="I27" i="1"/>
  <c r="I32" i="1" s="1"/>
  <c r="E27" i="1"/>
  <c r="E32" i="1" s="1"/>
  <c r="D28" i="1"/>
  <c r="P28" i="1" s="1"/>
  <c r="K15" i="1"/>
  <c r="K19" i="1" s="1"/>
  <c r="P14" i="1"/>
  <c r="P13" i="1"/>
  <c r="P12" i="1"/>
  <c r="P11" i="1"/>
  <c r="P10" i="1"/>
  <c r="P9" i="1"/>
  <c r="P8" i="1"/>
  <c r="L15" i="1"/>
  <c r="L19" i="1" s="1"/>
  <c r="H15" i="1"/>
  <c r="H19" i="1" s="1"/>
  <c r="D15" i="1"/>
  <c r="P7" i="1"/>
  <c r="M15" i="1"/>
  <c r="M19" i="1" s="1"/>
  <c r="E15" i="1"/>
  <c r="E19" i="1" s="1"/>
  <c r="D32" i="1" l="1"/>
  <c r="P32" i="1" s="1"/>
  <c r="P27" i="1"/>
  <c r="D19" i="1"/>
  <c r="P19" i="1" s="1"/>
  <c r="P15" i="1"/>
</calcChain>
</file>

<file path=xl/sharedStrings.xml><?xml version="1.0" encoding="utf-8"?>
<sst xmlns="http://schemas.openxmlformats.org/spreadsheetml/2006/main" count="47" uniqueCount="46">
  <si>
    <t>Berhida Város Önkormányzatának</t>
  </si>
  <si>
    <t>2021 évi költségvetés</t>
  </si>
  <si>
    <t>29.  melléklet a 13/2021.(V.28.) rendelethez</t>
  </si>
  <si>
    <t>ELŐIRÁNYZAT FELHASZNÁLÁSI ÜTEMTERV</t>
  </si>
  <si>
    <t>13. melléklet a 5/2021.(II.28.) rendelethez</t>
  </si>
  <si>
    <t>adatok  Ft-ban</t>
  </si>
  <si>
    <t>MEGNEVEZÉS</t>
  </si>
  <si>
    <t>Összesen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</si>
  <si>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</si>
  <si>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</si>
  <si>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</si>
  <si>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</si>
  <si>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</si>
  <si>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</si>
  <si>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</si>
  <si>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</si>
  <si>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</si>
  <si>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</si>
  <si>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</si>
  <si>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</si>
  <si>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</si>
  <si>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>Személyi juttatások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</si>
  <si>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</si>
  <si>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</si>
  <si>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</si>
  <si>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</si>
  <si>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</si>
  <si>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Felújítások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</si>
  <si>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</si>
  <si>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</si>
  <si>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</si>
  <si>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</si>
  <si>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</si>
  <si>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</si>
  <si>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</si>
  <si>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</si>
  <si>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Közhatalmi bevételek</t>
  </si>
  <si>
    <t>Működési bevételek</t>
  </si>
  <si>
    <t>Felhalmozási bevételek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</si>
  <si>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</si>
  <si>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</si>
  <si>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</si>
  <si>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</si>
  <si>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</si>
  <si>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Államkötvény értékesítés</t>
  </si>
  <si>
    <t>BEVÉTELEK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</si>
</sst>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0__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name val="Arial CE"/>
      <charset val="238"/>
    </font>
    <font>
      <b/>
      <sz val="10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  <xf numFmtId="0" fontId="8" fillId="0" borderId="0"/>
  </cellStyleXfs>
  <cellXfs count="45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/>
    <xf numFmtId="165" fontId="3" fillId="0" borderId="0" xfId="1" applyNumberFormat="1" applyFont="1"/>
    <xf numFmtId="0" fontId="6" fillId="0" borderId="0" xfId="2" applyFont="1"/>
    <xf numFmtId="0" fontId="4" fillId="0" borderId="0" xfId="3" applyFont="1" applyAlignment="1">
      <alignment horizontal="center"/>
    </xf>
    <xf numFmtId="165" fontId="7" fillId="0" borderId="0" xfId="1" applyNumberFormat="1" applyFont="1"/>
    <xf numFmtId="0" fontId="5" fillId="0" borderId="0" xfId="4"/>
    <xf numFmtId="0" fontId="6" fillId="2" borderId="1" xfId="2" applyFont="1" applyFill="1" applyBorder="1"/>
    <xf numFmtId="165" fontId="3" fillId="2" borderId="1" xfId="1" applyNumberFormat="1" applyFont="1" applyFill="1" applyBorder="1"/>
    <xf numFmtId="0" fontId="3" fillId="2" borderId="2" xfId="2" applyFont="1" applyFill="1" applyBorder="1"/>
    <xf numFmtId="0" fontId="3" fillId="0" borderId="1" xfId="2" applyFont="1" applyBorder="1" applyAlignment="1">
      <alignment horizontal="justify" wrapText="1"/>
    </xf>
    <xf numFmtId="165" fontId="3" fillId="0" borderId="1" xfId="5" applyNumberFormat="1" applyFont="1" applyBorder="1" applyAlignment="1">
      <alignment horizontal="right" wrapText="1"/>
    </xf>
    <xf numFmtId="165" fontId="3" fillId="0" borderId="1" xfId="1" applyNumberFormat="1" applyFont="1" applyBorder="1"/>
    <xf numFmtId="1" fontId="2" fillId="0" borderId="0" xfId="2" applyNumberFormat="1"/>
    <xf numFmtId="165" fontId="3" fillId="0" borderId="1" xfId="5" applyNumberFormat="1" applyFont="1" applyFill="1" applyBorder="1" applyAlignment="1">
      <alignment horizontal="right" wrapText="1"/>
    </xf>
    <xf numFmtId="0" fontId="6" fillId="3" borderId="1" xfId="2" applyFont="1" applyFill="1" applyBorder="1" applyAlignment="1">
      <alignment horizontal="justify" wrapText="1"/>
    </xf>
    <xf numFmtId="165" fontId="3" fillId="3" borderId="1" xfId="5" applyNumberFormat="1" applyFont="1" applyFill="1" applyBorder="1" applyAlignment="1">
      <alignment horizontal="right" wrapText="1"/>
    </xf>
    <xf numFmtId="165" fontId="3" fillId="3" borderId="1" xfId="1" applyNumberFormat="1" applyFont="1" applyFill="1" applyBorder="1" applyAlignment="1">
      <alignment horizontal="right" wrapText="1"/>
    </xf>
    <xf numFmtId="0" fontId="6" fillId="3" borderId="1" xfId="2" applyFont="1" applyFill="1" applyBorder="1" applyAlignment="1">
      <alignment wrapText="1"/>
    </xf>
    <xf numFmtId="165" fontId="6" fillId="3" borderId="1" xfId="5" applyNumberFormat="1" applyFont="1" applyFill="1" applyBorder="1" applyAlignment="1">
      <alignment horizontal="right" wrapText="1"/>
    </xf>
    <xf numFmtId="165" fontId="6" fillId="3" borderId="1" xfId="1" applyNumberFormat="1" applyFont="1" applyFill="1" applyBorder="1" applyAlignment="1">
      <alignment horizontal="right" wrapText="1"/>
    </xf>
    <xf numFmtId="0" fontId="5" fillId="4" borderId="0" xfId="4" applyFill="1"/>
    <xf numFmtId="0" fontId="3" fillId="4" borderId="1" xfId="2" applyFont="1" applyFill="1" applyBorder="1" applyAlignment="1">
      <alignment wrapText="1"/>
    </xf>
    <xf numFmtId="165" fontId="3" fillId="4" borderId="1" xfId="5" applyNumberFormat="1" applyFont="1" applyFill="1" applyBorder="1" applyAlignment="1">
      <alignment horizontal="right" wrapText="1"/>
    </xf>
    <xf numFmtId="165" fontId="3" fillId="4" borderId="1" xfId="1" applyNumberFormat="1" applyFont="1" applyFill="1" applyBorder="1" applyAlignment="1">
      <alignment horizontal="right" wrapText="1"/>
    </xf>
    <xf numFmtId="0" fontId="2" fillId="4" borderId="0" xfId="2" applyFill="1"/>
    <xf numFmtId="0" fontId="3" fillId="0" borderId="1" xfId="2" applyFont="1" applyBorder="1" applyAlignment="1">
      <alignment wrapText="1"/>
    </xf>
    <xf numFmtId="165" fontId="6" fillId="0" borderId="1" xfId="5" applyNumberFormat="1" applyFont="1" applyBorder="1" applyAlignment="1">
      <alignment horizontal="right" wrapText="1"/>
    </xf>
    <xf numFmtId="0" fontId="6" fillId="2" borderId="1" xfId="2" applyFont="1" applyFill="1" applyBorder="1" applyAlignment="1">
      <alignment wrapText="1"/>
    </xf>
    <xf numFmtId="165" fontId="6" fillId="2" borderId="1" xfId="5" applyNumberFormat="1" applyFont="1" applyFill="1" applyBorder="1" applyAlignment="1">
      <alignment horizontal="right" wrapText="1"/>
    </xf>
    <xf numFmtId="165" fontId="6" fillId="2" borderId="1" xfId="1" applyNumberFormat="1" applyFont="1" applyFill="1" applyBorder="1" applyAlignment="1">
      <alignment horizontal="right" wrapText="1"/>
    </xf>
    <xf numFmtId="166" fontId="9" fillId="0" borderId="1" xfId="6" applyNumberFormat="1" applyFont="1" applyBorder="1" applyAlignment="1">
      <alignment horizontal="left" vertical="center" wrapText="1"/>
    </xf>
    <xf numFmtId="165" fontId="9" fillId="0" borderId="1" xfId="5" applyNumberFormat="1" applyFont="1" applyFill="1" applyBorder="1" applyAlignment="1">
      <alignment horizontal="right" vertical="center" wrapText="1"/>
    </xf>
    <xf numFmtId="0" fontId="10" fillId="0" borderId="0" xfId="4" applyFont="1"/>
    <xf numFmtId="166" fontId="11" fillId="3" borderId="1" xfId="6" applyNumberFormat="1" applyFont="1" applyFill="1" applyBorder="1" applyAlignment="1">
      <alignment horizontal="left" vertical="center" wrapText="1"/>
    </xf>
    <xf numFmtId="165" fontId="11" fillId="3" borderId="1" xfId="5" applyNumberFormat="1" applyFont="1" applyFill="1" applyBorder="1" applyAlignment="1">
      <alignment horizontal="right" vertical="center" wrapText="1"/>
    </xf>
    <xf numFmtId="165" fontId="11" fillId="3" borderId="1" xfId="1" applyNumberFormat="1" applyFont="1" applyFill="1" applyBorder="1" applyAlignment="1">
      <alignment horizontal="right" vertical="center" wrapText="1"/>
    </xf>
    <xf numFmtId="1" fontId="4" fillId="0" borderId="0" xfId="2" applyNumberFormat="1" applyFont="1"/>
    <xf numFmtId="165" fontId="11" fillId="0" borderId="1" xfId="5" applyNumberFormat="1" applyFont="1" applyFill="1" applyBorder="1" applyAlignment="1">
      <alignment horizontal="right" vertical="center" wrapText="1"/>
    </xf>
    <xf numFmtId="166" fontId="11" fillId="2" borderId="1" xfId="6" applyNumberFormat="1" applyFont="1" applyFill="1" applyBorder="1" applyAlignment="1">
      <alignment horizontal="left" vertical="center" wrapText="1"/>
    </xf>
    <xf numFmtId="165" fontId="11" fillId="2" borderId="1" xfId="5" applyNumberFormat="1" applyFont="1" applyFill="1" applyBorder="1" applyAlignment="1">
      <alignment horizontal="right" vertical="center" wrapText="1"/>
    </xf>
    <xf numFmtId="165" fontId="11" fillId="2" borderId="1" xfId="1" applyNumberFormat="1" applyFont="1" applyFill="1" applyBorder="1" applyAlignment="1">
      <alignment horizontal="right" vertical="center" wrapText="1"/>
    </xf>
    <xf numFmtId="165" fontId="2" fillId="0" borderId="0" xfId="1" applyNumberFormat="1" applyFont="1"/>
  </cellXfs>
  <cellStyles count="7">
    <cellStyle name="Ezres" xfId="1" builtinId="3"/>
    <cellStyle name="Ezres 3" xfId="5" xr:uid="{A67B93B4-336D-46DC-977D-3FEF7EC88739}"/>
    <cellStyle name="Normál" xfId="0" builtinId="0"/>
    <cellStyle name="Normál 3 2" xfId="2" xr:uid="{72CCA33B-4306-42C8-AB8E-F822174FCFF2}"/>
    <cellStyle name="Normál 4 3" xfId="3" xr:uid="{A771D28B-F586-408E-A4B8-530CA8069FFD}"/>
    <cellStyle name="Normál_6.MELL.szoc.tábla" xfId="4" xr:uid="{B65491CD-BDE0-474A-9AD2-74A7750E25B5}"/>
    <cellStyle name="Normál_97ûrlap" xfId="6" xr:uid="{288C2637-3413-4B9A-B4F0-7466C888CE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%202020.%20&#233;vi%20z&#225;rsz&#225;mad&#225;s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1c"/>
      <sheetName val="1d"/>
      <sheetName val="2"/>
      <sheetName val="2a"/>
      <sheetName val="2b"/>
      <sheetName val="2d"/>
      <sheetName val="2 e"/>
      <sheetName val="3a"/>
      <sheetName val="3b"/>
      <sheetName val="3c"/>
      <sheetName val="3d"/>
      <sheetName val="4a"/>
      <sheetName val="4 b"/>
      <sheetName val="5"/>
      <sheetName val="6"/>
      <sheetName val="7."/>
      <sheetName val="8."/>
      <sheetName val="9."/>
      <sheetName val="9a"/>
      <sheetName val="9b"/>
      <sheetName val="10."/>
      <sheetName val="11"/>
      <sheetName val="12"/>
      <sheetName val="12a"/>
      <sheetName val="13"/>
      <sheetName val="14"/>
      <sheetName val="15"/>
      <sheetName val="16"/>
      <sheetName val="17a"/>
      <sheetName val="17b"/>
      <sheetName val="17c"/>
      <sheetName val="18"/>
      <sheetName val="19"/>
      <sheetName val="20"/>
      <sheetName val="21"/>
      <sheetName val="22"/>
      <sheetName val="23"/>
      <sheetName val="24"/>
      <sheetName val="25"/>
      <sheetName val="26"/>
      <sheetName val="26a"/>
      <sheetName val="26b"/>
      <sheetName val="27"/>
      <sheetName val="28a"/>
      <sheetName val="28b"/>
      <sheetName val="28c"/>
      <sheetName val="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21">
          <cell r="C21">
            <v>625584627</v>
          </cell>
        </row>
        <row r="29">
          <cell r="C29">
            <v>40616618</v>
          </cell>
        </row>
        <row r="40">
          <cell r="C40">
            <v>305000000</v>
          </cell>
        </row>
        <row r="62">
          <cell r="C62">
            <v>34387588</v>
          </cell>
        </row>
        <row r="65">
          <cell r="C65">
            <v>8000000</v>
          </cell>
        </row>
        <row r="67">
          <cell r="C67">
            <v>0</v>
          </cell>
        </row>
        <row r="71">
          <cell r="C71">
            <v>0</v>
          </cell>
        </row>
        <row r="74">
          <cell r="C74">
            <v>793186941</v>
          </cell>
        </row>
        <row r="76">
          <cell r="C76">
            <v>563057982</v>
          </cell>
        </row>
      </sheetData>
      <sheetData sheetId="41">
        <row r="6">
          <cell r="C6">
            <v>444918955</v>
          </cell>
        </row>
        <row r="7">
          <cell r="C7">
            <v>74186582</v>
          </cell>
        </row>
        <row r="8">
          <cell r="C8">
            <v>354310295</v>
          </cell>
        </row>
        <row r="16">
          <cell r="C16">
            <v>8250000</v>
          </cell>
        </row>
        <row r="26">
          <cell r="C26">
            <v>371903339</v>
          </cell>
        </row>
        <row r="32">
          <cell r="C32">
            <v>372884370</v>
          </cell>
        </row>
        <row r="37">
          <cell r="C37">
            <v>127351917</v>
          </cell>
        </row>
        <row r="42">
          <cell r="C42">
            <v>34733152</v>
          </cell>
        </row>
        <row r="44">
          <cell r="D44">
            <v>18237164</v>
          </cell>
        </row>
        <row r="45">
          <cell r="C45">
            <v>563057982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9163-5DB6-48F2-9D67-7BB21F26888D}">
  <dimension ref="A1:P34"/>
  <sheetViews>
    <sheetView tabSelected="1" workbookViewId="0">
      <selection sqref="A1:XFD1048576"/>
    </sheetView>
  </sheetViews>
  <sheetFormatPr defaultColWidth="9.140625" defaultRowHeight="12.75" x14ac:dyDescent="0.2"/>
  <cols>
    <col min="1" max="1" width="4.140625" style="1" customWidth="1"/>
    <col min="2" max="2" width="51.140625" style="1" customWidth="1"/>
    <col min="3" max="3" width="14.140625" style="1" customWidth="1"/>
    <col min="4" max="15" width="12.7109375" style="44" customWidth="1"/>
    <col min="16" max="16" width="12.5703125" style="1" customWidth="1"/>
    <col min="17" max="16384" width="9.140625" style="1"/>
  </cols>
  <sheetData>
    <row r="1" spans="1:16" x14ac:dyDescent="0.2"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x14ac:dyDescent="0.2">
      <c r="B2" s="5"/>
      <c r="C2" s="6" t="s">
        <v>1</v>
      </c>
      <c r="D2" s="4"/>
      <c r="E2" s="4"/>
      <c r="F2" s="4"/>
      <c r="G2" s="4" t="s">
        <v>2</v>
      </c>
      <c r="H2" s="4"/>
      <c r="I2" s="4"/>
      <c r="J2" s="4"/>
      <c r="K2" s="4"/>
      <c r="L2" s="4"/>
      <c r="M2" s="4"/>
      <c r="N2" s="4"/>
      <c r="O2" s="4"/>
    </row>
    <row r="3" spans="1:16" x14ac:dyDescent="0.2">
      <c r="B3" s="5"/>
      <c r="C3" s="3" t="s">
        <v>3</v>
      </c>
      <c r="D3" s="4"/>
      <c r="E3" s="4"/>
      <c r="F3" s="4"/>
      <c r="G3" s="4" t="s">
        <v>4</v>
      </c>
      <c r="H3" s="4"/>
      <c r="I3" s="4"/>
      <c r="J3" s="4"/>
      <c r="K3" s="4"/>
      <c r="L3" s="4"/>
      <c r="M3" s="4"/>
      <c r="N3" s="4"/>
      <c r="O3" s="4"/>
    </row>
    <row r="4" spans="1:16" x14ac:dyDescent="0.2">
      <c r="B4" s="2"/>
      <c r="C4" s="2"/>
      <c r="D4" s="4"/>
      <c r="E4" s="4"/>
      <c r="F4" s="4"/>
      <c r="G4" s="7" t="s">
        <v>5</v>
      </c>
      <c r="H4" s="4"/>
      <c r="I4" s="4"/>
      <c r="J4" s="4"/>
      <c r="K4" s="4"/>
      <c r="L4" s="4"/>
      <c r="M4" s="4"/>
      <c r="N4" s="4"/>
      <c r="O4" s="4"/>
    </row>
    <row r="5" spans="1:16" x14ac:dyDescent="0.2">
      <c r="B5" s="2"/>
      <c r="C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x14ac:dyDescent="0.2">
      <c r="A6" s="8">
        <v>1</v>
      </c>
      <c r="B6" s="9" t="s">
        <v>6</v>
      </c>
      <c r="C6" s="9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1" t="s">
        <v>20</v>
      </c>
    </row>
    <row r="7" spans="1:16" x14ac:dyDescent="0.2">
      <c r="A7" s="8">
        <v>2</v>
      </c>
      <c r="B7" s="12" t="s">
        <v>21</v>
      </c>
      <c r="C7" s="13">
        <f>'[1]26'!C6</f>
        <v>444918955</v>
      </c>
      <c r="D7" s="14">
        <f t="shared" ref="D7:D13" si="0">C7/12</f>
        <v>37076579.583333336</v>
      </c>
      <c r="E7" s="14">
        <f t="shared" ref="E7:E13" si="1">C7/12</f>
        <v>37076579.583333336</v>
      </c>
      <c r="F7" s="14">
        <f t="shared" ref="F7:F13" si="2">C7/12</f>
        <v>37076579.583333336</v>
      </c>
      <c r="G7" s="14">
        <f t="shared" ref="G7:G13" si="3">C7/12</f>
        <v>37076579.583333336</v>
      </c>
      <c r="H7" s="14">
        <f t="shared" ref="H7:H13" si="4">C7/12</f>
        <v>37076579.583333336</v>
      </c>
      <c r="I7" s="14">
        <f t="shared" ref="I7:I13" si="5">C7/12</f>
        <v>37076579.583333336</v>
      </c>
      <c r="J7" s="14">
        <f t="shared" ref="J7:J13" si="6">C7/12</f>
        <v>37076579.583333336</v>
      </c>
      <c r="K7" s="14">
        <f t="shared" ref="K7:K13" si="7">C7/12</f>
        <v>37076579.583333336</v>
      </c>
      <c r="L7" s="14">
        <f t="shared" ref="L7:L13" si="8">C7/12</f>
        <v>37076579.583333336</v>
      </c>
      <c r="M7" s="14">
        <f t="shared" ref="M7:M13" si="9">C7/12</f>
        <v>37076579.583333336</v>
      </c>
      <c r="N7" s="14">
        <f t="shared" ref="N7:N13" si="10">C7/12</f>
        <v>37076579.583333336</v>
      </c>
      <c r="O7" s="14">
        <f t="shared" ref="O7:O13" si="11">C7/12</f>
        <v>37076579.583333336</v>
      </c>
      <c r="P7" s="15">
        <f t="shared" ref="P7:P30" si="12">SUM(D7:O7)</f>
        <v>444918954.99999994</v>
      </c>
    </row>
    <row r="8" spans="1:16" x14ac:dyDescent="0.2">
      <c r="A8" s="8">
        <v>3</v>
      </c>
      <c r="B8" s="12" t="s">
        <v>22</v>
      </c>
      <c r="C8" s="13">
        <f>'[1]26'!C7</f>
        <v>74186582</v>
      </c>
      <c r="D8" s="14">
        <f t="shared" si="0"/>
        <v>6182215.166666667</v>
      </c>
      <c r="E8" s="14">
        <f t="shared" si="1"/>
        <v>6182215.166666667</v>
      </c>
      <c r="F8" s="14">
        <f t="shared" si="2"/>
        <v>6182215.166666667</v>
      </c>
      <c r="G8" s="14">
        <f t="shared" si="3"/>
        <v>6182215.166666667</v>
      </c>
      <c r="H8" s="14">
        <f t="shared" si="4"/>
        <v>6182215.166666667</v>
      </c>
      <c r="I8" s="14">
        <f t="shared" si="5"/>
        <v>6182215.166666667</v>
      </c>
      <c r="J8" s="14">
        <f t="shared" si="6"/>
        <v>6182215.166666667</v>
      </c>
      <c r="K8" s="14">
        <f t="shared" si="7"/>
        <v>6182215.166666667</v>
      </c>
      <c r="L8" s="14">
        <f t="shared" si="8"/>
        <v>6182215.166666667</v>
      </c>
      <c r="M8" s="14">
        <f t="shared" si="9"/>
        <v>6182215.166666667</v>
      </c>
      <c r="N8" s="14">
        <f t="shared" si="10"/>
        <v>6182215.166666667</v>
      </c>
      <c r="O8" s="14">
        <f t="shared" si="11"/>
        <v>6182215.166666667</v>
      </c>
      <c r="P8" s="15">
        <f t="shared" si="12"/>
        <v>74186582</v>
      </c>
    </row>
    <row r="9" spans="1:16" x14ac:dyDescent="0.2">
      <c r="A9" s="8">
        <v>4</v>
      </c>
      <c r="B9" s="12" t="s">
        <v>23</v>
      </c>
      <c r="C9" s="13">
        <f>'[1]26'!C8</f>
        <v>354310295</v>
      </c>
      <c r="D9" s="14">
        <f t="shared" si="0"/>
        <v>29525857.916666668</v>
      </c>
      <c r="E9" s="14">
        <f t="shared" si="1"/>
        <v>29525857.916666668</v>
      </c>
      <c r="F9" s="14">
        <f t="shared" si="2"/>
        <v>29525857.916666668</v>
      </c>
      <c r="G9" s="14">
        <f t="shared" si="3"/>
        <v>29525857.916666668</v>
      </c>
      <c r="H9" s="14">
        <f t="shared" si="4"/>
        <v>29525857.916666668</v>
      </c>
      <c r="I9" s="14">
        <f t="shared" si="5"/>
        <v>29525857.916666668</v>
      </c>
      <c r="J9" s="14">
        <f t="shared" si="6"/>
        <v>29525857.916666668</v>
      </c>
      <c r="K9" s="14">
        <f t="shared" si="7"/>
        <v>29525857.916666668</v>
      </c>
      <c r="L9" s="14">
        <f t="shared" si="8"/>
        <v>29525857.916666668</v>
      </c>
      <c r="M9" s="14">
        <f t="shared" si="9"/>
        <v>29525857.916666668</v>
      </c>
      <c r="N9" s="14">
        <f t="shared" si="10"/>
        <v>29525857.916666668</v>
      </c>
      <c r="O9" s="14">
        <f t="shared" si="11"/>
        <v>29525857.916666668</v>
      </c>
      <c r="P9" s="15">
        <f t="shared" si="12"/>
        <v>354310295</v>
      </c>
    </row>
    <row r="10" spans="1:16" x14ac:dyDescent="0.2">
      <c r="A10" s="8">
        <v>5</v>
      </c>
      <c r="B10" s="12" t="s">
        <v>24</v>
      </c>
      <c r="C10" s="13">
        <f>'[1]26'!C16</f>
        <v>8250000</v>
      </c>
      <c r="D10" s="14">
        <f t="shared" si="0"/>
        <v>687500</v>
      </c>
      <c r="E10" s="14">
        <f t="shared" si="1"/>
        <v>687500</v>
      </c>
      <c r="F10" s="14">
        <f t="shared" si="2"/>
        <v>687500</v>
      </c>
      <c r="G10" s="14">
        <f t="shared" si="3"/>
        <v>687500</v>
      </c>
      <c r="H10" s="14">
        <f t="shared" si="4"/>
        <v>687500</v>
      </c>
      <c r="I10" s="14">
        <f t="shared" si="5"/>
        <v>687500</v>
      </c>
      <c r="J10" s="14">
        <f t="shared" si="6"/>
        <v>687500</v>
      </c>
      <c r="K10" s="14">
        <f t="shared" si="7"/>
        <v>687500</v>
      </c>
      <c r="L10" s="14">
        <f t="shared" si="8"/>
        <v>687500</v>
      </c>
      <c r="M10" s="14">
        <f t="shared" si="9"/>
        <v>687500</v>
      </c>
      <c r="N10" s="14">
        <f t="shared" si="10"/>
        <v>687500</v>
      </c>
      <c r="O10" s="14">
        <f t="shared" si="11"/>
        <v>687500</v>
      </c>
      <c r="P10" s="15">
        <f t="shared" si="12"/>
        <v>8250000</v>
      </c>
    </row>
    <row r="11" spans="1:16" x14ac:dyDescent="0.2">
      <c r="A11" s="8">
        <v>7</v>
      </c>
      <c r="B11" s="12" t="s">
        <v>25</v>
      </c>
      <c r="C11" s="16">
        <f>'[1]26'!C26</f>
        <v>371903339</v>
      </c>
      <c r="D11" s="14">
        <f t="shared" si="0"/>
        <v>30991944.916666668</v>
      </c>
      <c r="E11" s="14">
        <f t="shared" si="1"/>
        <v>30991944.916666668</v>
      </c>
      <c r="F11" s="14">
        <f t="shared" si="2"/>
        <v>30991944.916666668</v>
      </c>
      <c r="G11" s="14">
        <f t="shared" si="3"/>
        <v>30991944.916666668</v>
      </c>
      <c r="H11" s="14">
        <f t="shared" si="4"/>
        <v>30991944.916666668</v>
      </c>
      <c r="I11" s="14">
        <f t="shared" si="5"/>
        <v>30991944.916666668</v>
      </c>
      <c r="J11" s="14">
        <f t="shared" si="6"/>
        <v>30991944.916666668</v>
      </c>
      <c r="K11" s="14">
        <f t="shared" si="7"/>
        <v>30991944.916666668</v>
      </c>
      <c r="L11" s="14">
        <f t="shared" si="8"/>
        <v>30991944.916666668</v>
      </c>
      <c r="M11" s="14">
        <f t="shared" si="9"/>
        <v>30991944.916666668</v>
      </c>
      <c r="N11" s="14">
        <f t="shared" si="10"/>
        <v>30991944.916666668</v>
      </c>
      <c r="O11" s="14">
        <f t="shared" si="11"/>
        <v>30991944.916666668</v>
      </c>
      <c r="P11" s="15">
        <f t="shared" si="12"/>
        <v>371903339.00000006</v>
      </c>
    </row>
    <row r="12" spans="1:16" x14ac:dyDescent="0.2">
      <c r="A12" s="8">
        <v>16</v>
      </c>
      <c r="B12" s="12" t="s">
        <v>26</v>
      </c>
      <c r="C12" s="16">
        <f>'[1]26'!C32</f>
        <v>372884370</v>
      </c>
      <c r="D12" s="14">
        <f t="shared" si="0"/>
        <v>31073697.5</v>
      </c>
      <c r="E12" s="14">
        <f t="shared" si="1"/>
        <v>31073697.5</v>
      </c>
      <c r="F12" s="14">
        <f t="shared" si="2"/>
        <v>31073697.5</v>
      </c>
      <c r="G12" s="14">
        <f t="shared" si="3"/>
        <v>31073697.5</v>
      </c>
      <c r="H12" s="14">
        <f t="shared" si="4"/>
        <v>31073697.5</v>
      </c>
      <c r="I12" s="14">
        <f t="shared" si="5"/>
        <v>31073697.5</v>
      </c>
      <c r="J12" s="14">
        <f t="shared" si="6"/>
        <v>31073697.5</v>
      </c>
      <c r="K12" s="14">
        <f t="shared" si="7"/>
        <v>31073697.5</v>
      </c>
      <c r="L12" s="14">
        <f t="shared" si="8"/>
        <v>31073697.5</v>
      </c>
      <c r="M12" s="14">
        <f t="shared" si="9"/>
        <v>31073697.5</v>
      </c>
      <c r="N12" s="14">
        <f t="shared" si="10"/>
        <v>31073697.5</v>
      </c>
      <c r="O12" s="14">
        <f t="shared" si="11"/>
        <v>31073697.5</v>
      </c>
      <c r="P12" s="15">
        <f t="shared" si="12"/>
        <v>372884370</v>
      </c>
    </row>
    <row r="13" spans="1:16" x14ac:dyDescent="0.2">
      <c r="A13" s="8">
        <v>17</v>
      </c>
      <c r="B13" s="12" t="s">
        <v>27</v>
      </c>
      <c r="C13" s="16">
        <f>'[1]26'!C37</f>
        <v>127351917</v>
      </c>
      <c r="D13" s="14">
        <f t="shared" si="0"/>
        <v>10612659.75</v>
      </c>
      <c r="E13" s="14">
        <f t="shared" si="1"/>
        <v>10612659.75</v>
      </c>
      <c r="F13" s="14">
        <f t="shared" si="2"/>
        <v>10612659.75</v>
      </c>
      <c r="G13" s="14">
        <f t="shared" si="3"/>
        <v>10612659.75</v>
      </c>
      <c r="H13" s="14">
        <f t="shared" si="4"/>
        <v>10612659.75</v>
      </c>
      <c r="I13" s="14">
        <f t="shared" si="5"/>
        <v>10612659.75</v>
      </c>
      <c r="J13" s="14">
        <f t="shared" si="6"/>
        <v>10612659.75</v>
      </c>
      <c r="K13" s="14">
        <f t="shared" si="7"/>
        <v>10612659.75</v>
      </c>
      <c r="L13" s="14">
        <f t="shared" si="8"/>
        <v>10612659.75</v>
      </c>
      <c r="M13" s="14">
        <f t="shared" si="9"/>
        <v>10612659.75</v>
      </c>
      <c r="N13" s="14">
        <f t="shared" si="10"/>
        <v>10612659.75</v>
      </c>
      <c r="O13" s="14">
        <f t="shared" si="11"/>
        <v>10612659.75</v>
      </c>
      <c r="P13" s="15">
        <f t="shared" si="12"/>
        <v>127351917</v>
      </c>
    </row>
    <row r="14" spans="1:16" x14ac:dyDescent="0.2">
      <c r="A14" s="8">
        <v>19</v>
      </c>
      <c r="B14" s="12" t="s">
        <v>28</v>
      </c>
      <c r="C14" s="13">
        <f>'[1]26'!C42</f>
        <v>34733152</v>
      </c>
      <c r="D14" s="14">
        <f>$C$14/12</f>
        <v>2894429.3333333335</v>
      </c>
      <c r="E14" s="14">
        <f t="shared" ref="E14:O14" si="13">$C$14/12</f>
        <v>2894429.3333333335</v>
      </c>
      <c r="F14" s="14">
        <f t="shared" si="13"/>
        <v>2894429.3333333335</v>
      </c>
      <c r="G14" s="14">
        <f t="shared" si="13"/>
        <v>2894429.3333333335</v>
      </c>
      <c r="H14" s="14">
        <f t="shared" si="13"/>
        <v>2894429.3333333335</v>
      </c>
      <c r="I14" s="14">
        <f t="shared" si="13"/>
        <v>2894429.3333333335</v>
      </c>
      <c r="J14" s="14">
        <f t="shared" si="13"/>
        <v>2894429.3333333335</v>
      </c>
      <c r="K14" s="14">
        <f t="shared" si="13"/>
        <v>2894429.3333333335</v>
      </c>
      <c r="L14" s="14">
        <f t="shared" si="13"/>
        <v>2894429.3333333335</v>
      </c>
      <c r="M14" s="14">
        <f t="shared" si="13"/>
        <v>2894429.3333333335</v>
      </c>
      <c r="N14" s="14">
        <f t="shared" si="13"/>
        <v>2894429.3333333335</v>
      </c>
      <c r="O14" s="14">
        <f t="shared" si="13"/>
        <v>2894429.3333333335</v>
      </c>
      <c r="P14" s="15">
        <f t="shared" si="12"/>
        <v>34733151.999999993</v>
      </c>
    </row>
    <row r="15" spans="1:16" x14ac:dyDescent="0.2">
      <c r="A15" s="8">
        <v>20</v>
      </c>
      <c r="B15" s="17" t="s">
        <v>29</v>
      </c>
      <c r="C15" s="18">
        <f t="shared" ref="C15:O15" si="14">SUM(C7:C14)</f>
        <v>1788538610</v>
      </c>
      <c r="D15" s="19">
        <f t="shared" si="14"/>
        <v>149044884.16666669</v>
      </c>
      <c r="E15" s="19">
        <f t="shared" si="14"/>
        <v>149044884.16666669</v>
      </c>
      <c r="F15" s="19">
        <f t="shared" si="14"/>
        <v>149044884.16666669</v>
      </c>
      <c r="G15" s="19">
        <f t="shared" si="14"/>
        <v>149044884.16666669</v>
      </c>
      <c r="H15" s="19">
        <f t="shared" si="14"/>
        <v>149044884.16666669</v>
      </c>
      <c r="I15" s="19">
        <f t="shared" si="14"/>
        <v>149044884.16666669</v>
      </c>
      <c r="J15" s="19">
        <f t="shared" si="14"/>
        <v>149044884.16666669</v>
      </c>
      <c r="K15" s="19">
        <f t="shared" si="14"/>
        <v>149044884.16666669</v>
      </c>
      <c r="L15" s="19">
        <f t="shared" si="14"/>
        <v>149044884.16666669</v>
      </c>
      <c r="M15" s="19">
        <f t="shared" si="14"/>
        <v>149044884.16666669</v>
      </c>
      <c r="N15" s="19">
        <f t="shared" si="14"/>
        <v>149044884.16666669</v>
      </c>
      <c r="O15" s="19">
        <f t="shared" si="14"/>
        <v>149044884.16666669</v>
      </c>
      <c r="P15" s="15">
        <f t="shared" si="12"/>
        <v>1788538610.0000007</v>
      </c>
    </row>
    <row r="16" spans="1:16" x14ac:dyDescent="0.2">
      <c r="A16" s="8">
        <v>27</v>
      </c>
      <c r="B16" s="20" t="s">
        <v>30</v>
      </c>
      <c r="C16" s="21">
        <f>C17+C18</f>
        <v>581295146</v>
      </c>
      <c r="D16" s="22">
        <f t="shared" ref="D16:O16" si="15">D17+D18</f>
        <v>65158662.5</v>
      </c>
      <c r="E16" s="22">
        <f t="shared" si="15"/>
        <v>46921498.5</v>
      </c>
      <c r="F16" s="22">
        <f t="shared" si="15"/>
        <v>46921498.5</v>
      </c>
      <c r="G16" s="22">
        <f t="shared" si="15"/>
        <v>46921498.5</v>
      </c>
      <c r="H16" s="22">
        <f t="shared" si="15"/>
        <v>46921498.5</v>
      </c>
      <c r="I16" s="22">
        <f t="shared" si="15"/>
        <v>46921498.5</v>
      </c>
      <c r="J16" s="22">
        <f t="shared" si="15"/>
        <v>46921498.5</v>
      </c>
      <c r="K16" s="22">
        <f t="shared" si="15"/>
        <v>46921498.5</v>
      </c>
      <c r="L16" s="22">
        <f t="shared" si="15"/>
        <v>46921498.5</v>
      </c>
      <c r="M16" s="22">
        <f t="shared" si="15"/>
        <v>46921498.5</v>
      </c>
      <c r="N16" s="22">
        <f t="shared" si="15"/>
        <v>46921498.5</v>
      </c>
      <c r="O16" s="22">
        <f t="shared" si="15"/>
        <v>46921498.5</v>
      </c>
      <c r="P16" s="15">
        <f t="shared" si="12"/>
        <v>581295146</v>
      </c>
    </row>
    <row r="17" spans="1:16" s="27" customFormat="1" x14ac:dyDescent="0.2">
      <c r="A17" s="23"/>
      <c r="B17" s="24" t="s">
        <v>31</v>
      </c>
      <c r="C17" s="25">
        <f>D17</f>
        <v>18237164</v>
      </c>
      <c r="D17" s="26">
        <f>'[1]26'!D44</f>
        <v>18237164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15">
        <f t="shared" si="12"/>
        <v>18237164</v>
      </c>
    </row>
    <row r="18" spans="1:16" x14ac:dyDescent="0.2">
      <c r="A18" s="8">
        <v>29</v>
      </c>
      <c r="B18" s="28" t="s">
        <v>32</v>
      </c>
      <c r="C18" s="29">
        <f>'[1]26'!C45</f>
        <v>563057982</v>
      </c>
      <c r="D18" s="14">
        <f>$C$18/12</f>
        <v>46921498.5</v>
      </c>
      <c r="E18" s="14">
        <f t="shared" ref="E18:O18" si="16">$C$18/12</f>
        <v>46921498.5</v>
      </c>
      <c r="F18" s="14">
        <f t="shared" si="16"/>
        <v>46921498.5</v>
      </c>
      <c r="G18" s="14">
        <f t="shared" si="16"/>
        <v>46921498.5</v>
      </c>
      <c r="H18" s="14">
        <f t="shared" si="16"/>
        <v>46921498.5</v>
      </c>
      <c r="I18" s="14">
        <f t="shared" si="16"/>
        <v>46921498.5</v>
      </c>
      <c r="J18" s="14">
        <f t="shared" si="16"/>
        <v>46921498.5</v>
      </c>
      <c r="K18" s="14">
        <f t="shared" si="16"/>
        <v>46921498.5</v>
      </c>
      <c r="L18" s="14">
        <f t="shared" si="16"/>
        <v>46921498.5</v>
      </c>
      <c r="M18" s="14">
        <f t="shared" si="16"/>
        <v>46921498.5</v>
      </c>
      <c r="N18" s="14">
        <f t="shared" si="16"/>
        <v>46921498.5</v>
      </c>
      <c r="O18" s="14">
        <f t="shared" si="16"/>
        <v>46921498.5</v>
      </c>
      <c r="P18" s="15">
        <f t="shared" si="12"/>
        <v>563057982</v>
      </c>
    </row>
    <row r="19" spans="1:16" x14ac:dyDescent="0.2">
      <c r="A19" s="8">
        <v>30</v>
      </c>
      <c r="B19" s="30" t="s">
        <v>33</v>
      </c>
      <c r="C19" s="31">
        <f>C15+C16</f>
        <v>2369833756</v>
      </c>
      <c r="D19" s="32">
        <f t="shared" ref="D19:O19" si="17">D15+D16</f>
        <v>214203546.66666669</v>
      </c>
      <c r="E19" s="32">
        <f t="shared" si="17"/>
        <v>195966382.66666669</v>
      </c>
      <c r="F19" s="32">
        <f t="shared" si="17"/>
        <v>195966382.66666669</v>
      </c>
      <c r="G19" s="32">
        <f t="shared" si="17"/>
        <v>195966382.66666669</v>
      </c>
      <c r="H19" s="32">
        <f t="shared" si="17"/>
        <v>195966382.66666669</v>
      </c>
      <c r="I19" s="32">
        <f t="shared" si="17"/>
        <v>195966382.66666669</v>
      </c>
      <c r="J19" s="32">
        <f t="shared" si="17"/>
        <v>195966382.66666669</v>
      </c>
      <c r="K19" s="32">
        <f t="shared" si="17"/>
        <v>195966382.66666669</v>
      </c>
      <c r="L19" s="32">
        <f t="shared" si="17"/>
        <v>195966382.66666669</v>
      </c>
      <c r="M19" s="32">
        <f t="shared" si="17"/>
        <v>195966382.66666669</v>
      </c>
      <c r="N19" s="32">
        <f t="shared" si="17"/>
        <v>195966382.66666669</v>
      </c>
      <c r="O19" s="32">
        <f t="shared" si="17"/>
        <v>195966382.66666669</v>
      </c>
      <c r="P19" s="15">
        <f t="shared" si="12"/>
        <v>2369833756.0000005</v>
      </c>
    </row>
    <row r="20" spans="1:16" x14ac:dyDescent="0.2">
      <c r="A20" s="8">
        <v>33</v>
      </c>
      <c r="B20" s="28" t="s">
        <v>34</v>
      </c>
      <c r="C20" s="13">
        <f>'[1]25'!C21</f>
        <v>625584627</v>
      </c>
      <c r="D20" s="14">
        <f t="shared" ref="D20:D26" si="18">C20/12</f>
        <v>52132052.25</v>
      </c>
      <c r="E20" s="14">
        <f t="shared" ref="E20:E26" si="19">C20/12</f>
        <v>52132052.25</v>
      </c>
      <c r="F20" s="14">
        <f t="shared" ref="F20:F26" si="20">C20/12</f>
        <v>52132052.25</v>
      </c>
      <c r="G20" s="14">
        <f t="shared" ref="G20:G26" si="21">C20/12</f>
        <v>52132052.25</v>
      </c>
      <c r="H20" s="14">
        <f t="shared" ref="H20:H26" si="22">C20/12</f>
        <v>52132052.25</v>
      </c>
      <c r="I20" s="14">
        <f t="shared" ref="I20:I26" si="23">C20/12</f>
        <v>52132052.25</v>
      </c>
      <c r="J20" s="14">
        <f t="shared" ref="J20:J26" si="24">C20/12</f>
        <v>52132052.25</v>
      </c>
      <c r="K20" s="14">
        <f t="shared" ref="K20:K26" si="25">C20/12</f>
        <v>52132052.25</v>
      </c>
      <c r="L20" s="14">
        <f t="shared" ref="L20:L26" si="26">C20/12</f>
        <v>52132052.25</v>
      </c>
      <c r="M20" s="14">
        <f t="shared" ref="M20:M26" si="27">C20/12</f>
        <v>52132052.25</v>
      </c>
      <c r="N20" s="14">
        <f t="shared" ref="N20:N26" si="28">C20/12</f>
        <v>52132052.25</v>
      </c>
      <c r="O20" s="14">
        <f t="shared" ref="O20:O26" si="29">C20/12</f>
        <v>52132052.25</v>
      </c>
      <c r="P20" s="15">
        <f t="shared" si="12"/>
        <v>625584627</v>
      </c>
    </row>
    <row r="21" spans="1:16" x14ac:dyDescent="0.2">
      <c r="A21" s="8">
        <v>34</v>
      </c>
      <c r="B21" s="28" t="s">
        <v>35</v>
      </c>
      <c r="C21" s="13">
        <f>'[1]25'!C29</f>
        <v>40616618</v>
      </c>
      <c r="D21" s="14">
        <f t="shared" si="18"/>
        <v>3384718.1666666665</v>
      </c>
      <c r="E21" s="14">
        <f t="shared" si="19"/>
        <v>3384718.1666666665</v>
      </c>
      <c r="F21" s="14">
        <f t="shared" si="20"/>
        <v>3384718.1666666665</v>
      </c>
      <c r="G21" s="14">
        <f t="shared" si="21"/>
        <v>3384718.1666666665</v>
      </c>
      <c r="H21" s="14">
        <f t="shared" si="22"/>
        <v>3384718.1666666665</v>
      </c>
      <c r="I21" s="14">
        <f t="shared" si="23"/>
        <v>3384718.1666666665</v>
      </c>
      <c r="J21" s="14">
        <f t="shared" si="24"/>
        <v>3384718.1666666665</v>
      </c>
      <c r="K21" s="14">
        <f t="shared" si="25"/>
        <v>3384718.1666666665</v>
      </c>
      <c r="L21" s="14">
        <f t="shared" si="26"/>
        <v>3384718.1666666665</v>
      </c>
      <c r="M21" s="14">
        <f t="shared" si="27"/>
        <v>3384718.1666666665</v>
      </c>
      <c r="N21" s="14">
        <f t="shared" si="28"/>
        <v>3384718.1666666665</v>
      </c>
      <c r="O21" s="14">
        <f t="shared" si="29"/>
        <v>3384718.1666666665</v>
      </c>
      <c r="P21" s="15">
        <f t="shared" si="12"/>
        <v>40616618</v>
      </c>
    </row>
    <row r="22" spans="1:16" x14ac:dyDescent="0.2">
      <c r="A22" s="8">
        <v>35</v>
      </c>
      <c r="B22" s="28" t="s">
        <v>36</v>
      </c>
      <c r="C22" s="16">
        <f>'[1]25'!C40</f>
        <v>305000000</v>
      </c>
      <c r="D22" s="14">
        <f t="shared" si="18"/>
        <v>25416666.666666668</v>
      </c>
      <c r="E22" s="14">
        <f t="shared" si="19"/>
        <v>25416666.666666668</v>
      </c>
      <c r="F22" s="14">
        <f t="shared" si="20"/>
        <v>25416666.666666668</v>
      </c>
      <c r="G22" s="14">
        <f t="shared" si="21"/>
        <v>25416666.666666668</v>
      </c>
      <c r="H22" s="14">
        <f t="shared" si="22"/>
        <v>25416666.666666668</v>
      </c>
      <c r="I22" s="14">
        <f t="shared" si="23"/>
        <v>25416666.666666668</v>
      </c>
      <c r="J22" s="14">
        <f t="shared" si="24"/>
        <v>25416666.666666668</v>
      </c>
      <c r="K22" s="14">
        <f t="shared" si="25"/>
        <v>25416666.666666668</v>
      </c>
      <c r="L22" s="14">
        <f t="shared" si="26"/>
        <v>25416666.666666668</v>
      </c>
      <c r="M22" s="14">
        <f t="shared" si="27"/>
        <v>25416666.666666668</v>
      </c>
      <c r="N22" s="14">
        <f t="shared" si="28"/>
        <v>25416666.666666668</v>
      </c>
      <c r="O22" s="14">
        <f t="shared" si="29"/>
        <v>25416666.666666668</v>
      </c>
      <c r="P22" s="15">
        <f t="shared" si="12"/>
        <v>305000000</v>
      </c>
    </row>
    <row r="23" spans="1:16" x14ac:dyDescent="0.2">
      <c r="A23" s="8">
        <v>36</v>
      </c>
      <c r="B23" s="33" t="s">
        <v>37</v>
      </c>
      <c r="C23" s="34">
        <f>'[1]25'!C62</f>
        <v>34387588</v>
      </c>
      <c r="D23" s="14">
        <f t="shared" si="18"/>
        <v>2865632.3333333335</v>
      </c>
      <c r="E23" s="14">
        <f t="shared" si="19"/>
        <v>2865632.3333333335</v>
      </c>
      <c r="F23" s="14">
        <f t="shared" si="20"/>
        <v>2865632.3333333335</v>
      </c>
      <c r="G23" s="14">
        <f t="shared" si="21"/>
        <v>2865632.3333333335</v>
      </c>
      <c r="H23" s="14">
        <f t="shared" si="22"/>
        <v>2865632.3333333335</v>
      </c>
      <c r="I23" s="14">
        <f t="shared" si="23"/>
        <v>2865632.3333333335</v>
      </c>
      <c r="J23" s="14">
        <f t="shared" si="24"/>
        <v>2865632.3333333335</v>
      </c>
      <c r="K23" s="14">
        <f t="shared" si="25"/>
        <v>2865632.3333333335</v>
      </c>
      <c r="L23" s="14">
        <f t="shared" si="26"/>
        <v>2865632.3333333335</v>
      </c>
      <c r="M23" s="14">
        <f t="shared" si="27"/>
        <v>2865632.3333333335</v>
      </c>
      <c r="N23" s="14">
        <f t="shared" si="28"/>
        <v>2865632.3333333335</v>
      </c>
      <c r="O23" s="14">
        <f t="shared" si="29"/>
        <v>2865632.3333333335</v>
      </c>
      <c r="P23" s="15">
        <f t="shared" si="12"/>
        <v>34387587.999999993</v>
      </c>
    </row>
    <row r="24" spans="1:16" x14ac:dyDescent="0.2">
      <c r="A24" s="8">
        <v>37</v>
      </c>
      <c r="B24" s="33" t="s">
        <v>38</v>
      </c>
      <c r="C24" s="34">
        <f>'[1]25'!C65</f>
        <v>8000000</v>
      </c>
      <c r="D24" s="14">
        <f t="shared" si="18"/>
        <v>666666.66666666663</v>
      </c>
      <c r="E24" s="14">
        <f t="shared" si="19"/>
        <v>666666.66666666663</v>
      </c>
      <c r="F24" s="14">
        <f t="shared" si="20"/>
        <v>666666.66666666663</v>
      </c>
      <c r="G24" s="14">
        <f t="shared" si="21"/>
        <v>666666.66666666663</v>
      </c>
      <c r="H24" s="14">
        <f t="shared" si="22"/>
        <v>666666.66666666663</v>
      </c>
      <c r="I24" s="14">
        <f t="shared" si="23"/>
        <v>666666.66666666663</v>
      </c>
      <c r="J24" s="14">
        <f t="shared" si="24"/>
        <v>666666.66666666663</v>
      </c>
      <c r="K24" s="14">
        <f t="shared" si="25"/>
        <v>666666.66666666663</v>
      </c>
      <c r="L24" s="14">
        <f t="shared" si="26"/>
        <v>666666.66666666663</v>
      </c>
      <c r="M24" s="14">
        <f t="shared" si="27"/>
        <v>666666.66666666663</v>
      </c>
      <c r="N24" s="14">
        <f t="shared" si="28"/>
        <v>666666.66666666663</v>
      </c>
      <c r="O24" s="14">
        <f t="shared" si="29"/>
        <v>666666.66666666663</v>
      </c>
      <c r="P24" s="15">
        <f t="shared" si="12"/>
        <v>8000000.0000000009</v>
      </c>
    </row>
    <row r="25" spans="1:16" x14ac:dyDescent="0.2">
      <c r="A25" s="8"/>
      <c r="B25" s="33" t="s">
        <v>39</v>
      </c>
      <c r="C25" s="34">
        <f>'[1]25'!C67</f>
        <v>0</v>
      </c>
      <c r="D25" s="14">
        <f t="shared" si="18"/>
        <v>0</v>
      </c>
      <c r="E25" s="14">
        <f t="shared" si="19"/>
        <v>0</v>
      </c>
      <c r="F25" s="14">
        <f t="shared" si="20"/>
        <v>0</v>
      </c>
      <c r="G25" s="14">
        <f t="shared" si="21"/>
        <v>0</v>
      </c>
      <c r="H25" s="14">
        <f t="shared" si="22"/>
        <v>0</v>
      </c>
      <c r="I25" s="14">
        <f t="shared" si="23"/>
        <v>0</v>
      </c>
      <c r="J25" s="14">
        <f t="shared" si="24"/>
        <v>0</v>
      </c>
      <c r="K25" s="14">
        <f t="shared" si="25"/>
        <v>0</v>
      </c>
      <c r="L25" s="14">
        <f t="shared" si="26"/>
        <v>0</v>
      </c>
      <c r="M25" s="14">
        <f t="shared" si="27"/>
        <v>0</v>
      </c>
      <c r="N25" s="14">
        <f t="shared" si="28"/>
        <v>0</v>
      </c>
      <c r="O25" s="14">
        <f t="shared" si="29"/>
        <v>0</v>
      </c>
      <c r="P25" s="15">
        <f t="shared" si="12"/>
        <v>0</v>
      </c>
    </row>
    <row r="26" spans="1:16" x14ac:dyDescent="0.2">
      <c r="A26" s="8">
        <v>38</v>
      </c>
      <c r="B26" s="33" t="s">
        <v>40</v>
      </c>
      <c r="C26" s="34">
        <f>'[1]25'!C71</f>
        <v>0</v>
      </c>
      <c r="D26" s="14">
        <f t="shared" si="18"/>
        <v>0</v>
      </c>
      <c r="E26" s="14">
        <f t="shared" si="19"/>
        <v>0</v>
      </c>
      <c r="F26" s="14">
        <f t="shared" si="20"/>
        <v>0</v>
      </c>
      <c r="G26" s="14">
        <f t="shared" si="21"/>
        <v>0</v>
      </c>
      <c r="H26" s="14">
        <f t="shared" si="22"/>
        <v>0</v>
      </c>
      <c r="I26" s="14">
        <f t="shared" si="23"/>
        <v>0</v>
      </c>
      <c r="J26" s="14">
        <f t="shared" si="24"/>
        <v>0</v>
      </c>
      <c r="K26" s="14">
        <f t="shared" si="25"/>
        <v>0</v>
      </c>
      <c r="L26" s="14">
        <f t="shared" si="26"/>
        <v>0</v>
      </c>
      <c r="M26" s="14">
        <f t="shared" si="27"/>
        <v>0</v>
      </c>
      <c r="N26" s="14">
        <f t="shared" si="28"/>
        <v>0</v>
      </c>
      <c r="O26" s="14">
        <f t="shared" si="29"/>
        <v>0</v>
      </c>
      <c r="P26" s="15">
        <f t="shared" si="12"/>
        <v>0</v>
      </c>
    </row>
    <row r="27" spans="1:16" s="3" customFormat="1" x14ac:dyDescent="0.2">
      <c r="A27" s="35">
        <v>39</v>
      </c>
      <c r="B27" s="36" t="s">
        <v>41</v>
      </c>
      <c r="C27" s="37">
        <f t="shared" ref="C27:O27" si="30">SUM(C20:C26)</f>
        <v>1013588833</v>
      </c>
      <c r="D27" s="38">
        <f t="shared" si="30"/>
        <v>84465736.083333328</v>
      </c>
      <c r="E27" s="38">
        <f t="shared" si="30"/>
        <v>84465736.083333328</v>
      </c>
      <c r="F27" s="38">
        <f t="shared" si="30"/>
        <v>84465736.083333328</v>
      </c>
      <c r="G27" s="38">
        <f t="shared" si="30"/>
        <v>84465736.083333328</v>
      </c>
      <c r="H27" s="38">
        <f t="shared" si="30"/>
        <v>84465736.083333328</v>
      </c>
      <c r="I27" s="38">
        <f t="shared" si="30"/>
        <v>84465736.083333328</v>
      </c>
      <c r="J27" s="38">
        <f t="shared" si="30"/>
        <v>84465736.083333328</v>
      </c>
      <c r="K27" s="38">
        <f t="shared" si="30"/>
        <v>84465736.083333328</v>
      </c>
      <c r="L27" s="38">
        <f t="shared" si="30"/>
        <v>84465736.083333328</v>
      </c>
      <c r="M27" s="38">
        <f t="shared" si="30"/>
        <v>84465736.083333328</v>
      </c>
      <c r="N27" s="38">
        <f t="shared" si="30"/>
        <v>84465736.083333328</v>
      </c>
      <c r="O27" s="38">
        <f t="shared" si="30"/>
        <v>84465736.083333328</v>
      </c>
      <c r="P27" s="39">
        <f t="shared" si="12"/>
        <v>1013588833.0000001</v>
      </c>
    </row>
    <row r="28" spans="1:16" x14ac:dyDescent="0.2">
      <c r="A28" s="8">
        <v>55</v>
      </c>
      <c r="B28" s="20" t="s">
        <v>42</v>
      </c>
      <c r="C28" s="21">
        <f t="shared" ref="C28:O28" si="31">SUM(C29:C31)</f>
        <v>1356244923</v>
      </c>
      <c r="D28" s="22">
        <f t="shared" si="31"/>
        <v>840108439.5</v>
      </c>
      <c r="E28" s="22">
        <f t="shared" si="31"/>
        <v>46921498.5</v>
      </c>
      <c r="F28" s="22">
        <f t="shared" si="31"/>
        <v>46921498.5</v>
      </c>
      <c r="G28" s="22">
        <f t="shared" si="31"/>
        <v>46921498.5</v>
      </c>
      <c r="H28" s="22">
        <f t="shared" si="31"/>
        <v>46921498.5</v>
      </c>
      <c r="I28" s="22">
        <f t="shared" si="31"/>
        <v>46921498.5</v>
      </c>
      <c r="J28" s="22">
        <f t="shared" si="31"/>
        <v>46921498.5</v>
      </c>
      <c r="K28" s="22">
        <f t="shared" si="31"/>
        <v>46921498.5</v>
      </c>
      <c r="L28" s="22">
        <f t="shared" si="31"/>
        <v>46921498.5</v>
      </c>
      <c r="M28" s="22">
        <f t="shared" si="31"/>
        <v>46921498.5</v>
      </c>
      <c r="N28" s="22">
        <f t="shared" si="31"/>
        <v>46921498.5</v>
      </c>
      <c r="O28" s="22">
        <f t="shared" si="31"/>
        <v>46921498.5</v>
      </c>
      <c r="P28" s="15">
        <f t="shared" si="12"/>
        <v>1356244923</v>
      </c>
    </row>
    <row r="29" spans="1:16" x14ac:dyDescent="0.2">
      <c r="A29" s="8"/>
      <c r="B29" s="33" t="s">
        <v>43</v>
      </c>
      <c r="C29" s="25">
        <f>'[1]25'!C74</f>
        <v>793186941</v>
      </c>
      <c r="D29" s="14">
        <f>C29</f>
        <v>793186941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5">
        <f t="shared" si="12"/>
        <v>793186941</v>
      </c>
    </row>
    <row r="30" spans="1:16" x14ac:dyDescent="0.2">
      <c r="A30" s="8"/>
      <c r="B30" s="33" t="s">
        <v>44</v>
      </c>
      <c r="C30" s="2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>
        <f t="shared" si="12"/>
        <v>0</v>
      </c>
    </row>
    <row r="31" spans="1:16" x14ac:dyDescent="0.2">
      <c r="A31" s="8">
        <v>56</v>
      </c>
      <c r="B31" s="28" t="s">
        <v>32</v>
      </c>
      <c r="C31" s="40">
        <f>'[1]25'!C76</f>
        <v>563057982</v>
      </c>
      <c r="D31" s="14">
        <f>C31/12</f>
        <v>46921498.5</v>
      </c>
      <c r="E31" s="14">
        <f>C31/12</f>
        <v>46921498.5</v>
      </c>
      <c r="F31" s="14">
        <f>C31/12</f>
        <v>46921498.5</v>
      </c>
      <c r="G31" s="14">
        <f>C31/12</f>
        <v>46921498.5</v>
      </c>
      <c r="H31" s="14">
        <f>C31/12</f>
        <v>46921498.5</v>
      </c>
      <c r="I31" s="14">
        <f>C31/12</f>
        <v>46921498.5</v>
      </c>
      <c r="J31" s="14">
        <f>C31/12</f>
        <v>46921498.5</v>
      </c>
      <c r="K31" s="14">
        <f>C31/12</f>
        <v>46921498.5</v>
      </c>
      <c r="L31" s="14">
        <f>C31/12</f>
        <v>46921498.5</v>
      </c>
      <c r="M31" s="14">
        <f>C31/12</f>
        <v>46921498.5</v>
      </c>
      <c r="N31" s="14">
        <f>C31/12</f>
        <v>46921498.5</v>
      </c>
      <c r="O31" s="14">
        <f>C31/12</f>
        <v>46921498.5</v>
      </c>
      <c r="P31" s="15">
        <f>SUM(D31:O31)</f>
        <v>563057982</v>
      </c>
    </row>
    <row r="32" spans="1:16" x14ac:dyDescent="0.2">
      <c r="A32" s="8">
        <v>58</v>
      </c>
      <c r="B32" s="41" t="s">
        <v>45</v>
      </c>
      <c r="C32" s="42">
        <f t="shared" ref="C32:O32" si="32">C27+C28</f>
        <v>2369833756</v>
      </c>
      <c r="D32" s="43">
        <f t="shared" si="32"/>
        <v>924574175.58333337</v>
      </c>
      <c r="E32" s="43">
        <f t="shared" si="32"/>
        <v>131387234.58333333</v>
      </c>
      <c r="F32" s="43">
        <f t="shared" si="32"/>
        <v>131387234.58333333</v>
      </c>
      <c r="G32" s="43">
        <f t="shared" si="32"/>
        <v>131387234.58333333</v>
      </c>
      <c r="H32" s="43">
        <f t="shared" si="32"/>
        <v>131387234.58333333</v>
      </c>
      <c r="I32" s="43">
        <f t="shared" si="32"/>
        <v>131387234.58333333</v>
      </c>
      <c r="J32" s="43">
        <f t="shared" si="32"/>
        <v>131387234.58333333</v>
      </c>
      <c r="K32" s="43">
        <f t="shared" si="32"/>
        <v>131387234.58333333</v>
      </c>
      <c r="L32" s="43">
        <f t="shared" si="32"/>
        <v>131387234.58333333</v>
      </c>
      <c r="M32" s="43">
        <f t="shared" si="32"/>
        <v>131387234.58333333</v>
      </c>
      <c r="N32" s="43">
        <f t="shared" si="32"/>
        <v>131387234.58333333</v>
      </c>
      <c r="O32" s="43">
        <f t="shared" si="32"/>
        <v>131387234.58333333</v>
      </c>
      <c r="P32" s="15">
        <f>SUM(D32:O32)</f>
        <v>2369833755.9999995</v>
      </c>
    </row>
    <row r="33" spans="2:15" x14ac:dyDescent="0.2">
      <c r="B33" s="2"/>
      <c r="C33" s="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2:15" x14ac:dyDescent="0.2">
      <c r="B34" s="2"/>
      <c r="C34" s="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2021-05-31T10:02:07Z</dcterms:created>
  <dcterms:modified xsi:type="dcterms:W3CDTF">2021-05-31T10:02:25Z</dcterms:modified>
</cp:coreProperties>
</file>