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-f01\common\Jegyzőkönyvek 2017\Őrimagyarósd\2017.02.14\Őrimagyarósd 2017. évi költségvetés\"/>
    </mc:Choice>
  </mc:AlternateContent>
  <bookViews>
    <workbookView xWindow="240" yWindow="30" windowWidth="20115" windowHeight="8010" firstSheet="1" activeTab="8"/>
  </bookViews>
  <sheets>
    <sheet name="1.sz.m. Mérleg" sheetId="1" r:id="rId1"/>
    <sheet name="2.sz.m. Műk.b-k" sheetId="2" r:id="rId2"/>
    <sheet name="3.sz. m.Felh.b-k" sheetId="3" r:id="rId3"/>
    <sheet name="4.sz.m. Felhalm." sheetId="4" r:id="rId4"/>
    <sheet name="Tartalék" sheetId="5" state="hidden" r:id="rId5"/>
    <sheet name="5.sz.m. Létszám" sheetId="6" r:id="rId6"/>
    <sheet name="6.sz.m. Adósságot k.ü." sheetId="7" r:id="rId7"/>
    <sheet name="7.sz.m. EU-s projekt" sheetId="8" r:id="rId8"/>
    <sheet name="8.sz.m. Hiány-többlet" sheetId="9" r:id="rId9"/>
  </sheets>
  <calcPr calcId="171027"/>
</workbook>
</file>

<file path=xl/calcChain.xml><?xml version="1.0" encoding="utf-8"?>
<calcChain xmlns="http://schemas.openxmlformats.org/spreadsheetml/2006/main">
  <c r="C20" i="3" l="1"/>
  <c r="C15" i="2"/>
  <c r="C10" i="2"/>
  <c r="C72" i="2"/>
  <c r="C28" i="7"/>
  <c r="C19" i="7"/>
  <c r="C20" i="7" s="1"/>
  <c r="E17" i="6"/>
  <c r="E16" i="6"/>
  <c r="E15" i="6"/>
  <c r="E14" i="6"/>
  <c r="C14" i="4" l="1"/>
  <c r="C13" i="4" s="1"/>
  <c r="C8" i="4"/>
  <c r="C18" i="4"/>
  <c r="C9" i="3"/>
  <c r="C39" i="3"/>
  <c r="C33" i="3"/>
  <c r="C13" i="3"/>
  <c r="C66" i="2"/>
  <c r="C57" i="2"/>
  <c r="C28" i="2"/>
  <c r="C25" i="2"/>
  <c r="C20" i="2"/>
  <c r="C22" i="2"/>
  <c r="C83" i="2"/>
  <c r="C80" i="2"/>
  <c r="C75" i="2"/>
  <c r="C71" i="2" s="1"/>
  <c r="C36" i="2"/>
  <c r="E24" i="1"/>
  <c r="D24" i="1"/>
  <c r="J17" i="1"/>
  <c r="J26" i="1" s="1"/>
  <c r="I17" i="1"/>
  <c r="I26" i="1" s="1"/>
  <c r="H17" i="1"/>
  <c r="H26" i="1" s="1"/>
  <c r="E17" i="1"/>
  <c r="E26" i="1" s="1"/>
  <c r="D17" i="1"/>
  <c r="D26" i="1" s="1"/>
  <c r="C17" i="1"/>
  <c r="C26" i="1" s="1"/>
  <c r="E13" i="1"/>
  <c r="E25" i="1" s="1"/>
  <c r="D13" i="1"/>
  <c r="D25" i="1" s="1"/>
  <c r="C13" i="1"/>
  <c r="J13" i="1"/>
  <c r="I13" i="1"/>
  <c r="H13" i="1"/>
  <c r="J24" i="1"/>
  <c r="I24" i="1"/>
  <c r="H24" i="1"/>
  <c r="C24" i="1"/>
  <c r="C24" i="3" l="1"/>
  <c r="C18" i="1"/>
  <c r="I25" i="1"/>
  <c r="I27" i="1" s="1"/>
  <c r="H25" i="1"/>
  <c r="H27" i="1" s="1"/>
  <c r="C25" i="1"/>
  <c r="C27" i="1" s="1"/>
  <c r="C42" i="3"/>
  <c r="C19" i="2"/>
  <c r="C9" i="2"/>
  <c r="C69" i="2"/>
  <c r="C88" i="2" s="1"/>
  <c r="E18" i="1"/>
  <c r="H18" i="1"/>
  <c r="E27" i="1"/>
  <c r="D27" i="1"/>
  <c r="J18" i="1"/>
  <c r="D18" i="1"/>
  <c r="J25" i="1"/>
  <c r="J27" i="1" s="1"/>
  <c r="I18" i="1"/>
  <c r="C42" i="2" l="1"/>
  <c r="E19" i="1"/>
  <c r="H19" i="1"/>
  <c r="J19" i="1"/>
  <c r="D19" i="1"/>
  <c r="C19" i="1"/>
  <c r="I19" i="1"/>
</calcChain>
</file>

<file path=xl/sharedStrings.xml><?xml version="1.0" encoding="utf-8"?>
<sst xmlns="http://schemas.openxmlformats.org/spreadsheetml/2006/main" count="481" uniqueCount="350">
  <si>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</si>
  <si>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</si>
  <si>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</si>
  <si>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</si>
  <si>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</si>
  <si>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</si>
  <si>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</si>
  <si>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</si>
  <si>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</si>
  <si>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</si>
  <si>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</si>
  <si>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</si>
  <si>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</si>
  <si>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</si>
  <si>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</si>
  <si>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</si>
  <si>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</si>
  <si>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</si>
  <si>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</si>
  <si>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</si>
  <si>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</si>
  <si>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</si>
  <si>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</si>
  <si>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</si>
  <si>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</si>
  <si>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</si>
  <si>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</si>
  <si>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</si>
  <si>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</si>
  <si>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</si>
  <si>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</si>
  <si>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</si>
  <si>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</si>
  <si>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</si>
  <si>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</si>
  <si>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</si>
  <si>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</si>
  <si>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</si>
  <si>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</si>
  <si>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</si>
  <si>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</si>
  <si>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</si>
  <si>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</si>
  <si>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</si>
  <si>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</si>
  <si>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</si>
  <si>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</si>
  <si>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</si>
  <si>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</si>
  <si>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</si>
  <si>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</si>
  <si>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</si>
  <si>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</si>
  <si>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</si>
  <si>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</si>
  <si>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</si>
  <si>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</si>
  <si>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</si>
  <si>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</si>
  <si>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</si>
  <si>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</si>
  <si>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</si>
  <si>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</si>
  <si>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</si>
  <si>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</si>
  <si>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</si>
  <si>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</si>
  <si>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</si>
  <si>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</si>
  <si>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</si>
  <si>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</si>
  <si>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</si>
  <si>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</si>
  <si>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</si>
  <si>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</si>
  <si>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</si>
  <si>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</si>
  <si>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</si>
  <si>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</si>
  <si>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</si>
  <si>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</si>
  <si>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</si>
  <si>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</si>
  <si>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</si>
  <si>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</si>
  <si>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</si>
  <si>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</si>
  <si>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</si>
  <si>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</si>
  <si>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</si>
  <si>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</si>
  <si>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</si>
  <si>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</si>
  <si>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</si>
  <si>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</si>
  <si>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</si>
  <si>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</si>
  <si>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</si>
  <si>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</si>
  <si>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</si>
  <si>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</si>
  <si>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</si>
  <si>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</si>
  <si>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</si>
  <si>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</si>
  <si>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</si>
  <si>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</si>
  <si>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</si>
  <si>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</si>
  <si>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</si>
  <si>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</si>
  <si>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</si>
  <si>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</si>
  <si>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</si>
  <si>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</si>
  <si>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</si>
  <si>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</si>
  <si>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</si>
  <si>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</si>
  <si>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</si>
  <si>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</si>
  <si>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</si>
  <si>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</si>
  <si>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</si>
  <si>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</si>
  <si>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</si>
  <si>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</si>
  <si>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</si>
  <si>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</si>
  <si>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</si>
  <si>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</si>
  <si>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</si>
  <si>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</si>
  <si>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</si>
  <si>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</si>
  <si>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</si>
  <si>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</si>
  <si>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</si>
  <si>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</si>
  <si>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</si>
  <si>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</si>
  <si>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</si>
  <si>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</si>
  <si>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</si>
  <si>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</si>
  <si>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</si>
  <si>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</si>
  <si>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</si>
  <si>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</si>
  <si>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</si>
  <si>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</si>
  <si>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</si>
  <si>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</si>
  <si>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</si>
  <si>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</si>
  <si>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</si>
  <si>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</si>
  <si>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</si>
  <si>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</si>
  <si>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</si>
  <si>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</si>
  <si>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</si>
  <si>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</si>
  <si>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</si>
  <si>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</si>
  <si>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</si>
  <si>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</si>
  <si>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</si>
  <si>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</si>
  <si>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</si>
  <si>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</si>
  <si>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</si>
  <si>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</si>
  <si>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</si>
  <si>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</si>
  <si>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</si>
  <si>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</si>
  <si>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</si>
  <si>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</si>
  <si>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</si>
  <si>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</si>
  <si>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</si>
  <si>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</si>
  <si>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</si>
  <si>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</si>
  <si>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</si>
  <si>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</si>
  <si>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</si>
  <si>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</si>
  <si>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</si>
  <si>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</si>
  <si>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</si>
  <si>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</si>
  <si>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</si>
  <si>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</si>
  <si>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</si>
  <si>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</si>
  <si>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</si>
  <si>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</si>
  <si>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</si>
  <si>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</si>
  <si>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</si>
  <si>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</si>
  <si>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</si>
  <si>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</si>
  <si>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</si>
  <si>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</si>
  <si>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</si>
  <si>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</si>
  <si>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</si>
  <si>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</si>
  <si>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</si>
  <si>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</si>
  <si>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</si>
  <si>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</si>
  <si>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</si>
  <si>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</si>
  <si>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</si>
  <si>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</si>
  <si>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</si>
  <si>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</si>
  <si>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</si>
  <si>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</si>
  <si>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</si>
  <si>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</si>
  <si>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</si>
  <si>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</si>
  <si>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</si>
  <si>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</si>
  <si>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</si>
  <si>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</si>
  <si>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</si>
  <si>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</si>
  <si>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</si>
  <si>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</si>
  <si>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</si>
  <si>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</si>
  <si>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</si>
  <si>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</si>
  <si>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</si>
  <si>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</si>
  <si>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</si>
  <si>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</si>
  <si>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</si>
  <si>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</si>
  <si>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</si>
  <si>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</si>
  <si>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</si>
  <si>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</si>
  <si>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</si>
  <si>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</si>
  <si>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</si>
  <si>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</si>
  <si>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</si>
  <si>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</si>
  <si>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</si>
  <si>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</si>
  <si>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</si>
  <si>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</si>
  <si>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</si>
  <si>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</si>
  <si>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</si>
  <si>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</si>
  <si>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</si>
  <si>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</si>
  <si>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</si>
  <si>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</si>
  <si>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</si>
  <si>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</si>
  <si>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</si>
  <si>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</si>
  <si>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</si>
  <si>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</si>
  <si>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</si>
  <si>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</si>
  <si>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</si>
  <si>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</si>
  <si>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</si>
  <si>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</si>
  <si>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</si>
  <si>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</si>
  <si>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</si>
  <si>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</si>
  <si>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</si>
  <si>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</si>
  <si>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</si>
  <si>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</si>
  <si>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</si>
  <si>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</si>
  <si>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</si>
  <si>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</si>
  <si>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</si>
  <si>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</si>
  <si>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</si>
  <si>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</si>
  <si>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</si>
  <si>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</si>
  <si>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</si>
  <si>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</si>
  <si>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</si>
  <si>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</si>
  <si>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</si>
  <si>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</si>
  <si>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</si>
  <si>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</si>
  <si>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</si>
  <si>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</si>
  <si>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</si>
  <si>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</si>
  <si>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</si>
  <si>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</si>
  <si>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</si>
  <si>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</si>
  <si>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</si>
  <si>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</si>
  <si>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</si>
  <si>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</si>
  <si>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</si>
  <si>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Őrimagyarósd Község Önkormányzatának 2017. évi költségvetési mérlege</t>
  </si>
  <si>
    <t>Őrimagyarósd Község Önkormányzata                                                                                                      2017. évi működési bevételei és kiadásai kiemelt előirányzatonként</t>
  </si>
  <si>
    <t>B115</t>
  </si>
  <si>
    <t>Működési célú költségvetési támogatások és kiegészítő támogatások</t>
  </si>
  <si>
    <t>Társadalombiztosítás pénzügyi alapjai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</si>
  <si>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</si>
  <si>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</si>
  <si>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</si>
  <si>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</si>
  <si>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</si>
  <si>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</si>
  <si>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</si>
  <si>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</si>
  <si>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</si>
  <si>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Dózsa György út felújítása</t>
  </si>
  <si>
    <t>Őrimagyarósd Község Önkormányzata                                                                                                      2017. évi beruházásai és felújítási kiadásai feladatonként/célonként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</si>
  <si>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</si>
  <si>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</si>
  <si>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</si>
  <si>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</si>
  <si>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</si>
  <si>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</si>
  <si>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</si>
  <si>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2/2017. (II.22.) önkormányzati rendelet 8. sz. melléklete</t>
  </si>
  <si>
    <t>2/2017. (II.22.) önkormányzati rendelet 7. sz. melléklete</t>
  </si>
  <si>
    <t>2/2017. (II.22.) önkormányzati rendelet 6. sz. melléklete</t>
  </si>
  <si>
    <t>2/2017. (II.22.) önkormányzati rendelet 5. sz. melléklete</t>
  </si>
  <si>
    <t>2/2017. (II.22.) önkormányzati rendelet 4. sz. melléklete</t>
  </si>
  <si>
    <t>2/2017. (II.22.) önkormányzati rendelet 3. sz. melléklete</t>
  </si>
  <si>
    <t>2/2017. (II.22.) önkormányzati rendelet 2. sz. melléklete</t>
  </si>
  <si>
    <t>2/2017. (II.22.) önkormányzati rendelet2 sz. melléklete</t>
  </si>
  <si>
    <t>2/2017. (II.22.) önkormányzati rendelet 1. sz.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</si>
</sst>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0" fontId="13" fillId="0" borderId="0" xfId="5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2" sqref="A2:J2"/>
    </sheetView>
  </sheetViews>
  <sheetFormatPr defaultRowHeight="15" x14ac:dyDescent="0.2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 x14ac:dyDescent="0.25">
      <c r="J1" s="82"/>
    </row>
    <row r="2" spans="1:10" ht="15.75" x14ac:dyDescent="0.25">
      <c r="A2" s="256" t="s">
        <v>349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15.75" x14ac:dyDescent="0.25">
      <c r="A3" s="256" t="s">
        <v>318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15.75" thickBot="1" x14ac:dyDescent="0.3">
      <c r="J4" s="82" t="s">
        <v>75</v>
      </c>
    </row>
    <row r="5" spans="1:10" ht="15.75" thickTop="1" x14ac:dyDescent="0.25">
      <c r="A5" s="257" t="s">
        <v>0</v>
      </c>
      <c r="B5" s="259" t="s">
        <v>1</v>
      </c>
      <c r="C5" s="252" t="s">
        <v>314</v>
      </c>
      <c r="D5" s="254" t="s">
        <v>2</v>
      </c>
      <c r="E5" s="261"/>
      <c r="F5" s="262" t="s">
        <v>3</v>
      </c>
      <c r="G5" s="259" t="s">
        <v>1</v>
      </c>
      <c r="H5" s="252" t="s">
        <v>314</v>
      </c>
      <c r="I5" s="254" t="s">
        <v>2</v>
      </c>
      <c r="J5" s="255"/>
    </row>
    <row r="6" spans="1:10" ht="39" thickBot="1" x14ac:dyDescent="0.3">
      <c r="A6" s="258"/>
      <c r="B6" s="260"/>
      <c r="C6" s="253"/>
      <c r="D6" s="2" t="s">
        <v>4</v>
      </c>
      <c r="E6" s="3" t="s">
        <v>5</v>
      </c>
      <c r="F6" s="263"/>
      <c r="G6" s="264"/>
      <c r="H6" s="253"/>
      <c r="I6" s="2" t="s">
        <v>4</v>
      </c>
      <c r="J6" s="4" t="s">
        <v>5</v>
      </c>
    </row>
    <row r="7" spans="1:10" ht="15" customHeight="1" thickTop="1" x14ac:dyDescent="0.25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 x14ac:dyDescent="0.25">
      <c r="A8" s="12" t="s">
        <v>16</v>
      </c>
      <c r="B8" s="13" t="s">
        <v>58</v>
      </c>
      <c r="C8" s="14">
        <v>17698</v>
      </c>
      <c r="D8" s="14">
        <v>17698</v>
      </c>
      <c r="E8" s="15"/>
      <c r="F8" s="16" t="s">
        <v>11</v>
      </c>
      <c r="G8" s="13" t="s">
        <v>12</v>
      </c>
      <c r="H8" s="14">
        <v>12054</v>
      </c>
      <c r="I8" s="17">
        <v>12054</v>
      </c>
      <c r="J8" s="18"/>
    </row>
    <row r="9" spans="1:10" ht="15" customHeight="1" x14ac:dyDescent="0.25">
      <c r="A9" s="12" t="s">
        <v>59</v>
      </c>
      <c r="B9" s="13" t="s">
        <v>60</v>
      </c>
      <c r="C9" s="14">
        <v>5545</v>
      </c>
      <c r="D9" s="14">
        <v>5545</v>
      </c>
      <c r="E9" s="15"/>
      <c r="F9" s="16" t="s">
        <v>15</v>
      </c>
      <c r="G9" s="13" t="s">
        <v>52</v>
      </c>
      <c r="H9" s="14">
        <v>2628</v>
      </c>
      <c r="I9" s="17">
        <v>2628</v>
      </c>
      <c r="J9" s="18"/>
    </row>
    <row r="10" spans="1:10" ht="15" customHeight="1" x14ac:dyDescent="0.25">
      <c r="A10" s="12" t="s">
        <v>13</v>
      </c>
      <c r="B10" s="13" t="s">
        <v>14</v>
      </c>
      <c r="C10" s="14">
        <v>3450</v>
      </c>
      <c r="D10" s="14">
        <v>2850</v>
      </c>
      <c r="E10" s="15">
        <v>600</v>
      </c>
      <c r="F10" s="16" t="s">
        <v>17</v>
      </c>
      <c r="G10" s="13" t="s">
        <v>18</v>
      </c>
      <c r="H10" s="14">
        <v>7968</v>
      </c>
      <c r="I10" s="17">
        <v>7968</v>
      </c>
      <c r="J10" s="18"/>
    </row>
    <row r="11" spans="1:10" ht="15" customHeight="1" x14ac:dyDescent="0.25">
      <c r="A11" s="12" t="s">
        <v>10</v>
      </c>
      <c r="B11" s="13" t="s">
        <v>61</v>
      </c>
      <c r="C11" s="14">
        <v>936</v>
      </c>
      <c r="D11" s="14">
        <v>936</v>
      </c>
      <c r="E11" s="15"/>
      <c r="F11" s="16" t="s">
        <v>20</v>
      </c>
      <c r="G11" s="13" t="s">
        <v>21</v>
      </c>
      <c r="H11" s="14">
        <v>650</v>
      </c>
      <c r="I11" s="17">
        <v>650</v>
      </c>
      <c r="J11" s="18"/>
    </row>
    <row r="12" spans="1:10" ht="15" customHeight="1" x14ac:dyDescent="0.25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107</v>
      </c>
      <c r="H12" s="14">
        <v>11535</v>
      </c>
      <c r="I12" s="17">
        <v>10935</v>
      </c>
      <c r="J12" s="18">
        <v>600</v>
      </c>
    </row>
    <row r="13" spans="1:10" ht="18" customHeight="1" thickBot="1" x14ac:dyDescent="0.3">
      <c r="A13" s="19"/>
      <c r="B13" s="20" t="s">
        <v>25</v>
      </c>
      <c r="C13" s="21">
        <f>SUM(C8:C12)</f>
        <v>27629</v>
      </c>
      <c r="D13" s="21">
        <f>SUM(D8:D12)</f>
        <v>27029</v>
      </c>
      <c r="E13" s="22">
        <f>SUM(E8:E12)</f>
        <v>600</v>
      </c>
      <c r="F13" s="23"/>
      <c r="G13" s="20" t="s">
        <v>26</v>
      </c>
      <c r="H13" s="21">
        <f>SUM(H8:H12)</f>
        <v>34835</v>
      </c>
      <c r="I13" s="21">
        <f>SUM(I8:I12)</f>
        <v>34235</v>
      </c>
      <c r="J13" s="24">
        <f>SUM(J8:J12)</f>
        <v>600</v>
      </c>
    </row>
    <row r="14" spans="1:10" ht="18" customHeight="1" thickTop="1" x14ac:dyDescent="0.25">
      <c r="A14" s="25" t="s">
        <v>31</v>
      </c>
      <c r="B14" s="26" t="s">
        <v>64</v>
      </c>
      <c r="C14" s="27">
        <v>0</v>
      </c>
      <c r="D14" s="27"/>
      <c r="E14" s="28"/>
      <c r="F14" s="29" t="s">
        <v>28</v>
      </c>
      <c r="G14" s="26" t="s">
        <v>56</v>
      </c>
      <c r="H14" s="27">
        <v>15</v>
      </c>
      <c r="I14" s="30">
        <v>15</v>
      </c>
      <c r="J14" s="31"/>
    </row>
    <row r="15" spans="1:10" ht="15" customHeight="1" x14ac:dyDescent="0.25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2941</v>
      </c>
      <c r="I15" s="17">
        <v>2941</v>
      </c>
      <c r="J15" s="18"/>
    </row>
    <row r="16" spans="1:10" ht="15" customHeight="1" x14ac:dyDescent="0.25">
      <c r="A16" s="12" t="s">
        <v>33</v>
      </c>
      <c r="B16" s="13" t="s">
        <v>34</v>
      </c>
      <c r="C16" s="14">
        <v>105</v>
      </c>
      <c r="D16" s="14">
        <v>105</v>
      </c>
      <c r="E16" s="15"/>
      <c r="F16" s="16" t="s">
        <v>32</v>
      </c>
      <c r="G16" s="13" t="s">
        <v>57</v>
      </c>
      <c r="H16" s="14">
        <v>32</v>
      </c>
      <c r="I16" s="17">
        <v>32</v>
      </c>
      <c r="J16" s="18"/>
    </row>
    <row r="17" spans="1:10" ht="18" customHeight="1" thickBot="1" x14ac:dyDescent="0.3">
      <c r="A17" s="32"/>
      <c r="B17" s="33" t="s">
        <v>35</v>
      </c>
      <c r="C17" s="34">
        <f>SUM(C14:C16)</f>
        <v>105</v>
      </c>
      <c r="D17" s="34">
        <f>SUM(D14:D16)</f>
        <v>105</v>
      </c>
      <c r="E17" s="35">
        <f>SUM(E14:E16)</f>
        <v>0</v>
      </c>
      <c r="F17" s="36"/>
      <c r="G17" s="33" t="s">
        <v>36</v>
      </c>
      <c r="H17" s="34">
        <f>SUM(H14:H16)</f>
        <v>2988</v>
      </c>
      <c r="I17" s="34">
        <f>SUM(I14:I16)</f>
        <v>2988</v>
      </c>
      <c r="J17" s="37">
        <f>SUM(J14:J16)</f>
        <v>0</v>
      </c>
    </row>
    <row r="18" spans="1:10" ht="19.5" customHeight="1" thickTop="1" thickBot="1" x14ac:dyDescent="0.3">
      <c r="A18" s="38"/>
      <c r="B18" s="39" t="s">
        <v>37</v>
      </c>
      <c r="C18" s="40">
        <f>C13+C17</f>
        <v>27734</v>
      </c>
      <c r="D18" s="40">
        <f>D13+D17</f>
        <v>27134</v>
      </c>
      <c r="E18" s="41">
        <f>E13+E17</f>
        <v>600</v>
      </c>
      <c r="F18" s="42"/>
      <c r="G18" s="39" t="s">
        <v>38</v>
      </c>
      <c r="H18" s="40">
        <f>H13+H17</f>
        <v>37823</v>
      </c>
      <c r="I18" s="40">
        <f>I13+I17</f>
        <v>37223</v>
      </c>
      <c r="J18" s="43">
        <f>J13+J17</f>
        <v>600</v>
      </c>
    </row>
    <row r="19" spans="1:10" ht="18" customHeight="1" thickTop="1" thickBot="1" x14ac:dyDescent="0.3">
      <c r="A19" s="38"/>
      <c r="B19" s="39" t="s">
        <v>39</v>
      </c>
      <c r="C19" s="40">
        <f>IF(H18&gt;C18,C18-H18,0)</f>
        <v>-10089</v>
      </c>
      <c r="D19" s="40">
        <f>IF(I18&gt;D18,D18-I18,0)</f>
        <v>-10089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 x14ac:dyDescent="0.25">
      <c r="A20" s="78" t="s">
        <v>41</v>
      </c>
      <c r="B20" s="26" t="s">
        <v>339</v>
      </c>
      <c r="C20" s="27">
        <v>7855</v>
      </c>
      <c r="D20" s="27">
        <v>7855</v>
      </c>
      <c r="E20" s="28"/>
      <c r="F20" s="45"/>
      <c r="G20" s="46"/>
      <c r="H20" s="47"/>
      <c r="I20" s="48"/>
      <c r="J20" s="49"/>
    </row>
    <row r="21" spans="1:10" ht="28.5" customHeight="1" thickBot="1" x14ac:dyDescent="0.3">
      <c r="A21" s="44" t="s">
        <v>41</v>
      </c>
      <c r="B21" s="26" t="s">
        <v>340</v>
      </c>
      <c r="C21" s="50">
        <v>2941</v>
      </c>
      <c r="D21" s="50">
        <v>2941</v>
      </c>
      <c r="E21" s="51"/>
      <c r="F21" s="52"/>
      <c r="G21" s="53"/>
      <c r="H21" s="54"/>
      <c r="I21" s="55"/>
      <c r="J21" s="56"/>
    </row>
    <row r="22" spans="1:10" ht="15" customHeight="1" thickTop="1" x14ac:dyDescent="0.25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 x14ac:dyDescent="0.25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707</v>
      </c>
      <c r="I23" s="60">
        <v>707</v>
      </c>
      <c r="J23" s="61"/>
    </row>
    <row r="24" spans="1:10" ht="18" customHeight="1" x14ac:dyDescent="0.25">
      <c r="A24" s="79"/>
      <c r="B24" s="63" t="s">
        <v>44</v>
      </c>
      <c r="C24" s="64">
        <f>C20+C21+C22+C23</f>
        <v>10796</v>
      </c>
      <c r="D24" s="64">
        <f>SUM(D20:D23)</f>
        <v>10796</v>
      </c>
      <c r="E24" s="35">
        <f>SUM(E20:E23)</f>
        <v>0</v>
      </c>
      <c r="F24" s="65"/>
      <c r="G24" s="63" t="s">
        <v>45</v>
      </c>
      <c r="H24" s="64">
        <f>H22+H23</f>
        <v>707</v>
      </c>
      <c r="I24" s="64">
        <f>I22+I23</f>
        <v>707</v>
      </c>
      <c r="J24" s="80">
        <f>J22+J23</f>
        <v>0</v>
      </c>
    </row>
    <row r="25" spans="1:10" ht="19.5" customHeight="1" x14ac:dyDescent="0.25">
      <c r="A25" s="81"/>
      <c r="B25" s="63" t="s">
        <v>46</v>
      </c>
      <c r="C25" s="64">
        <f>C13+C20+C22</f>
        <v>35484</v>
      </c>
      <c r="D25" s="64">
        <f>D13+D20+D22</f>
        <v>34884</v>
      </c>
      <c r="E25" s="249">
        <f>SUM(E13+E20+E22)</f>
        <v>600</v>
      </c>
      <c r="F25" s="66"/>
      <c r="G25" s="63" t="s">
        <v>47</v>
      </c>
      <c r="H25" s="64">
        <f>H13+H24</f>
        <v>35542</v>
      </c>
      <c r="I25" s="64">
        <f>I13+I24</f>
        <v>34942</v>
      </c>
      <c r="J25" s="80">
        <f>J13+J20+J22</f>
        <v>600</v>
      </c>
    </row>
    <row r="26" spans="1:10" ht="19.5" customHeight="1" thickBot="1" x14ac:dyDescent="0.3">
      <c r="A26" s="67"/>
      <c r="B26" s="68" t="s">
        <v>48</v>
      </c>
      <c r="C26" s="69">
        <f>C17+C21+C23</f>
        <v>3046</v>
      </c>
      <c r="D26" s="69">
        <f>D17+D21+D23</f>
        <v>3046</v>
      </c>
      <c r="E26" s="70">
        <f>E17+E21+E23</f>
        <v>0</v>
      </c>
      <c r="F26" s="71"/>
      <c r="G26" s="68" t="s">
        <v>49</v>
      </c>
      <c r="H26" s="69">
        <f>H17</f>
        <v>2988</v>
      </c>
      <c r="I26" s="69">
        <f>I17</f>
        <v>2988</v>
      </c>
      <c r="J26" s="72">
        <f>J17+J21+J23</f>
        <v>0</v>
      </c>
    </row>
    <row r="27" spans="1:10" ht="24" customHeight="1" thickTop="1" thickBot="1" x14ac:dyDescent="0.3">
      <c r="A27" s="73"/>
      <c r="B27" s="68" t="s">
        <v>50</v>
      </c>
      <c r="C27" s="69">
        <f>SUM(C25:C26)</f>
        <v>38530</v>
      </c>
      <c r="D27" s="69">
        <f>SUM(D25:D26)</f>
        <v>37930</v>
      </c>
      <c r="E27" s="70">
        <f>SUM(E25:E26)</f>
        <v>600</v>
      </c>
      <c r="F27" s="74"/>
      <c r="G27" s="68" t="s">
        <v>51</v>
      </c>
      <c r="H27" s="69">
        <f>SUM(H25:H26)</f>
        <v>38530</v>
      </c>
      <c r="I27" s="69">
        <f>SUM(I25:I26)</f>
        <v>37930</v>
      </c>
      <c r="J27" s="72">
        <f>SUM(J25:J26)</f>
        <v>600</v>
      </c>
    </row>
    <row r="28" spans="1:10" ht="15.75" thickTop="1" x14ac:dyDescent="0.25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A4" sqref="A4:C4"/>
    </sheetView>
  </sheetViews>
  <sheetFormatPr defaultRowHeight="15" x14ac:dyDescent="0.25"/>
  <cols>
    <col min="1" max="1" width="7.42578125" customWidth="1"/>
    <col min="2" max="2" width="48.140625" customWidth="1"/>
    <col min="3" max="3" width="13.710937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4"/>
    </row>
    <row r="3" spans="1:3" ht="15.75" x14ac:dyDescent="0.25">
      <c r="A3" s="265" t="s">
        <v>348</v>
      </c>
      <c r="B3" s="265"/>
      <c r="C3" s="265"/>
    </row>
    <row r="4" spans="1:3" ht="31.5" customHeight="1" x14ac:dyDescent="0.25">
      <c r="A4" s="266" t="s">
        <v>319</v>
      </c>
      <c r="B4" s="267"/>
      <c r="C4" s="267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76</v>
      </c>
    </row>
    <row r="7" spans="1:3" ht="27" thickTop="1" thickBot="1" x14ac:dyDescent="0.3">
      <c r="A7" s="87" t="s">
        <v>3</v>
      </c>
      <c r="B7" s="88" t="s">
        <v>1</v>
      </c>
      <c r="C7" s="89" t="s">
        <v>229</v>
      </c>
    </row>
    <row r="8" spans="1:3" ht="16.5" thickTop="1" thickBot="1" x14ac:dyDescent="0.3">
      <c r="A8" s="90" t="s">
        <v>77</v>
      </c>
      <c r="B8" s="91"/>
      <c r="C8" s="92"/>
    </row>
    <row r="9" spans="1:3" ht="18" customHeight="1" thickTop="1" thickBot="1" x14ac:dyDescent="0.3">
      <c r="A9" s="120" t="s">
        <v>19</v>
      </c>
      <c r="B9" s="121" t="s">
        <v>120</v>
      </c>
      <c r="C9" s="122">
        <f>SUM(C10+C15)</f>
        <v>23243</v>
      </c>
    </row>
    <row r="10" spans="1:3" ht="15.75" thickTop="1" x14ac:dyDescent="0.25">
      <c r="A10" s="5" t="s">
        <v>16</v>
      </c>
      <c r="B10" s="6" t="s">
        <v>90</v>
      </c>
      <c r="C10" s="107">
        <f>SUM(C11:C14)</f>
        <v>17698</v>
      </c>
    </row>
    <row r="11" spans="1:3" x14ac:dyDescent="0.25">
      <c r="A11" s="108" t="s">
        <v>91</v>
      </c>
      <c r="B11" s="17" t="s">
        <v>92</v>
      </c>
      <c r="C11" s="105">
        <v>12012</v>
      </c>
    </row>
    <row r="12" spans="1:3" x14ac:dyDescent="0.25">
      <c r="A12" s="108" t="s">
        <v>93</v>
      </c>
      <c r="B12" s="17" t="s">
        <v>94</v>
      </c>
      <c r="C12" s="105">
        <v>4486</v>
      </c>
    </row>
    <row r="13" spans="1:3" x14ac:dyDescent="0.25">
      <c r="A13" s="108" t="s">
        <v>95</v>
      </c>
      <c r="B13" s="17" t="s">
        <v>121</v>
      </c>
      <c r="C13" s="105">
        <v>1200</v>
      </c>
    </row>
    <row r="14" spans="1:3" x14ac:dyDescent="0.25">
      <c r="A14" s="114" t="s">
        <v>320</v>
      </c>
      <c r="B14" s="30" t="s">
        <v>321</v>
      </c>
      <c r="C14" s="105"/>
    </row>
    <row r="15" spans="1:3" x14ac:dyDescent="0.25">
      <c r="A15" s="110" t="s">
        <v>122</v>
      </c>
      <c r="B15" s="111" t="s">
        <v>123</v>
      </c>
      <c r="C15" s="95">
        <f>SUM(C16:C18)</f>
        <v>5545</v>
      </c>
    </row>
    <row r="16" spans="1:3" x14ac:dyDescent="0.25">
      <c r="A16" s="108" t="s">
        <v>59</v>
      </c>
      <c r="B16" s="13" t="s">
        <v>322</v>
      </c>
      <c r="C16" s="105">
        <v>2364</v>
      </c>
    </row>
    <row r="17" spans="1:3" x14ac:dyDescent="0.25">
      <c r="A17" s="108" t="s">
        <v>59</v>
      </c>
      <c r="B17" s="13" t="s">
        <v>124</v>
      </c>
      <c r="C17" s="105">
        <v>1354</v>
      </c>
    </row>
    <row r="18" spans="1:3" x14ac:dyDescent="0.25">
      <c r="A18" s="108" t="s">
        <v>59</v>
      </c>
      <c r="B18" s="112" t="s">
        <v>125</v>
      </c>
      <c r="C18" s="113">
        <v>1827</v>
      </c>
    </row>
    <row r="19" spans="1:3" s="127" customFormat="1" ht="18" customHeight="1" x14ac:dyDescent="0.25">
      <c r="A19" s="124" t="s">
        <v>13</v>
      </c>
      <c r="B19" s="125" t="s">
        <v>14</v>
      </c>
      <c r="C19" s="126">
        <f>C20+C22+C24+C25+C27</f>
        <v>3450</v>
      </c>
    </row>
    <row r="20" spans="1:3" s="128" customFormat="1" x14ac:dyDescent="0.25">
      <c r="A20" s="93" t="s">
        <v>82</v>
      </c>
      <c r="B20" s="94" t="s">
        <v>83</v>
      </c>
      <c r="C20" s="95">
        <f>SUM(C21)</f>
        <v>625</v>
      </c>
    </row>
    <row r="21" spans="1:3" x14ac:dyDescent="0.25">
      <c r="A21" s="106" t="s">
        <v>82</v>
      </c>
      <c r="B21" s="104" t="s">
        <v>126</v>
      </c>
      <c r="C21" s="105">
        <v>625</v>
      </c>
    </row>
    <row r="22" spans="1:3" s="129" customFormat="1" x14ac:dyDescent="0.25">
      <c r="A22" s="93" t="s">
        <v>84</v>
      </c>
      <c r="B22" s="94" t="s">
        <v>127</v>
      </c>
      <c r="C22" s="95">
        <f>SUM(C23)</f>
        <v>2000</v>
      </c>
    </row>
    <row r="23" spans="1:3" x14ac:dyDescent="0.25">
      <c r="A23" s="106" t="s">
        <v>157</v>
      </c>
      <c r="B23" s="104" t="s">
        <v>128</v>
      </c>
      <c r="C23" s="105">
        <v>2000</v>
      </c>
    </row>
    <row r="24" spans="1:3" x14ac:dyDescent="0.25">
      <c r="A24" s="93" t="s">
        <v>85</v>
      </c>
      <c r="B24" s="94" t="s">
        <v>86</v>
      </c>
      <c r="C24" s="95">
        <v>600</v>
      </c>
    </row>
    <row r="25" spans="1:3" x14ac:dyDescent="0.25">
      <c r="A25" s="93" t="s">
        <v>87</v>
      </c>
      <c r="B25" s="94" t="s">
        <v>88</v>
      </c>
      <c r="C25" s="95">
        <f>SUM(C26)</f>
        <v>200</v>
      </c>
    </row>
    <row r="26" spans="1:3" x14ac:dyDescent="0.25">
      <c r="A26" s="106" t="s">
        <v>87</v>
      </c>
      <c r="B26" s="104" t="s">
        <v>323</v>
      </c>
      <c r="C26" s="105">
        <v>200</v>
      </c>
    </row>
    <row r="27" spans="1:3" s="128" customFormat="1" x14ac:dyDescent="0.25">
      <c r="A27" s="79" t="s">
        <v>89</v>
      </c>
      <c r="B27" s="62" t="s">
        <v>129</v>
      </c>
      <c r="C27" s="130">
        <v>25</v>
      </c>
    </row>
    <row r="28" spans="1:3" s="127" customFormat="1" ht="18" customHeight="1" x14ac:dyDescent="0.25">
      <c r="A28" s="124" t="s">
        <v>10</v>
      </c>
      <c r="B28" s="125" t="s">
        <v>61</v>
      </c>
      <c r="C28" s="126">
        <f>SUM(C29:C34)</f>
        <v>936</v>
      </c>
    </row>
    <row r="29" spans="1:3" x14ac:dyDescent="0.25">
      <c r="A29" s="96" t="s">
        <v>78</v>
      </c>
      <c r="B29" s="97" t="s">
        <v>130</v>
      </c>
      <c r="C29" s="98">
        <v>0</v>
      </c>
    </row>
    <row r="30" spans="1:3" x14ac:dyDescent="0.25">
      <c r="A30" s="99" t="s">
        <v>79</v>
      </c>
      <c r="B30" s="100" t="s">
        <v>80</v>
      </c>
      <c r="C30" s="101">
        <v>585</v>
      </c>
    </row>
    <row r="31" spans="1:3" x14ac:dyDescent="0.25">
      <c r="A31" s="99" t="s">
        <v>131</v>
      </c>
      <c r="B31" s="102" t="s">
        <v>132</v>
      </c>
      <c r="C31" s="103">
        <v>0</v>
      </c>
    </row>
    <row r="32" spans="1:3" x14ac:dyDescent="0.25">
      <c r="A32" s="99" t="s">
        <v>81</v>
      </c>
      <c r="B32" s="100" t="s">
        <v>133</v>
      </c>
      <c r="C32" s="101">
        <v>350</v>
      </c>
    </row>
    <row r="33" spans="1:3" x14ac:dyDescent="0.25">
      <c r="A33" s="99" t="s">
        <v>134</v>
      </c>
      <c r="B33" s="100" t="s">
        <v>135</v>
      </c>
      <c r="C33" s="101">
        <v>1</v>
      </c>
    </row>
    <row r="34" spans="1:3" x14ac:dyDescent="0.25">
      <c r="A34" s="143" t="s">
        <v>136</v>
      </c>
      <c r="B34" s="102" t="s">
        <v>137</v>
      </c>
      <c r="C34" s="103">
        <v>0</v>
      </c>
    </row>
    <row r="35" spans="1:3" s="127" customFormat="1" ht="15.75" x14ac:dyDescent="0.25">
      <c r="A35" s="155" t="s">
        <v>22</v>
      </c>
      <c r="B35" s="145" t="s">
        <v>63</v>
      </c>
      <c r="C35" s="160">
        <v>0</v>
      </c>
    </row>
    <row r="36" spans="1:3" s="127" customFormat="1" ht="18" customHeight="1" x14ac:dyDescent="0.25">
      <c r="A36" s="161" t="s">
        <v>138</v>
      </c>
      <c r="B36" s="138" t="s">
        <v>96</v>
      </c>
      <c r="C36" s="162">
        <f>C37+C38+C39+C40+C41</f>
        <v>7855</v>
      </c>
    </row>
    <row r="37" spans="1:3" x14ac:dyDescent="0.25">
      <c r="A37" s="114" t="s">
        <v>41</v>
      </c>
      <c r="B37" s="30" t="s">
        <v>97</v>
      </c>
      <c r="C37" s="31">
        <v>7855</v>
      </c>
    </row>
    <row r="38" spans="1:3" x14ac:dyDescent="0.25">
      <c r="A38" s="114" t="s">
        <v>98</v>
      </c>
      <c r="B38" s="17" t="s">
        <v>99</v>
      </c>
      <c r="C38" s="18">
        <v>0</v>
      </c>
    </row>
    <row r="39" spans="1:3" x14ac:dyDescent="0.25">
      <c r="A39" s="114" t="s">
        <v>100</v>
      </c>
      <c r="B39" s="17" t="s">
        <v>101</v>
      </c>
      <c r="C39" s="18">
        <v>0</v>
      </c>
    </row>
    <row r="40" spans="1:3" x14ac:dyDescent="0.25">
      <c r="A40" s="114" t="s">
        <v>71</v>
      </c>
      <c r="B40" s="17" t="s">
        <v>102</v>
      </c>
      <c r="C40" s="18">
        <v>0</v>
      </c>
    </row>
    <row r="41" spans="1:3" ht="15.75" thickBot="1" x14ac:dyDescent="0.3">
      <c r="A41" s="114" t="s">
        <v>42</v>
      </c>
      <c r="B41" s="60" t="s">
        <v>103</v>
      </c>
      <c r="C41" s="61">
        <v>0</v>
      </c>
    </row>
    <row r="42" spans="1:3" s="127" customFormat="1" ht="19.5" customHeight="1" thickTop="1" thickBot="1" x14ac:dyDescent="0.3">
      <c r="A42" s="134" t="s">
        <v>104</v>
      </c>
      <c r="B42" s="135"/>
      <c r="C42" s="132">
        <f>C36+C35+C28+C19+C9</f>
        <v>35484</v>
      </c>
    </row>
    <row r="43" spans="1:3" ht="18" customHeight="1" thickTop="1" thickBot="1" x14ac:dyDescent="0.3">
      <c r="A43" s="115" t="s">
        <v>105</v>
      </c>
      <c r="B43" s="116"/>
      <c r="C43" s="117">
        <v>58</v>
      </c>
    </row>
    <row r="44" spans="1:3" ht="15.75" thickTop="1" x14ac:dyDescent="0.25"/>
    <row r="49" spans="1:3" x14ac:dyDescent="0.25">
      <c r="A49" s="83"/>
      <c r="B49" s="83"/>
      <c r="C49" s="84"/>
    </row>
    <row r="50" spans="1:3" x14ac:dyDescent="0.25">
      <c r="A50" s="83"/>
      <c r="B50" s="83"/>
      <c r="C50" s="84"/>
    </row>
    <row r="51" spans="1:3" ht="15.75" x14ac:dyDescent="0.25">
      <c r="A51" s="265" t="s">
        <v>347</v>
      </c>
      <c r="B51" s="265"/>
      <c r="C51" s="265"/>
    </row>
    <row r="52" spans="1:3" ht="33" customHeight="1" x14ac:dyDescent="0.25">
      <c r="A52" s="266" t="s">
        <v>319</v>
      </c>
      <c r="B52" s="267"/>
      <c r="C52" s="267"/>
    </row>
    <row r="53" spans="1:3" ht="15" customHeight="1" x14ac:dyDescent="0.25">
      <c r="A53" s="85"/>
      <c r="B53" s="86"/>
      <c r="C53" s="86"/>
    </row>
    <row r="54" spans="1:3" ht="15.75" thickBot="1" x14ac:dyDescent="0.3">
      <c r="A54" s="83"/>
      <c r="B54" s="83"/>
      <c r="C54" s="84" t="s">
        <v>76</v>
      </c>
    </row>
    <row r="55" spans="1:3" ht="27" thickTop="1" thickBot="1" x14ac:dyDescent="0.3">
      <c r="A55" s="87" t="s">
        <v>3</v>
      </c>
      <c r="B55" s="88" t="s">
        <v>1</v>
      </c>
      <c r="C55" s="89" t="s">
        <v>229</v>
      </c>
    </row>
    <row r="56" spans="1:3" ht="15.75" thickTop="1" x14ac:dyDescent="0.25">
      <c r="A56" s="146" t="s">
        <v>106</v>
      </c>
      <c r="B56" s="147"/>
      <c r="C56" s="148"/>
    </row>
    <row r="57" spans="1:3" s="127" customFormat="1" ht="18" customHeight="1" x14ac:dyDescent="0.25">
      <c r="A57" s="152" t="s">
        <v>11</v>
      </c>
      <c r="B57" s="149" t="s">
        <v>12</v>
      </c>
      <c r="C57" s="153">
        <f>SUM(C58:C63)</f>
        <v>12054</v>
      </c>
    </row>
    <row r="58" spans="1:3" s="127" customFormat="1" ht="15" customHeight="1" x14ac:dyDescent="0.25">
      <c r="A58" s="99" t="s">
        <v>324</v>
      </c>
      <c r="B58" s="100" t="s">
        <v>140</v>
      </c>
      <c r="C58" s="101">
        <v>5536</v>
      </c>
    </row>
    <row r="59" spans="1:3" s="127" customFormat="1" ht="15" customHeight="1" x14ac:dyDescent="0.25">
      <c r="A59" s="99" t="s">
        <v>325</v>
      </c>
      <c r="B59" s="100" t="s">
        <v>326</v>
      </c>
      <c r="C59" s="101">
        <v>130</v>
      </c>
    </row>
    <row r="60" spans="1:3" s="127" customFormat="1" ht="15" customHeight="1" x14ac:dyDescent="0.25">
      <c r="A60" s="99" t="s">
        <v>327</v>
      </c>
      <c r="B60" s="100" t="s">
        <v>328</v>
      </c>
      <c r="C60" s="101">
        <v>141</v>
      </c>
    </row>
    <row r="61" spans="1:3" s="127" customFormat="1" ht="15" customHeight="1" x14ac:dyDescent="0.25">
      <c r="A61" s="99" t="s">
        <v>141</v>
      </c>
      <c r="B61" s="100" t="s">
        <v>142</v>
      </c>
      <c r="C61" s="101">
        <v>4826</v>
      </c>
    </row>
    <row r="62" spans="1:3" s="127" customFormat="1" ht="15" customHeight="1" x14ac:dyDescent="0.25">
      <c r="A62" s="99" t="s">
        <v>143</v>
      </c>
      <c r="B62" s="100" t="s">
        <v>144</v>
      </c>
      <c r="C62" s="101">
        <v>1121</v>
      </c>
    </row>
    <row r="63" spans="1:3" s="127" customFormat="1" ht="15" customHeight="1" x14ac:dyDescent="0.25">
      <c r="A63" s="99" t="s">
        <v>145</v>
      </c>
      <c r="B63" s="100" t="s">
        <v>146</v>
      </c>
      <c r="C63" s="101">
        <v>300</v>
      </c>
    </row>
    <row r="64" spans="1:3" s="127" customFormat="1" ht="18" customHeight="1" x14ac:dyDescent="0.25">
      <c r="A64" s="152" t="s">
        <v>15</v>
      </c>
      <c r="B64" s="149" t="s">
        <v>139</v>
      </c>
      <c r="C64" s="153">
        <v>2628</v>
      </c>
    </row>
    <row r="65" spans="1:3" s="127" customFormat="1" ht="18" customHeight="1" x14ac:dyDescent="0.25">
      <c r="A65" s="154" t="s">
        <v>17</v>
      </c>
      <c r="B65" s="251" t="s">
        <v>18</v>
      </c>
      <c r="C65" s="153">
        <v>7968</v>
      </c>
    </row>
    <row r="66" spans="1:3" s="127" customFormat="1" ht="18" customHeight="1" x14ac:dyDescent="0.25">
      <c r="A66" s="155" t="s">
        <v>20</v>
      </c>
      <c r="B66" s="144" t="s">
        <v>21</v>
      </c>
      <c r="C66" s="153">
        <f>SUM(C67:C68)</f>
        <v>650</v>
      </c>
    </row>
    <row r="67" spans="1:3" x14ac:dyDescent="0.25">
      <c r="A67" s="108" t="s">
        <v>147</v>
      </c>
      <c r="B67" s="17" t="s">
        <v>329</v>
      </c>
      <c r="C67" s="101">
        <v>540</v>
      </c>
    </row>
    <row r="68" spans="1:3" x14ac:dyDescent="0.25">
      <c r="A68" s="108" t="s">
        <v>147</v>
      </c>
      <c r="B68" s="17" t="s">
        <v>330</v>
      </c>
      <c r="C68" s="101">
        <v>110</v>
      </c>
    </row>
    <row r="69" spans="1:3" s="127" customFormat="1" ht="15.75" x14ac:dyDescent="0.25">
      <c r="A69" s="154" t="s">
        <v>23</v>
      </c>
      <c r="B69" s="133" t="s">
        <v>107</v>
      </c>
      <c r="C69" s="153">
        <f>C71+C80+C82</f>
        <v>11535</v>
      </c>
    </row>
    <row r="70" spans="1:3" s="131" customFormat="1" ht="15" customHeight="1" x14ac:dyDescent="0.2">
      <c r="A70" s="118" t="s">
        <v>53</v>
      </c>
      <c r="B70" s="150" t="s">
        <v>55</v>
      </c>
      <c r="C70" s="130">
        <v>0</v>
      </c>
    </row>
    <row r="71" spans="1:3" ht="15" customHeight="1" x14ac:dyDescent="0.25">
      <c r="A71" s="118" t="s">
        <v>108</v>
      </c>
      <c r="B71" s="140" t="s">
        <v>148</v>
      </c>
      <c r="C71" s="130">
        <f>C72+C75</f>
        <v>2180</v>
      </c>
    </row>
    <row r="72" spans="1:3" ht="15" customHeight="1" x14ac:dyDescent="0.25">
      <c r="A72" s="109"/>
      <c r="B72" s="141" t="s">
        <v>149</v>
      </c>
      <c r="C72" s="101">
        <f>SUM(C73:C74)</f>
        <v>50</v>
      </c>
    </row>
    <row r="73" spans="1:3" ht="15" customHeight="1" x14ac:dyDescent="0.25">
      <c r="A73" s="109"/>
      <c r="B73" s="139" t="s">
        <v>150</v>
      </c>
      <c r="C73" s="156">
        <v>30</v>
      </c>
    </row>
    <row r="74" spans="1:3" ht="15" customHeight="1" x14ac:dyDescent="0.25">
      <c r="A74" s="109"/>
      <c r="B74" s="139" t="s">
        <v>316</v>
      </c>
      <c r="C74" s="156">
        <v>20</v>
      </c>
    </row>
    <row r="75" spans="1:3" ht="15" customHeight="1" x14ac:dyDescent="0.25">
      <c r="A75" s="109"/>
      <c r="B75" s="13" t="s">
        <v>109</v>
      </c>
      <c r="C75" s="101">
        <f>C76+C77+C78+C79</f>
        <v>2130</v>
      </c>
    </row>
    <row r="76" spans="1:3" ht="15" customHeight="1" x14ac:dyDescent="0.25">
      <c r="A76" s="109"/>
      <c r="B76" s="139" t="s">
        <v>151</v>
      </c>
      <c r="C76" s="156">
        <v>462</v>
      </c>
    </row>
    <row r="77" spans="1:3" ht="15" customHeight="1" x14ac:dyDescent="0.25">
      <c r="A77" s="109"/>
      <c r="B77" s="139" t="s">
        <v>152</v>
      </c>
      <c r="C77" s="156">
        <v>1339</v>
      </c>
    </row>
    <row r="78" spans="1:3" ht="15" customHeight="1" x14ac:dyDescent="0.25">
      <c r="A78" s="109"/>
      <c r="B78" s="142" t="s">
        <v>154</v>
      </c>
      <c r="C78" s="156">
        <v>189</v>
      </c>
    </row>
    <row r="79" spans="1:3" ht="15" customHeight="1" x14ac:dyDescent="0.25">
      <c r="A79" s="108"/>
      <c r="B79" s="139" t="s">
        <v>153</v>
      </c>
      <c r="C79" s="156">
        <v>140</v>
      </c>
    </row>
    <row r="80" spans="1:3" ht="15" customHeight="1" x14ac:dyDescent="0.25">
      <c r="A80" s="118" t="s">
        <v>110</v>
      </c>
      <c r="B80" s="63" t="s">
        <v>155</v>
      </c>
      <c r="C80" s="80">
        <f>SUM(C81:C81)</f>
        <v>600</v>
      </c>
    </row>
    <row r="81" spans="1:3" ht="15" customHeight="1" x14ac:dyDescent="0.25">
      <c r="A81" s="109"/>
      <c r="B81" s="112" t="s">
        <v>156</v>
      </c>
      <c r="C81" s="113">
        <v>600</v>
      </c>
    </row>
    <row r="82" spans="1:3" s="123" customFormat="1" x14ac:dyDescent="0.25">
      <c r="A82" s="118" t="s">
        <v>24</v>
      </c>
      <c r="B82" s="119" t="s">
        <v>54</v>
      </c>
      <c r="C82" s="157">
        <v>8755</v>
      </c>
    </row>
    <row r="83" spans="1:3" s="127" customFormat="1" ht="18" customHeight="1" x14ac:dyDescent="0.25">
      <c r="A83" s="154" t="s">
        <v>43</v>
      </c>
      <c r="B83" s="133" t="s">
        <v>111</v>
      </c>
      <c r="C83" s="158">
        <f>C84+C85+C87</f>
        <v>707</v>
      </c>
    </row>
    <row r="84" spans="1:3" x14ac:dyDescent="0.25">
      <c r="A84" s="108" t="s">
        <v>112</v>
      </c>
      <c r="B84" s="17" t="s">
        <v>113</v>
      </c>
      <c r="C84" s="18">
        <v>0</v>
      </c>
    </row>
    <row r="85" spans="1:3" x14ac:dyDescent="0.25">
      <c r="A85" s="108" t="s">
        <v>114</v>
      </c>
      <c r="B85" s="17" t="s">
        <v>115</v>
      </c>
      <c r="C85" s="18">
        <v>0</v>
      </c>
    </row>
    <row r="86" spans="1:3" x14ac:dyDescent="0.25">
      <c r="A86" s="108" t="s">
        <v>116</v>
      </c>
      <c r="B86" s="17" t="s">
        <v>117</v>
      </c>
      <c r="C86" s="18">
        <v>0</v>
      </c>
    </row>
    <row r="87" spans="1:3" ht="15.75" thickBot="1" x14ac:dyDescent="0.3">
      <c r="A87" s="159" t="s">
        <v>65</v>
      </c>
      <c r="B87" s="60" t="s">
        <v>158</v>
      </c>
      <c r="C87" s="61">
        <v>707</v>
      </c>
    </row>
    <row r="88" spans="1:3" s="127" customFormat="1" ht="19.5" customHeight="1" thickTop="1" thickBot="1" x14ac:dyDescent="0.3">
      <c r="A88" s="134" t="s">
        <v>118</v>
      </c>
      <c r="B88" s="135"/>
      <c r="C88" s="132">
        <f>C83+C69+C66+C65+C64+C57</f>
        <v>35542</v>
      </c>
    </row>
    <row r="89" spans="1:3" ht="18" customHeight="1" thickTop="1" thickBot="1" x14ac:dyDescent="0.3">
      <c r="A89" s="115" t="s">
        <v>119</v>
      </c>
      <c r="B89" s="116"/>
      <c r="C89" s="72"/>
    </row>
    <row r="90" spans="1:3" ht="15.75" thickTop="1" x14ac:dyDescent="0.25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A4" sqref="A4:C4"/>
    </sheetView>
  </sheetViews>
  <sheetFormatPr defaultRowHeight="15" x14ac:dyDescent="0.25"/>
  <cols>
    <col min="1" max="1" width="7.85546875" customWidth="1"/>
    <col min="2" max="2" width="52" customWidth="1"/>
    <col min="3" max="3" width="14.8554687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3"/>
    </row>
    <row r="3" spans="1:3" ht="15.75" x14ac:dyDescent="0.25">
      <c r="A3" s="265" t="s">
        <v>346</v>
      </c>
      <c r="B3" s="265"/>
      <c r="C3" s="265"/>
    </row>
    <row r="4" spans="1:3" ht="30.75" customHeight="1" x14ac:dyDescent="0.25">
      <c r="A4" s="266" t="s">
        <v>331</v>
      </c>
      <c r="B4" s="267"/>
      <c r="C4" s="267"/>
    </row>
    <row r="5" spans="1:3" x14ac:dyDescent="0.25">
      <c r="A5" s="85"/>
      <c r="B5" s="86"/>
      <c r="C5" s="86"/>
    </row>
    <row r="6" spans="1:3" ht="15.75" thickBot="1" x14ac:dyDescent="0.3">
      <c r="A6" s="85"/>
      <c r="B6" s="86"/>
      <c r="C6" s="84" t="s">
        <v>76</v>
      </c>
    </row>
    <row r="7" spans="1:3" ht="27" thickTop="1" thickBot="1" x14ac:dyDescent="0.3">
      <c r="A7" s="87" t="s">
        <v>3</v>
      </c>
      <c r="B7" s="88" t="s">
        <v>1</v>
      </c>
      <c r="C7" s="89" t="s">
        <v>229</v>
      </c>
    </row>
    <row r="8" spans="1:3" ht="16.5" thickTop="1" thickBot="1" x14ac:dyDescent="0.3">
      <c r="A8" s="163" t="s">
        <v>159</v>
      </c>
      <c r="B8" s="164"/>
      <c r="C8" s="165"/>
    </row>
    <row r="9" spans="1:3" s="127" customFormat="1" ht="18" customHeight="1" thickTop="1" x14ac:dyDescent="0.25">
      <c r="A9" s="176" t="s">
        <v>31</v>
      </c>
      <c r="B9" s="177" t="s">
        <v>168</v>
      </c>
      <c r="C9" s="178">
        <f>C10+C11</f>
        <v>105</v>
      </c>
    </row>
    <row r="10" spans="1:3" ht="15" customHeight="1" x14ac:dyDescent="0.25">
      <c r="A10" s="108" t="s">
        <v>169</v>
      </c>
      <c r="B10" s="17" t="s">
        <v>190</v>
      </c>
      <c r="C10" s="171">
        <v>0</v>
      </c>
    </row>
    <row r="11" spans="1:3" ht="15" customHeight="1" x14ac:dyDescent="0.25">
      <c r="A11" s="108" t="s">
        <v>191</v>
      </c>
      <c r="B11" s="17" t="s">
        <v>192</v>
      </c>
      <c r="C11" s="171">
        <v>105</v>
      </c>
    </row>
    <row r="12" spans="1:3" ht="15" customHeight="1" x14ac:dyDescent="0.25">
      <c r="A12" s="108" t="s">
        <v>191</v>
      </c>
      <c r="B12" s="151" t="s">
        <v>193</v>
      </c>
      <c r="C12" s="174">
        <v>105</v>
      </c>
    </row>
    <row r="13" spans="1:3" s="127" customFormat="1" ht="18" customHeight="1" x14ac:dyDescent="0.25">
      <c r="A13" s="161" t="s">
        <v>27</v>
      </c>
      <c r="B13" s="138" t="s">
        <v>62</v>
      </c>
      <c r="C13" s="179">
        <f>C14+C15+C16+C17+C18</f>
        <v>0</v>
      </c>
    </row>
    <row r="14" spans="1:3" ht="15" customHeight="1" x14ac:dyDescent="0.25">
      <c r="A14" s="114" t="s">
        <v>188</v>
      </c>
      <c r="B14" s="30" t="s">
        <v>160</v>
      </c>
      <c r="C14" s="168">
        <v>0</v>
      </c>
    </row>
    <row r="15" spans="1:3" ht="15" customHeight="1" x14ac:dyDescent="0.25">
      <c r="A15" s="114" t="s">
        <v>161</v>
      </c>
      <c r="B15" s="30" t="s">
        <v>162</v>
      </c>
      <c r="C15" s="168">
        <v>0</v>
      </c>
    </row>
    <row r="16" spans="1:3" ht="15" customHeight="1" x14ac:dyDescent="0.25">
      <c r="A16" s="114" t="s">
        <v>163</v>
      </c>
      <c r="B16" s="30" t="s">
        <v>164</v>
      </c>
      <c r="C16" s="169">
        <v>0</v>
      </c>
    </row>
    <row r="17" spans="1:3" ht="15" customHeight="1" x14ac:dyDescent="0.25">
      <c r="A17" s="114" t="s">
        <v>189</v>
      </c>
      <c r="B17" s="30" t="s">
        <v>165</v>
      </c>
      <c r="C17" s="169">
        <v>0</v>
      </c>
    </row>
    <row r="18" spans="1:3" ht="15" customHeight="1" x14ac:dyDescent="0.25">
      <c r="A18" s="108" t="s">
        <v>166</v>
      </c>
      <c r="B18" s="17" t="s">
        <v>167</v>
      </c>
      <c r="C18" s="174">
        <v>0</v>
      </c>
    </row>
    <row r="19" spans="1:3" s="127" customFormat="1" ht="17.25" customHeight="1" x14ac:dyDescent="0.25">
      <c r="A19" s="155" t="s">
        <v>33</v>
      </c>
      <c r="B19" s="180" t="s">
        <v>34</v>
      </c>
      <c r="C19" s="160">
        <v>0</v>
      </c>
    </row>
    <row r="20" spans="1:3" s="127" customFormat="1" ht="18" customHeight="1" x14ac:dyDescent="0.25">
      <c r="A20" s="155" t="s">
        <v>138</v>
      </c>
      <c r="B20" s="180" t="s">
        <v>170</v>
      </c>
      <c r="C20" s="160">
        <f>SUM(C21:C23)</f>
        <v>2941</v>
      </c>
    </row>
    <row r="21" spans="1:3" ht="15" customHeight="1" x14ac:dyDescent="0.25">
      <c r="A21" s="114" t="s">
        <v>98</v>
      </c>
      <c r="B21" s="26" t="s">
        <v>171</v>
      </c>
      <c r="C21" s="168">
        <v>0</v>
      </c>
    </row>
    <row r="22" spans="1:3" ht="15" customHeight="1" x14ac:dyDescent="0.25">
      <c r="A22" s="114" t="s">
        <v>41</v>
      </c>
      <c r="B22" s="60" t="s">
        <v>172</v>
      </c>
      <c r="C22" s="172">
        <v>2941</v>
      </c>
    </row>
    <row r="23" spans="1:3" ht="15" customHeight="1" thickBot="1" x14ac:dyDescent="0.3">
      <c r="A23" s="181" t="s">
        <v>72</v>
      </c>
      <c r="B23" s="60" t="s">
        <v>173</v>
      </c>
      <c r="C23" s="61">
        <v>0</v>
      </c>
    </row>
    <row r="24" spans="1:3" s="127" customFormat="1" ht="18.75" customHeight="1" thickTop="1" thickBot="1" x14ac:dyDescent="0.3">
      <c r="A24" s="134" t="s">
        <v>174</v>
      </c>
      <c r="B24" s="135"/>
      <c r="C24" s="132">
        <f>C13+C9+C19+C20</f>
        <v>3046</v>
      </c>
    </row>
    <row r="25" spans="1:3" ht="15" customHeight="1" thickTop="1" thickBot="1" x14ac:dyDescent="0.3">
      <c r="A25" s="163" t="s">
        <v>175</v>
      </c>
      <c r="B25" s="164"/>
      <c r="C25" s="43"/>
    </row>
    <row r="26" spans="1:3" ht="15" customHeight="1" thickTop="1" x14ac:dyDescent="0.25"/>
    <row r="27" spans="1:3" x14ac:dyDescent="0.25">
      <c r="A27" s="85"/>
      <c r="B27" s="86"/>
      <c r="C27" s="86"/>
    </row>
    <row r="28" spans="1:3" ht="15.75" thickBot="1" x14ac:dyDescent="0.3">
      <c r="A28" s="85"/>
      <c r="B28" s="86"/>
      <c r="C28" s="84" t="s">
        <v>76</v>
      </c>
    </row>
    <row r="29" spans="1:3" ht="27" thickTop="1" thickBot="1" x14ac:dyDescent="0.3">
      <c r="A29" s="87" t="s">
        <v>3</v>
      </c>
      <c r="B29" s="88" t="s">
        <v>1</v>
      </c>
      <c r="C29" s="89" t="s">
        <v>229</v>
      </c>
    </row>
    <row r="30" spans="1:3" ht="15" customHeight="1" thickTop="1" x14ac:dyDescent="0.25">
      <c r="A30" s="146" t="s">
        <v>176</v>
      </c>
      <c r="B30" s="147"/>
      <c r="C30" s="148"/>
    </row>
    <row r="31" spans="1:3" s="127" customFormat="1" ht="18" customHeight="1" x14ac:dyDescent="0.25">
      <c r="A31" s="152" t="s">
        <v>28</v>
      </c>
      <c r="B31" s="149" t="s">
        <v>56</v>
      </c>
      <c r="C31" s="153">
        <v>15</v>
      </c>
    </row>
    <row r="32" spans="1:3" s="127" customFormat="1" ht="18" customHeight="1" x14ac:dyDescent="0.25">
      <c r="A32" s="152" t="s">
        <v>29</v>
      </c>
      <c r="B32" s="149" t="s">
        <v>30</v>
      </c>
      <c r="C32" s="153">
        <v>2941</v>
      </c>
    </row>
    <row r="33" spans="1:3" s="127" customFormat="1" ht="18" customHeight="1" x14ac:dyDescent="0.25">
      <c r="A33" s="154" t="s">
        <v>32</v>
      </c>
      <c r="B33" s="133" t="s">
        <v>194</v>
      </c>
      <c r="C33" s="153">
        <f>C35+C38</f>
        <v>32</v>
      </c>
    </row>
    <row r="34" spans="1:3" ht="15" customHeight="1" x14ac:dyDescent="0.25">
      <c r="A34" s="108" t="s">
        <v>180</v>
      </c>
      <c r="B34" s="13" t="s">
        <v>196</v>
      </c>
      <c r="C34" s="171">
        <v>0</v>
      </c>
    </row>
    <row r="35" spans="1:3" ht="15" customHeight="1" x14ac:dyDescent="0.25">
      <c r="A35" s="108" t="s">
        <v>177</v>
      </c>
      <c r="B35" s="13" t="s">
        <v>195</v>
      </c>
      <c r="C35" s="105">
        <v>32</v>
      </c>
    </row>
    <row r="36" spans="1:3" ht="15" customHeight="1" x14ac:dyDescent="0.25">
      <c r="A36" s="108"/>
      <c r="B36" s="139" t="s">
        <v>317</v>
      </c>
      <c r="C36" s="250">
        <v>32</v>
      </c>
    </row>
    <row r="37" spans="1:3" ht="15" customHeight="1" x14ac:dyDescent="0.25">
      <c r="A37" s="108" t="s">
        <v>181</v>
      </c>
      <c r="B37" s="13" t="s">
        <v>197</v>
      </c>
      <c r="C37" s="171">
        <v>0</v>
      </c>
    </row>
    <row r="38" spans="1:3" ht="15" customHeight="1" x14ac:dyDescent="0.25">
      <c r="A38" s="108" t="s">
        <v>178</v>
      </c>
      <c r="B38" s="13" t="s">
        <v>179</v>
      </c>
      <c r="C38" s="171">
        <v>0</v>
      </c>
    </row>
    <row r="39" spans="1:3" s="127" customFormat="1" ht="18" customHeight="1" x14ac:dyDescent="0.25">
      <c r="A39" s="154" t="s">
        <v>43</v>
      </c>
      <c r="B39" s="133" t="s">
        <v>182</v>
      </c>
      <c r="C39" s="158">
        <f>SUM(C40:C41)</f>
        <v>0</v>
      </c>
    </row>
    <row r="40" spans="1:3" ht="15" customHeight="1" x14ac:dyDescent="0.25">
      <c r="A40" s="114" t="s">
        <v>183</v>
      </c>
      <c r="B40" s="30" t="s">
        <v>198</v>
      </c>
      <c r="C40" s="31">
        <v>0</v>
      </c>
    </row>
    <row r="41" spans="1:3" ht="15" customHeight="1" thickBot="1" x14ac:dyDescent="0.3">
      <c r="A41" s="114" t="s">
        <v>184</v>
      </c>
      <c r="B41" s="60" t="s">
        <v>185</v>
      </c>
      <c r="C41" s="61">
        <v>0</v>
      </c>
    </row>
    <row r="42" spans="1:3" s="127" customFormat="1" ht="19.5" customHeight="1" thickTop="1" thickBot="1" x14ac:dyDescent="0.3">
      <c r="A42" s="134" t="s">
        <v>186</v>
      </c>
      <c r="B42" s="135"/>
      <c r="C42" s="132">
        <f>C31+C32+C33+C39</f>
        <v>2988</v>
      </c>
    </row>
    <row r="43" spans="1:3" ht="15" customHeight="1" thickTop="1" thickBot="1" x14ac:dyDescent="0.3">
      <c r="A43" s="115" t="s">
        <v>187</v>
      </c>
      <c r="B43" s="116"/>
      <c r="C43" s="117">
        <v>58</v>
      </c>
    </row>
    <row r="44" spans="1:3" ht="15" customHeight="1" thickTop="1" x14ac:dyDescent="0.25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4" sqref="A4:C4"/>
    </sheetView>
  </sheetViews>
  <sheetFormatPr defaultRowHeight="15" x14ac:dyDescent="0.25"/>
  <cols>
    <col min="2" max="2" width="47.7109375" customWidth="1"/>
    <col min="3" max="3" width="13.2851562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4"/>
    </row>
    <row r="3" spans="1:3" ht="15.75" x14ac:dyDescent="0.25">
      <c r="A3" s="265" t="s">
        <v>345</v>
      </c>
      <c r="B3" s="265"/>
      <c r="C3" s="265"/>
    </row>
    <row r="4" spans="1:3" ht="30" customHeight="1" x14ac:dyDescent="0.25">
      <c r="A4" s="266" t="s">
        <v>333</v>
      </c>
      <c r="B4" s="267"/>
      <c r="C4" s="267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76</v>
      </c>
    </row>
    <row r="7" spans="1:3" ht="27" thickTop="1" thickBot="1" x14ac:dyDescent="0.3">
      <c r="A7" s="1" t="s">
        <v>3</v>
      </c>
      <c r="B7" s="88" t="s">
        <v>1</v>
      </c>
      <c r="C7" s="89" t="s">
        <v>229</v>
      </c>
    </row>
    <row r="8" spans="1:3" s="127" customFormat="1" ht="18" customHeight="1" thickTop="1" x14ac:dyDescent="0.25">
      <c r="A8" s="136" t="s">
        <v>28</v>
      </c>
      <c r="B8" s="137" t="s">
        <v>212</v>
      </c>
      <c r="C8" s="178">
        <f>SUM(C12)</f>
        <v>15</v>
      </c>
    </row>
    <row r="9" spans="1:3" s="127" customFormat="1" ht="15" customHeight="1" x14ac:dyDescent="0.25">
      <c r="A9" s="114" t="s">
        <v>217</v>
      </c>
      <c r="B9" s="30" t="s">
        <v>218</v>
      </c>
      <c r="C9" s="168">
        <v>0</v>
      </c>
    </row>
    <row r="10" spans="1:3" s="127" customFormat="1" ht="15" customHeight="1" x14ac:dyDescent="0.25">
      <c r="A10" s="114" t="s">
        <v>219</v>
      </c>
      <c r="B10" s="30" t="s">
        <v>220</v>
      </c>
      <c r="C10" s="168">
        <v>0</v>
      </c>
    </row>
    <row r="11" spans="1:3" s="127" customFormat="1" ht="15" customHeight="1" x14ac:dyDescent="0.25">
      <c r="A11" s="114" t="s">
        <v>222</v>
      </c>
      <c r="B11" s="30" t="s">
        <v>223</v>
      </c>
      <c r="C11" s="168">
        <v>0</v>
      </c>
    </row>
    <row r="12" spans="1:3" ht="15" customHeight="1" x14ac:dyDescent="0.25">
      <c r="A12" s="108" t="s">
        <v>221</v>
      </c>
      <c r="B12" s="17" t="s">
        <v>213</v>
      </c>
      <c r="C12" s="171">
        <v>15</v>
      </c>
    </row>
    <row r="13" spans="1:3" s="127" customFormat="1" ht="18" customHeight="1" x14ac:dyDescent="0.25">
      <c r="A13" s="161" t="s">
        <v>29</v>
      </c>
      <c r="B13" s="138" t="s">
        <v>199</v>
      </c>
      <c r="C13" s="179">
        <f>SUM(C14)</f>
        <v>2941</v>
      </c>
    </row>
    <row r="14" spans="1:3" ht="15" customHeight="1" x14ac:dyDescent="0.25">
      <c r="A14" s="108" t="s">
        <v>214</v>
      </c>
      <c r="B14" s="17" t="s">
        <v>215</v>
      </c>
      <c r="C14" s="171">
        <f>SUM(C15:C15)</f>
        <v>2941</v>
      </c>
    </row>
    <row r="15" spans="1:3" ht="15" customHeight="1" x14ac:dyDescent="0.25">
      <c r="A15" s="118"/>
      <c r="B15" s="151" t="s">
        <v>332</v>
      </c>
      <c r="C15" s="174">
        <v>2941</v>
      </c>
    </row>
    <row r="16" spans="1:3" ht="15" customHeight="1" x14ac:dyDescent="0.25">
      <c r="A16" s="114" t="s">
        <v>224</v>
      </c>
      <c r="B16" s="190" t="s">
        <v>226</v>
      </c>
      <c r="C16" s="168">
        <v>0</v>
      </c>
    </row>
    <row r="17" spans="1:3" ht="15" customHeight="1" x14ac:dyDescent="0.25">
      <c r="A17" s="114" t="s">
        <v>225</v>
      </c>
      <c r="B17" s="190" t="s">
        <v>227</v>
      </c>
      <c r="C17" s="168">
        <v>0</v>
      </c>
    </row>
    <row r="18" spans="1:3" s="127" customFormat="1" ht="18" customHeight="1" x14ac:dyDescent="0.25">
      <c r="A18" s="161" t="s">
        <v>32</v>
      </c>
      <c r="B18" s="138" t="s">
        <v>200</v>
      </c>
      <c r="C18" s="179">
        <f>SUM(C19)</f>
        <v>32</v>
      </c>
    </row>
    <row r="19" spans="1:3" ht="14.25" customHeight="1" x14ac:dyDescent="0.25">
      <c r="A19" s="108" t="s">
        <v>177</v>
      </c>
      <c r="B19" s="13" t="s">
        <v>201</v>
      </c>
      <c r="C19" s="105">
        <v>32</v>
      </c>
    </row>
    <row r="20" spans="1:3" ht="15.75" thickBot="1" x14ac:dyDescent="0.3">
      <c r="A20" s="159" t="s">
        <v>178</v>
      </c>
      <c r="B20" s="173" t="s">
        <v>202</v>
      </c>
      <c r="C20" s="182">
        <v>0</v>
      </c>
    </row>
    <row r="21" spans="1:3" ht="15.75" thickTop="1" x14ac:dyDescent="0.25">
      <c r="A21" s="83"/>
      <c r="B21" s="83"/>
      <c r="C21" s="83"/>
    </row>
    <row r="22" spans="1:3" ht="45" customHeight="1" x14ac:dyDescent="0.25">
      <c r="A22" s="270" t="s">
        <v>228</v>
      </c>
      <c r="B22" s="270"/>
      <c r="C22" s="270"/>
    </row>
    <row r="23" spans="1:3" x14ac:dyDescent="0.25">
      <c r="A23" s="183"/>
      <c r="B23" s="183"/>
      <c r="C23" s="183"/>
    </row>
    <row r="24" spans="1:3" ht="15.75" thickBot="1" x14ac:dyDescent="0.3">
      <c r="A24" s="83"/>
      <c r="B24" s="83"/>
      <c r="C24" s="84" t="s">
        <v>203</v>
      </c>
    </row>
    <row r="25" spans="1:3" ht="27" thickTop="1" thickBot="1" x14ac:dyDescent="0.3">
      <c r="A25" s="184" t="s">
        <v>204</v>
      </c>
      <c r="B25" s="185" t="s">
        <v>1</v>
      </c>
      <c r="C25" s="186" t="s">
        <v>229</v>
      </c>
    </row>
    <row r="26" spans="1:3" x14ac:dyDescent="0.25">
      <c r="A26" s="187" t="s">
        <v>205</v>
      </c>
      <c r="B26" s="188"/>
      <c r="C26" s="189">
        <v>0</v>
      </c>
    </row>
    <row r="27" spans="1:3" x14ac:dyDescent="0.25">
      <c r="A27" s="108"/>
      <c r="B27" s="17"/>
      <c r="C27" s="171"/>
    </row>
    <row r="28" spans="1:3" x14ac:dyDescent="0.25">
      <c r="A28" s="268" t="s">
        <v>206</v>
      </c>
      <c r="B28" s="269"/>
      <c r="C28" s="80">
        <v>0</v>
      </c>
    </row>
    <row r="29" spans="1:3" x14ac:dyDescent="0.25">
      <c r="A29" s="108"/>
      <c r="B29" s="17"/>
      <c r="C29" s="171"/>
    </row>
    <row r="30" spans="1:3" x14ac:dyDescent="0.25">
      <c r="A30" s="175" t="s">
        <v>207</v>
      </c>
      <c r="B30" s="17"/>
      <c r="C30" s="80">
        <v>0</v>
      </c>
    </row>
    <row r="31" spans="1:3" x14ac:dyDescent="0.25">
      <c r="A31" s="12"/>
      <c r="B31" s="17"/>
      <c r="C31" s="171"/>
    </row>
    <row r="32" spans="1:3" x14ac:dyDescent="0.25">
      <c r="A32" s="175" t="s">
        <v>208</v>
      </c>
      <c r="B32" s="150"/>
      <c r="C32" s="80">
        <v>0</v>
      </c>
    </row>
    <row r="33" spans="1:3" x14ac:dyDescent="0.25">
      <c r="A33" s="12"/>
      <c r="B33" s="17"/>
      <c r="C33" s="171"/>
    </row>
    <row r="34" spans="1:3" x14ac:dyDescent="0.25">
      <c r="A34" s="268" t="s">
        <v>209</v>
      </c>
      <c r="B34" s="269"/>
      <c r="C34" s="80">
        <v>0</v>
      </c>
    </row>
    <row r="35" spans="1:3" x14ac:dyDescent="0.25">
      <c r="A35" s="12"/>
      <c r="B35" s="17"/>
      <c r="C35" s="171"/>
    </row>
    <row r="36" spans="1:3" x14ac:dyDescent="0.25">
      <c r="A36" s="271" t="s">
        <v>210</v>
      </c>
      <c r="B36" s="272"/>
      <c r="C36" s="80">
        <v>0</v>
      </c>
    </row>
    <row r="37" spans="1:3" x14ac:dyDescent="0.25">
      <c r="A37" s="12"/>
      <c r="B37" s="17"/>
      <c r="C37" s="171"/>
    </row>
    <row r="38" spans="1:3" x14ac:dyDescent="0.25">
      <c r="A38" s="268" t="s">
        <v>211</v>
      </c>
      <c r="B38" s="269"/>
      <c r="C38" s="80">
        <v>0</v>
      </c>
    </row>
    <row r="39" spans="1:3" ht="15.75" thickBot="1" x14ac:dyDescent="0.3">
      <c r="A39" s="19"/>
      <c r="B39" s="173"/>
      <c r="C39" s="182"/>
    </row>
    <row r="40" spans="1:3" ht="15.75" thickTop="1" x14ac:dyDescent="0.25"/>
  </sheetData>
  <mergeCells count="7">
    <mergeCell ref="A38:B38"/>
    <mergeCell ref="A4:C4"/>
    <mergeCell ref="A3:C3"/>
    <mergeCell ref="A22:C22"/>
    <mergeCell ref="A28:B28"/>
    <mergeCell ref="A34:B34"/>
    <mergeCell ref="A36:B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5"/>
  <cols>
    <col min="2" max="2" width="37.42578125" customWidth="1"/>
  </cols>
  <sheetData>
    <row r="1" spans="1:3" x14ac:dyDescent="0.25">
      <c r="A1" s="83"/>
      <c r="B1" s="83"/>
      <c r="C1" s="84" t="s">
        <v>230</v>
      </c>
    </row>
    <row r="2" spans="1:3" x14ac:dyDescent="0.25">
      <c r="A2" s="83"/>
      <c r="B2" s="83"/>
      <c r="C2" s="84"/>
    </row>
    <row r="3" spans="1:3" ht="15.75" x14ac:dyDescent="0.25">
      <c r="A3" s="265" t="s">
        <v>74</v>
      </c>
      <c r="B3" s="265"/>
      <c r="C3" s="265"/>
    </row>
    <row r="4" spans="1:3" ht="30" customHeight="1" x14ac:dyDescent="0.25">
      <c r="A4" s="266" t="s">
        <v>315</v>
      </c>
      <c r="B4" s="267"/>
      <c r="C4" s="267"/>
    </row>
    <row r="5" spans="1:3" x14ac:dyDescent="0.25">
      <c r="A5" s="273"/>
      <c r="B5" s="274"/>
      <c r="C5" s="274"/>
    </row>
    <row r="6" spans="1:3" x14ac:dyDescent="0.25">
      <c r="A6" s="85"/>
      <c r="B6" s="86"/>
      <c r="C6" s="86"/>
    </row>
    <row r="7" spans="1:3" ht="15.75" thickBot="1" x14ac:dyDescent="0.3">
      <c r="A7" s="83"/>
      <c r="B7" s="83"/>
      <c r="C7" s="84" t="s">
        <v>76</v>
      </c>
    </row>
    <row r="8" spans="1:3" ht="27" thickTop="1" thickBot="1" x14ac:dyDescent="0.3">
      <c r="A8" s="1" t="s">
        <v>231</v>
      </c>
      <c r="B8" s="88" t="s">
        <v>1</v>
      </c>
      <c r="C8" s="89" t="s">
        <v>229</v>
      </c>
    </row>
    <row r="9" spans="1:3" ht="20.100000000000001" customHeight="1" thickTop="1" x14ac:dyDescent="0.25">
      <c r="A9" s="5" t="s">
        <v>24</v>
      </c>
      <c r="B9" s="6" t="s">
        <v>232</v>
      </c>
      <c r="C9" s="170">
        <v>10726</v>
      </c>
    </row>
    <row r="10" spans="1:3" ht="20.100000000000001" customHeight="1" x14ac:dyDescent="0.25">
      <c r="A10" s="166" t="s">
        <v>24</v>
      </c>
      <c r="B10" s="111" t="s">
        <v>235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7" sqref="B7"/>
    </sheetView>
  </sheetViews>
  <sheetFormatPr defaultRowHeight="15" x14ac:dyDescent="0.25"/>
  <cols>
    <col min="1" max="1" width="8.85546875" customWidth="1"/>
    <col min="2" max="2" width="27.42578125" customWidth="1"/>
    <col min="3" max="5" width="17.7109375" customWidth="1"/>
  </cols>
  <sheetData>
    <row r="1" spans="1:5" x14ac:dyDescent="0.25">
      <c r="A1" s="191"/>
      <c r="B1" s="191"/>
      <c r="C1" s="191"/>
      <c r="D1" s="191"/>
      <c r="E1" s="191"/>
    </row>
    <row r="2" spans="1:5" x14ac:dyDescent="0.25">
      <c r="A2" s="191"/>
      <c r="B2" s="191"/>
      <c r="C2" s="191"/>
      <c r="D2" s="191"/>
      <c r="E2" s="191"/>
    </row>
    <row r="3" spans="1:5" x14ac:dyDescent="0.25">
      <c r="A3" s="191"/>
      <c r="B3" s="191"/>
      <c r="C3" s="191"/>
      <c r="D3" s="191"/>
      <c r="E3" s="191"/>
    </row>
    <row r="4" spans="1:5" x14ac:dyDescent="0.25">
      <c r="A4" s="191"/>
      <c r="B4" s="191"/>
      <c r="C4" s="191"/>
      <c r="D4" s="191"/>
      <c r="E4" s="192"/>
    </row>
    <row r="5" spans="1:5" x14ac:dyDescent="0.25">
      <c r="A5" s="191"/>
      <c r="B5" s="191"/>
      <c r="C5" s="191"/>
      <c r="D5" s="191"/>
      <c r="E5" s="192"/>
    </row>
    <row r="6" spans="1:5" x14ac:dyDescent="0.25">
      <c r="A6" s="191"/>
      <c r="B6" s="191" t="s">
        <v>344</v>
      </c>
      <c r="C6" s="191"/>
      <c r="D6" s="191"/>
      <c r="E6" s="192"/>
    </row>
    <row r="7" spans="1:5" x14ac:dyDescent="0.25">
      <c r="A7" s="191"/>
      <c r="B7" s="191"/>
      <c r="C7" s="191"/>
      <c r="D7" s="191"/>
      <c r="E7" s="191"/>
    </row>
    <row r="8" spans="1:5" ht="15.75" x14ac:dyDescent="0.25">
      <c r="A8" s="275"/>
      <c r="B8" s="275"/>
      <c r="C8" s="275"/>
      <c r="D8" s="275"/>
      <c r="E8" s="275"/>
    </row>
    <row r="9" spans="1:5" ht="15.75" x14ac:dyDescent="0.25">
      <c r="A9" s="275" t="s">
        <v>334</v>
      </c>
      <c r="B9" s="275"/>
      <c r="C9" s="275"/>
      <c r="D9" s="275"/>
      <c r="E9" s="275"/>
    </row>
    <row r="10" spans="1:5" x14ac:dyDescent="0.25">
      <c r="A10" s="191"/>
      <c r="B10" s="191"/>
      <c r="C10" s="191"/>
      <c r="D10" s="191"/>
      <c r="E10" s="191"/>
    </row>
    <row r="11" spans="1:5" x14ac:dyDescent="0.25">
      <c r="A11" s="191"/>
      <c r="B11" s="191"/>
      <c r="C11" s="191"/>
      <c r="D11" s="191"/>
      <c r="E11" s="191"/>
    </row>
    <row r="12" spans="1:5" x14ac:dyDescent="0.25">
      <c r="A12" s="191"/>
      <c r="B12" s="193" t="s">
        <v>216</v>
      </c>
      <c r="C12" s="193" t="s">
        <v>6</v>
      </c>
      <c r="D12" s="193" t="s">
        <v>236</v>
      </c>
      <c r="E12" s="193" t="s">
        <v>237</v>
      </c>
    </row>
    <row r="13" spans="1:5" x14ac:dyDescent="0.25">
      <c r="A13" s="194" t="s">
        <v>238</v>
      </c>
      <c r="B13" s="194" t="s">
        <v>1</v>
      </c>
      <c r="C13" s="194" t="s">
        <v>239</v>
      </c>
      <c r="D13" s="194" t="s">
        <v>240</v>
      </c>
      <c r="E13" s="194" t="s">
        <v>241</v>
      </c>
    </row>
    <row r="14" spans="1:5" x14ac:dyDescent="0.25">
      <c r="A14" s="195" t="s">
        <v>242</v>
      </c>
      <c r="B14" s="196" t="s">
        <v>243</v>
      </c>
      <c r="C14" s="195">
        <v>1</v>
      </c>
      <c r="D14" s="195" t="s">
        <v>244</v>
      </c>
      <c r="E14" s="197">
        <f>SUM(C14:D14)</f>
        <v>1</v>
      </c>
    </row>
    <row r="15" spans="1:5" x14ac:dyDescent="0.25">
      <c r="A15" s="195" t="s">
        <v>245</v>
      </c>
      <c r="B15" s="196" t="s">
        <v>246</v>
      </c>
      <c r="C15" s="195">
        <v>2</v>
      </c>
      <c r="D15" s="195" t="s">
        <v>244</v>
      </c>
      <c r="E15" s="197">
        <f t="shared" ref="E15:E17" si="0">SUM(C15:D15)</f>
        <v>2</v>
      </c>
    </row>
    <row r="16" spans="1:5" x14ac:dyDescent="0.25">
      <c r="A16" s="195" t="s">
        <v>247</v>
      </c>
      <c r="B16" s="196" t="s">
        <v>248</v>
      </c>
      <c r="C16" s="195" t="s">
        <v>244</v>
      </c>
      <c r="D16" s="195" t="s">
        <v>244</v>
      </c>
      <c r="E16" s="197">
        <f t="shared" si="0"/>
        <v>0</v>
      </c>
    </row>
    <row r="17" spans="1:5" x14ac:dyDescent="0.25">
      <c r="A17" s="195" t="s">
        <v>249</v>
      </c>
      <c r="B17" s="196" t="s">
        <v>250</v>
      </c>
      <c r="C17" s="197">
        <v>5</v>
      </c>
      <c r="D17" s="195" t="s">
        <v>244</v>
      </c>
      <c r="E17" s="197">
        <f t="shared" si="0"/>
        <v>5</v>
      </c>
    </row>
    <row r="18" spans="1:5" x14ac:dyDescent="0.25">
      <c r="A18" s="191"/>
      <c r="B18" s="198"/>
      <c r="C18" s="191"/>
      <c r="D18" s="191"/>
      <c r="E18" s="191"/>
    </row>
    <row r="19" spans="1:5" x14ac:dyDescent="0.25">
      <c r="A19" s="191"/>
      <c r="B19" s="198" t="s">
        <v>335</v>
      </c>
      <c r="C19" s="191"/>
      <c r="D19" s="191"/>
      <c r="E19" s="191"/>
    </row>
    <row r="20" spans="1:5" x14ac:dyDescent="0.25">
      <c r="A20" s="191"/>
      <c r="B20" s="191"/>
      <c r="C20" s="191"/>
      <c r="D20" s="191"/>
      <c r="E20" s="191"/>
    </row>
    <row r="21" spans="1:5" x14ac:dyDescent="0.2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3" sqref="A3:D3"/>
    </sheetView>
  </sheetViews>
  <sheetFormatPr defaultRowHeight="15" x14ac:dyDescent="0.25"/>
  <cols>
    <col min="2" max="2" width="95.7109375" customWidth="1"/>
    <col min="4" max="4" width="18.42578125" customWidth="1"/>
  </cols>
  <sheetData>
    <row r="1" spans="1:6" ht="15.75" x14ac:dyDescent="0.25">
      <c r="A1" s="199"/>
      <c r="B1" s="200"/>
      <c r="C1" s="201"/>
      <c r="D1" s="248"/>
      <c r="E1" s="202"/>
      <c r="F1" s="202"/>
    </row>
    <row r="2" spans="1:6" ht="15.75" x14ac:dyDescent="0.25">
      <c r="A2" s="280" t="s">
        <v>343</v>
      </c>
      <c r="B2" s="280"/>
      <c r="C2" s="280"/>
      <c r="D2" s="280"/>
      <c r="E2" s="203"/>
      <c r="F2" s="200"/>
    </row>
    <row r="3" spans="1:6" ht="15.75" x14ac:dyDescent="0.25">
      <c r="A3" s="281" t="s">
        <v>336</v>
      </c>
      <c r="B3" s="281"/>
      <c r="C3" s="281"/>
      <c r="D3" s="281"/>
      <c r="E3" s="200"/>
      <c r="F3" s="200"/>
    </row>
    <row r="4" spans="1:6" ht="15.75" customHeight="1" x14ac:dyDescent="0.25">
      <c r="A4" s="282" t="s">
        <v>253</v>
      </c>
      <c r="B4" s="282"/>
      <c r="C4" s="282"/>
      <c r="D4" s="282"/>
      <c r="E4" s="204"/>
      <c r="F4" s="204"/>
    </row>
    <row r="5" spans="1:6" ht="15.75" customHeight="1" x14ac:dyDescent="0.25">
      <c r="A5" s="283" t="s">
        <v>254</v>
      </c>
      <c r="B5" s="283"/>
      <c r="C5" s="283"/>
      <c r="D5" s="283"/>
      <c r="E5" s="205"/>
      <c r="F5" s="205"/>
    </row>
    <row r="6" spans="1:6" ht="15.75" customHeight="1" x14ac:dyDescent="0.25">
      <c r="A6" s="284" t="s">
        <v>255</v>
      </c>
      <c r="B6" s="284"/>
      <c r="C6" s="284"/>
      <c r="D6" s="284"/>
      <c r="E6" s="206"/>
      <c r="F6" s="206"/>
    </row>
    <row r="7" spans="1:6" ht="15.75" customHeight="1" x14ac:dyDescent="0.25">
      <c r="A7" s="284"/>
      <c r="B7" s="284"/>
      <c r="C7" s="284"/>
      <c r="D7" s="284"/>
      <c r="E7" s="206"/>
      <c r="F7" s="206"/>
    </row>
    <row r="8" spans="1:6" ht="15.75" x14ac:dyDescent="0.25">
      <c r="A8" s="199"/>
      <c r="B8" s="200"/>
      <c r="C8" s="200"/>
      <c r="D8" s="207" t="s">
        <v>76</v>
      </c>
      <c r="E8" s="200"/>
      <c r="F8" s="200"/>
    </row>
    <row r="9" spans="1:6" ht="15.75" x14ac:dyDescent="0.25">
      <c r="A9" s="285" t="s">
        <v>238</v>
      </c>
      <c r="B9" s="287" t="s">
        <v>1</v>
      </c>
      <c r="C9" s="289" t="s">
        <v>280</v>
      </c>
      <c r="D9" s="290"/>
      <c r="E9" s="200"/>
      <c r="F9" s="200"/>
    </row>
    <row r="10" spans="1:6" ht="15.75" x14ac:dyDescent="0.25">
      <c r="A10" s="286"/>
      <c r="B10" s="288"/>
      <c r="C10" s="289" t="s">
        <v>256</v>
      </c>
      <c r="D10" s="290"/>
      <c r="E10" s="200"/>
      <c r="F10" s="200"/>
    </row>
    <row r="11" spans="1:6" ht="15.75" x14ac:dyDescent="0.25">
      <c r="A11" s="208" t="s">
        <v>242</v>
      </c>
      <c r="B11" s="209" t="s">
        <v>257</v>
      </c>
      <c r="C11" s="291">
        <v>0</v>
      </c>
      <c r="D11" s="292"/>
      <c r="E11" s="200"/>
      <c r="F11" s="200"/>
    </row>
    <row r="12" spans="1:6" ht="15.75" x14ac:dyDescent="0.25">
      <c r="A12" s="208" t="s">
        <v>245</v>
      </c>
      <c r="B12" s="209" t="s">
        <v>258</v>
      </c>
      <c r="C12" s="278">
        <v>2825</v>
      </c>
      <c r="D12" s="277"/>
      <c r="E12" s="200"/>
      <c r="F12" s="200"/>
    </row>
    <row r="13" spans="1:6" ht="15.75" x14ac:dyDescent="0.25">
      <c r="A13" s="208" t="s">
        <v>247</v>
      </c>
      <c r="B13" s="209" t="s">
        <v>259</v>
      </c>
      <c r="C13" s="278">
        <v>600</v>
      </c>
      <c r="D13" s="277"/>
      <c r="E13" s="200"/>
      <c r="F13" s="200"/>
    </row>
    <row r="14" spans="1:6" ht="15.75" x14ac:dyDescent="0.25">
      <c r="A14" s="208" t="s">
        <v>249</v>
      </c>
      <c r="B14" s="209" t="s">
        <v>260</v>
      </c>
      <c r="C14" s="278">
        <v>1</v>
      </c>
      <c r="D14" s="277"/>
      <c r="E14" s="200"/>
      <c r="F14" s="200"/>
    </row>
    <row r="15" spans="1:6" ht="15.75" x14ac:dyDescent="0.25">
      <c r="A15" s="208" t="s">
        <v>251</v>
      </c>
      <c r="B15" s="209" t="s">
        <v>261</v>
      </c>
      <c r="C15" s="278">
        <v>25</v>
      </c>
      <c r="D15" s="277"/>
      <c r="E15" s="200"/>
      <c r="F15" s="200"/>
    </row>
    <row r="16" spans="1:6" ht="15.75" x14ac:dyDescent="0.25">
      <c r="A16" s="208" t="s">
        <v>252</v>
      </c>
      <c r="B16" s="209" t="s">
        <v>262</v>
      </c>
      <c r="C16" s="278">
        <v>0</v>
      </c>
      <c r="D16" s="277"/>
      <c r="E16" s="200"/>
      <c r="F16" s="200"/>
    </row>
    <row r="17" spans="1:6" ht="15.75" x14ac:dyDescent="0.25">
      <c r="A17" s="208" t="s">
        <v>263</v>
      </c>
      <c r="B17" s="209" t="s">
        <v>264</v>
      </c>
      <c r="C17" s="278">
        <v>935</v>
      </c>
      <c r="D17" s="277"/>
      <c r="E17" s="200"/>
      <c r="F17" s="200"/>
    </row>
    <row r="18" spans="1:6" ht="15.75" x14ac:dyDescent="0.25">
      <c r="A18" s="208" t="s">
        <v>265</v>
      </c>
      <c r="B18" s="210" t="s">
        <v>266</v>
      </c>
      <c r="C18" s="278">
        <v>0</v>
      </c>
      <c r="D18" s="277"/>
      <c r="E18" s="200"/>
      <c r="F18" s="200"/>
    </row>
    <row r="19" spans="1:6" ht="15.75" x14ac:dyDescent="0.25">
      <c r="A19" s="211" t="s">
        <v>267</v>
      </c>
      <c r="B19" s="212" t="s">
        <v>268</v>
      </c>
      <c r="C19" s="276">
        <f>SUM(C11:D18)</f>
        <v>4386</v>
      </c>
      <c r="D19" s="277"/>
      <c r="E19" s="199"/>
      <c r="F19" s="199"/>
    </row>
    <row r="20" spans="1:6" ht="15.75" x14ac:dyDescent="0.25">
      <c r="A20" s="211" t="s">
        <v>269</v>
      </c>
      <c r="B20" s="212" t="s">
        <v>270</v>
      </c>
      <c r="C20" s="276">
        <f>C19/2</f>
        <v>2193</v>
      </c>
      <c r="D20" s="276"/>
      <c r="E20" s="199"/>
      <c r="F20" s="199"/>
    </row>
    <row r="21" spans="1:6" ht="15.75" x14ac:dyDescent="0.25">
      <c r="A21" s="213"/>
      <c r="B21" s="214"/>
      <c r="C21" s="279"/>
      <c r="D21" s="279"/>
      <c r="E21" s="215"/>
      <c r="F21" s="215"/>
    </row>
    <row r="22" spans="1:6" ht="15.75" x14ac:dyDescent="0.25">
      <c r="A22" s="208" t="s">
        <v>271</v>
      </c>
      <c r="B22" s="209" t="s">
        <v>272</v>
      </c>
      <c r="C22" s="278">
        <v>0</v>
      </c>
      <c r="D22" s="277"/>
      <c r="E22" s="200"/>
      <c r="F22" s="200"/>
    </row>
    <row r="23" spans="1:6" ht="15.75" x14ac:dyDescent="0.25">
      <c r="A23" s="208" t="s">
        <v>273</v>
      </c>
      <c r="B23" s="209"/>
      <c r="C23" s="278">
        <v>0</v>
      </c>
      <c r="D23" s="277"/>
      <c r="E23" s="200"/>
      <c r="F23" s="200"/>
    </row>
    <row r="24" spans="1:6" ht="15.75" x14ac:dyDescent="0.25">
      <c r="A24" s="208" t="s">
        <v>274</v>
      </c>
      <c r="B24" s="209"/>
      <c r="C24" s="278">
        <v>0</v>
      </c>
      <c r="D24" s="277"/>
      <c r="E24" s="200"/>
      <c r="F24" s="200"/>
    </row>
    <row r="25" spans="1:6" ht="15.75" x14ac:dyDescent="0.25">
      <c r="A25" s="208" t="s">
        <v>275</v>
      </c>
      <c r="B25" s="209"/>
      <c r="C25" s="278">
        <v>0</v>
      </c>
      <c r="D25" s="277"/>
      <c r="E25" s="200"/>
      <c r="F25" s="200"/>
    </row>
    <row r="26" spans="1:6" ht="15.75" x14ac:dyDescent="0.25">
      <c r="A26" s="208" t="s">
        <v>276</v>
      </c>
      <c r="B26" s="209"/>
      <c r="C26" s="278">
        <v>0</v>
      </c>
      <c r="D26" s="277"/>
      <c r="E26" s="200"/>
      <c r="F26" s="200"/>
    </row>
    <row r="27" spans="1:6" ht="15.75" x14ac:dyDescent="0.25">
      <c r="A27" s="208" t="s">
        <v>277</v>
      </c>
      <c r="B27" s="209"/>
      <c r="C27" s="278">
        <v>0</v>
      </c>
      <c r="D27" s="277"/>
      <c r="E27" s="200"/>
      <c r="F27" s="200"/>
    </row>
    <row r="28" spans="1:6" ht="21" customHeight="1" x14ac:dyDescent="0.25">
      <c r="A28" s="216" t="s">
        <v>278</v>
      </c>
      <c r="B28" s="217" t="s">
        <v>279</v>
      </c>
      <c r="C28" s="276">
        <f>SUM(C22:C27)</f>
        <v>0</v>
      </c>
      <c r="D28" s="277"/>
      <c r="E28" s="200"/>
      <c r="F28" s="200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3" sqref="B3"/>
    </sheetView>
  </sheetViews>
  <sheetFormatPr defaultRowHeight="15" x14ac:dyDescent="0.2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 x14ac:dyDescent="0.25">
      <c r="A1" s="294"/>
      <c r="B1" s="295"/>
      <c r="C1" s="295"/>
      <c r="D1" s="295"/>
      <c r="E1" s="295"/>
      <c r="F1" s="295"/>
    </row>
    <row r="2" spans="1:7" x14ac:dyDescent="0.25">
      <c r="A2" s="219"/>
      <c r="B2" s="219"/>
      <c r="C2" s="219"/>
      <c r="D2" s="219"/>
      <c r="E2" s="219"/>
      <c r="F2" s="219"/>
    </row>
    <row r="3" spans="1:7" x14ac:dyDescent="0.25">
      <c r="A3" s="220"/>
      <c r="B3" s="220" t="s">
        <v>342</v>
      </c>
      <c r="C3" s="220"/>
      <c r="D3" s="220"/>
      <c r="E3" s="220"/>
      <c r="F3" s="220"/>
      <c r="G3" s="220"/>
    </row>
    <row r="4" spans="1:7" x14ac:dyDescent="0.25">
      <c r="A4" s="296"/>
      <c r="B4" s="296"/>
      <c r="C4" s="296"/>
      <c r="D4" s="296"/>
      <c r="E4" s="296"/>
      <c r="F4" s="296"/>
      <c r="G4"/>
    </row>
    <row r="5" spans="1:7" x14ac:dyDescent="0.25">
      <c r="A5" s="296" t="s">
        <v>337</v>
      </c>
      <c r="B5" s="296"/>
      <c r="C5" s="296"/>
      <c r="D5" s="296"/>
      <c r="E5" s="296"/>
      <c r="F5" s="296"/>
      <c r="G5"/>
    </row>
    <row r="6" spans="1:7" x14ac:dyDescent="0.25">
      <c r="A6" s="221"/>
      <c r="B6" s="221"/>
      <c r="C6" s="221"/>
      <c r="D6" s="221"/>
      <c r="E6" s="221"/>
      <c r="F6" s="221"/>
      <c r="G6" s="221"/>
    </row>
    <row r="7" spans="1:7" x14ac:dyDescent="0.25">
      <c r="A7"/>
      <c r="B7"/>
      <c r="C7"/>
      <c r="D7"/>
      <c r="E7"/>
      <c r="F7"/>
      <c r="G7"/>
    </row>
    <row r="8" spans="1:7" x14ac:dyDescent="0.25">
      <c r="A8" s="297" t="s">
        <v>281</v>
      </c>
      <c r="B8" s="297"/>
      <c r="C8" s="297"/>
      <c r="D8" s="297"/>
      <c r="E8" s="297"/>
      <c r="F8" s="297"/>
    </row>
    <row r="9" spans="1:7" x14ac:dyDescent="0.25">
      <c r="A9" s="220"/>
      <c r="B9" s="220"/>
      <c r="C9" s="220"/>
      <c r="D9" s="220"/>
      <c r="E9" s="293" t="s">
        <v>282</v>
      </c>
      <c r="F9" s="293"/>
    </row>
    <row r="10" spans="1:7" x14ac:dyDescent="0.25">
      <c r="A10" s="222" t="s">
        <v>283</v>
      </c>
      <c r="B10" s="223" t="s">
        <v>285</v>
      </c>
      <c r="C10" s="223" t="s">
        <v>286</v>
      </c>
      <c r="D10" s="223" t="s">
        <v>295</v>
      </c>
      <c r="E10" s="223" t="s">
        <v>287</v>
      </c>
      <c r="F10" s="223" t="s">
        <v>241</v>
      </c>
    </row>
    <row r="11" spans="1:7" x14ac:dyDescent="0.25">
      <c r="A11" s="224" t="s">
        <v>288</v>
      </c>
      <c r="B11" s="224"/>
      <c r="C11" s="224"/>
      <c r="D11" s="224"/>
      <c r="E11" s="224"/>
      <c r="F11" s="224"/>
    </row>
    <row r="12" spans="1:7" x14ac:dyDescent="0.25">
      <c r="A12" s="224" t="s">
        <v>289</v>
      </c>
      <c r="B12" s="224"/>
      <c r="C12" s="224"/>
      <c r="D12" s="224"/>
      <c r="E12" s="224"/>
      <c r="F12" s="224"/>
    </row>
    <row r="13" spans="1:7" x14ac:dyDescent="0.25">
      <c r="A13" s="224" t="s">
        <v>290</v>
      </c>
      <c r="B13" s="224"/>
      <c r="C13" s="224"/>
      <c r="D13" s="224"/>
      <c r="E13" s="224"/>
      <c r="F13" s="224"/>
    </row>
    <row r="14" spans="1:7" x14ac:dyDescent="0.25">
      <c r="A14" s="225" t="s">
        <v>241</v>
      </c>
      <c r="B14" s="225"/>
      <c r="C14" s="225"/>
      <c r="D14" s="225"/>
      <c r="E14" s="225"/>
      <c r="F14" s="225"/>
    </row>
    <row r="15" spans="1:7" x14ac:dyDescent="0.25">
      <c r="A15" s="226"/>
      <c r="B15" s="226"/>
      <c r="C15" s="226"/>
      <c r="D15" s="226"/>
      <c r="E15" s="226"/>
      <c r="F15" s="226"/>
    </row>
    <row r="16" spans="1:7" x14ac:dyDescent="0.25">
      <c r="A16" s="222" t="s">
        <v>291</v>
      </c>
      <c r="B16" s="223" t="s">
        <v>285</v>
      </c>
      <c r="C16" s="223" t="s">
        <v>286</v>
      </c>
      <c r="D16" s="223" t="s">
        <v>295</v>
      </c>
      <c r="E16" s="223" t="s">
        <v>287</v>
      </c>
      <c r="F16" s="223" t="s">
        <v>241</v>
      </c>
    </row>
    <row r="17" spans="1:6" x14ac:dyDescent="0.25">
      <c r="A17" s="224" t="s">
        <v>12</v>
      </c>
      <c r="B17" s="224"/>
      <c r="C17" s="224"/>
      <c r="D17" s="224"/>
      <c r="E17" s="224"/>
      <c r="F17" s="224"/>
    </row>
    <row r="18" spans="1:6" x14ac:dyDescent="0.25">
      <c r="A18" s="224" t="s">
        <v>292</v>
      </c>
      <c r="B18" s="224"/>
      <c r="C18" s="224"/>
      <c r="D18" s="224"/>
      <c r="E18" s="224"/>
      <c r="F18" s="224"/>
    </row>
    <row r="19" spans="1:6" x14ac:dyDescent="0.25">
      <c r="A19" s="224" t="s">
        <v>18</v>
      </c>
      <c r="B19" s="224"/>
      <c r="C19" s="224"/>
      <c r="D19" s="224"/>
      <c r="E19" s="224"/>
      <c r="F19" s="224"/>
    </row>
    <row r="20" spans="1:6" x14ac:dyDescent="0.25">
      <c r="A20" s="224" t="s">
        <v>293</v>
      </c>
      <c r="B20" s="224"/>
      <c r="C20" s="224"/>
      <c r="D20" s="224"/>
      <c r="E20" s="224"/>
      <c r="F20" s="224"/>
    </row>
    <row r="21" spans="1:6" x14ac:dyDescent="0.25">
      <c r="A21" s="224" t="s">
        <v>56</v>
      </c>
      <c r="B21" s="224"/>
      <c r="C21" s="224"/>
      <c r="D21" s="224"/>
      <c r="E21" s="224"/>
      <c r="F21" s="224"/>
    </row>
    <row r="22" spans="1:6" x14ac:dyDescent="0.25">
      <c r="A22" s="224" t="s">
        <v>294</v>
      </c>
      <c r="B22" s="224"/>
      <c r="C22" s="224"/>
      <c r="D22" s="224"/>
      <c r="E22" s="224"/>
      <c r="F22" s="224"/>
    </row>
    <row r="23" spans="1:6" x14ac:dyDescent="0.25">
      <c r="A23" s="225" t="s">
        <v>241</v>
      </c>
      <c r="B23" s="225"/>
      <c r="C23" s="225"/>
      <c r="D23" s="225"/>
      <c r="E23" s="225"/>
      <c r="F23" s="225"/>
    </row>
    <row r="24" spans="1:6" x14ac:dyDescent="0.25">
      <c r="A24" s="227"/>
      <c r="B24" s="227"/>
      <c r="C24" s="227"/>
      <c r="D24" s="227"/>
      <c r="E24" s="227"/>
      <c r="F24" s="227"/>
    </row>
    <row r="25" spans="1:6" x14ac:dyDescent="0.25">
      <c r="A25" s="227"/>
      <c r="B25" s="227"/>
      <c r="C25" s="227"/>
      <c r="D25" s="227"/>
      <c r="E25" s="227"/>
      <c r="F25" s="227"/>
    </row>
    <row r="26" spans="1:6" x14ac:dyDescent="0.25">
      <c r="A26" s="297" t="s">
        <v>281</v>
      </c>
      <c r="B26" s="297"/>
      <c r="C26" s="297"/>
      <c r="D26" s="297"/>
      <c r="E26" s="297"/>
      <c r="F26" s="297"/>
    </row>
    <row r="27" spans="1:6" x14ac:dyDescent="0.25">
      <c r="A27" s="220"/>
      <c r="B27" s="220"/>
      <c r="C27" s="220"/>
      <c r="D27" s="220"/>
      <c r="E27" s="293" t="s">
        <v>282</v>
      </c>
      <c r="F27" s="293"/>
    </row>
    <row r="28" spans="1:6" x14ac:dyDescent="0.25">
      <c r="A28" s="222" t="s">
        <v>283</v>
      </c>
      <c r="B28" s="223" t="s">
        <v>284</v>
      </c>
      <c r="C28" s="223" t="s">
        <v>285</v>
      </c>
      <c r="D28" s="223" t="s">
        <v>286</v>
      </c>
      <c r="E28" s="223" t="s">
        <v>287</v>
      </c>
      <c r="F28" s="223" t="s">
        <v>241</v>
      </c>
    </row>
    <row r="29" spans="1:6" x14ac:dyDescent="0.25">
      <c r="A29" s="224" t="s">
        <v>288</v>
      </c>
      <c r="B29" s="224"/>
      <c r="C29" s="224"/>
      <c r="D29" s="224"/>
      <c r="E29" s="224"/>
      <c r="F29" s="224"/>
    </row>
    <row r="30" spans="1:6" x14ac:dyDescent="0.25">
      <c r="A30" s="224" t="s">
        <v>289</v>
      </c>
      <c r="B30" s="224"/>
      <c r="C30" s="224"/>
      <c r="D30" s="224"/>
      <c r="E30" s="224"/>
      <c r="F30" s="224"/>
    </row>
    <row r="31" spans="1:6" x14ac:dyDescent="0.25">
      <c r="A31" s="224" t="s">
        <v>290</v>
      </c>
      <c r="B31" s="224"/>
      <c r="C31" s="224"/>
      <c r="D31" s="224"/>
      <c r="E31" s="224"/>
      <c r="F31" s="224"/>
    </row>
    <row r="32" spans="1:6" x14ac:dyDescent="0.25">
      <c r="A32" s="225" t="s">
        <v>241</v>
      </c>
      <c r="B32" s="225"/>
      <c r="C32" s="225"/>
      <c r="D32" s="225"/>
      <c r="E32" s="225"/>
      <c r="F32" s="225"/>
    </row>
    <row r="33" spans="1:6" x14ac:dyDescent="0.25">
      <c r="A33" s="226"/>
      <c r="B33" s="226"/>
      <c r="C33" s="226"/>
      <c r="D33" s="226"/>
      <c r="E33" s="226"/>
      <c r="F33" s="226"/>
    </row>
    <row r="34" spans="1:6" x14ac:dyDescent="0.25">
      <c r="A34" s="222" t="s">
        <v>291</v>
      </c>
      <c r="B34" s="223" t="s">
        <v>284</v>
      </c>
      <c r="C34" s="223" t="s">
        <v>285</v>
      </c>
      <c r="D34" s="223" t="s">
        <v>286</v>
      </c>
      <c r="E34" s="223" t="s">
        <v>287</v>
      </c>
      <c r="F34" s="223" t="s">
        <v>241</v>
      </c>
    </row>
    <row r="35" spans="1:6" x14ac:dyDescent="0.25">
      <c r="A35" s="224" t="s">
        <v>12</v>
      </c>
      <c r="B35" s="224"/>
      <c r="C35" s="224"/>
      <c r="D35" s="224"/>
      <c r="E35" s="224"/>
      <c r="F35" s="224"/>
    </row>
    <row r="36" spans="1:6" x14ac:dyDescent="0.25">
      <c r="A36" s="224" t="s">
        <v>292</v>
      </c>
      <c r="B36" s="224"/>
      <c r="C36" s="224"/>
      <c r="D36" s="224"/>
      <c r="E36" s="224"/>
      <c r="F36" s="224"/>
    </row>
    <row r="37" spans="1:6" x14ac:dyDescent="0.25">
      <c r="A37" s="224" t="s">
        <v>18</v>
      </c>
      <c r="B37" s="224"/>
      <c r="C37" s="224"/>
      <c r="D37" s="224"/>
      <c r="E37" s="224"/>
      <c r="F37" s="224"/>
    </row>
    <row r="38" spans="1:6" x14ac:dyDescent="0.25">
      <c r="A38" s="224" t="s">
        <v>293</v>
      </c>
      <c r="B38" s="224"/>
      <c r="C38" s="224"/>
      <c r="D38" s="224"/>
      <c r="E38" s="224"/>
      <c r="F38" s="224"/>
    </row>
    <row r="39" spans="1:6" x14ac:dyDescent="0.25">
      <c r="A39" s="224" t="s">
        <v>56</v>
      </c>
      <c r="B39" s="224"/>
      <c r="C39" s="224"/>
      <c r="D39" s="224"/>
      <c r="E39" s="224"/>
      <c r="F39" s="224"/>
    </row>
    <row r="40" spans="1:6" x14ac:dyDescent="0.25">
      <c r="A40" s="224" t="s">
        <v>294</v>
      </c>
      <c r="B40" s="224"/>
      <c r="C40" s="224"/>
      <c r="D40" s="224"/>
      <c r="E40" s="224"/>
      <c r="F40" s="224"/>
    </row>
    <row r="41" spans="1:6" x14ac:dyDescent="0.25">
      <c r="A41" s="225" t="s">
        <v>241</v>
      </c>
      <c r="B41" s="225"/>
      <c r="C41" s="225"/>
      <c r="D41" s="225"/>
      <c r="E41" s="225"/>
      <c r="F41" s="225"/>
    </row>
    <row r="42" spans="1:6" x14ac:dyDescent="0.25">
      <c r="A42" s="227"/>
      <c r="B42" s="227"/>
      <c r="C42" s="227"/>
      <c r="D42" s="227"/>
      <c r="E42" s="227"/>
      <c r="F42" s="227"/>
    </row>
    <row r="43" spans="1:6" x14ac:dyDescent="0.25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F28" sqref="F28"/>
    </sheetView>
  </sheetViews>
  <sheetFormatPr defaultRowHeight="15" x14ac:dyDescent="0.2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 x14ac:dyDescent="0.25">
      <c r="A1" s="228"/>
      <c r="B1" s="228"/>
      <c r="C1" s="228"/>
      <c r="D1" s="228"/>
      <c r="E1" s="306"/>
      <c r="F1" s="306"/>
    </row>
    <row r="2" spans="1:6" x14ac:dyDescent="0.25">
      <c r="A2" s="228"/>
      <c r="B2" s="228"/>
      <c r="C2" s="228"/>
      <c r="D2" s="228"/>
      <c r="E2" s="228"/>
      <c r="F2" s="228"/>
    </row>
    <row r="3" spans="1:6" x14ac:dyDescent="0.25">
      <c r="A3" s="307" t="s">
        <v>341</v>
      </c>
      <c r="B3" s="307"/>
      <c r="C3" s="307"/>
      <c r="D3" s="307"/>
      <c r="E3" s="307"/>
      <c r="F3" s="307"/>
    </row>
    <row r="4" spans="1:6" x14ac:dyDescent="0.25">
      <c r="A4" s="308" t="s">
        <v>338</v>
      </c>
      <c r="B4" s="308"/>
      <c r="C4" s="308"/>
      <c r="D4" s="308"/>
      <c r="E4" s="308"/>
      <c r="F4" s="308"/>
    </row>
    <row r="5" spans="1:6" x14ac:dyDescent="0.25">
      <c r="A5" s="308" t="s">
        <v>296</v>
      </c>
      <c r="B5" s="308"/>
      <c r="C5" s="308"/>
      <c r="D5" s="308"/>
      <c r="E5" s="308"/>
      <c r="F5" s="308"/>
    </row>
    <row r="6" spans="1:6" x14ac:dyDescent="0.25">
      <c r="A6" s="309" t="s">
        <v>297</v>
      </c>
      <c r="B6" s="309"/>
      <c r="C6" s="309"/>
      <c r="D6" s="309"/>
      <c r="E6" s="309"/>
      <c r="F6" s="309"/>
    </row>
    <row r="7" spans="1:6" x14ac:dyDescent="0.25">
      <c r="A7" s="228"/>
      <c r="B7" s="228"/>
      <c r="C7" s="228"/>
      <c r="D7" s="228"/>
      <c r="E7" s="228"/>
      <c r="F7" s="228"/>
    </row>
    <row r="8" spans="1:6" ht="15.75" thickBot="1" x14ac:dyDescent="0.3">
      <c r="A8" s="228"/>
      <c r="B8" s="228"/>
      <c r="C8" s="228"/>
      <c r="D8" s="228"/>
      <c r="E8" s="228"/>
      <c r="F8" s="228"/>
    </row>
    <row r="9" spans="1:6" ht="15.75" thickTop="1" x14ac:dyDescent="0.25">
      <c r="A9" s="310"/>
      <c r="B9" s="312" t="s">
        <v>1</v>
      </c>
      <c r="C9" s="313"/>
      <c r="D9" s="316" t="s">
        <v>298</v>
      </c>
      <c r="E9" s="316" t="s">
        <v>299</v>
      </c>
      <c r="F9" s="319" t="s">
        <v>300</v>
      </c>
    </row>
    <row r="10" spans="1:6" x14ac:dyDescent="0.25">
      <c r="A10" s="311"/>
      <c r="B10" s="314"/>
      <c r="C10" s="315"/>
      <c r="D10" s="317"/>
      <c r="E10" s="318"/>
      <c r="F10" s="320"/>
    </row>
    <row r="11" spans="1:6" x14ac:dyDescent="0.25">
      <c r="A11" s="229"/>
      <c r="B11" s="299" t="s">
        <v>301</v>
      </c>
      <c r="C11" s="299"/>
      <c r="D11" s="230"/>
      <c r="E11" s="230"/>
      <c r="F11" s="231"/>
    </row>
    <row r="12" spans="1:6" x14ac:dyDescent="0.25">
      <c r="A12" s="232" t="s">
        <v>302</v>
      </c>
      <c r="B12" s="300" t="s">
        <v>233</v>
      </c>
      <c r="C12" s="301"/>
      <c r="D12" s="233">
        <v>0</v>
      </c>
      <c r="E12" s="233">
        <v>0</v>
      </c>
      <c r="F12" s="234">
        <v>0</v>
      </c>
    </row>
    <row r="13" spans="1:6" x14ac:dyDescent="0.25">
      <c r="A13" s="235"/>
      <c r="B13" s="236"/>
      <c r="C13" s="237" t="s">
        <v>303</v>
      </c>
      <c r="D13" s="238"/>
      <c r="E13" s="238"/>
      <c r="F13" s="239"/>
    </row>
    <row r="14" spans="1:6" x14ac:dyDescent="0.25">
      <c r="A14" s="235"/>
      <c r="B14" s="236"/>
      <c r="C14" s="237" t="s">
        <v>304</v>
      </c>
      <c r="D14" s="238"/>
      <c r="E14" s="238"/>
      <c r="F14" s="239"/>
    </row>
    <row r="15" spans="1:6" x14ac:dyDescent="0.25">
      <c r="A15" s="235"/>
      <c r="B15" s="240"/>
      <c r="C15" s="241" t="s">
        <v>305</v>
      </c>
      <c r="D15" s="238"/>
      <c r="E15" s="238"/>
      <c r="F15" s="239"/>
    </row>
    <row r="16" spans="1:6" x14ac:dyDescent="0.25">
      <c r="A16" s="235" t="s">
        <v>245</v>
      </c>
      <c r="B16" s="302" t="s">
        <v>234</v>
      </c>
      <c r="C16" s="303"/>
      <c r="D16" s="238">
        <v>0</v>
      </c>
      <c r="E16" s="238">
        <v>0</v>
      </c>
      <c r="F16" s="239">
        <v>0</v>
      </c>
    </row>
    <row r="17" spans="1:6" x14ac:dyDescent="0.25">
      <c r="A17" s="235"/>
      <c r="B17" s="240"/>
      <c r="C17" s="241" t="s">
        <v>306</v>
      </c>
      <c r="D17" s="238"/>
      <c r="E17" s="238"/>
      <c r="F17" s="239"/>
    </row>
    <row r="18" spans="1:6" x14ac:dyDescent="0.25">
      <c r="A18" s="235"/>
      <c r="B18" s="240"/>
      <c r="C18" s="241" t="s">
        <v>307</v>
      </c>
      <c r="D18" s="238"/>
      <c r="E18" s="238"/>
      <c r="F18" s="239"/>
    </row>
    <row r="19" spans="1:6" x14ac:dyDescent="0.25">
      <c r="A19" s="242"/>
      <c r="B19" s="304" t="s">
        <v>308</v>
      </c>
      <c r="C19" s="304"/>
      <c r="D19" s="230">
        <v>0</v>
      </c>
      <c r="E19" s="230">
        <v>0</v>
      </c>
      <c r="F19" s="243">
        <v>0</v>
      </c>
    </row>
    <row r="20" spans="1:6" x14ac:dyDescent="0.25">
      <c r="A20" s="232" t="s">
        <v>247</v>
      </c>
      <c r="B20" s="305" t="s">
        <v>233</v>
      </c>
      <c r="C20" s="305"/>
      <c r="D20" s="233">
        <v>0</v>
      </c>
      <c r="E20" s="233">
        <v>0</v>
      </c>
      <c r="F20" s="234">
        <v>0</v>
      </c>
    </row>
    <row r="21" spans="1:6" x14ac:dyDescent="0.25">
      <c r="A21" s="244"/>
      <c r="B21" s="236"/>
      <c r="C21" s="237" t="s">
        <v>309</v>
      </c>
      <c r="D21" s="238"/>
      <c r="E21" s="238"/>
      <c r="F21" s="239"/>
    </row>
    <row r="22" spans="1:6" x14ac:dyDescent="0.25">
      <c r="A22" s="244"/>
      <c r="B22" s="236"/>
      <c r="C22" s="237" t="s">
        <v>310</v>
      </c>
      <c r="D22" s="238"/>
      <c r="E22" s="238"/>
      <c r="F22" s="239"/>
    </row>
    <row r="23" spans="1:6" x14ac:dyDescent="0.25">
      <c r="A23" s="244"/>
      <c r="B23" s="240"/>
      <c r="C23" s="241" t="s">
        <v>311</v>
      </c>
      <c r="D23" s="238"/>
      <c r="E23" s="238"/>
      <c r="F23" s="239"/>
    </row>
    <row r="24" spans="1:6" x14ac:dyDescent="0.25">
      <c r="A24" s="235" t="s">
        <v>249</v>
      </c>
      <c r="B24" s="302" t="s">
        <v>234</v>
      </c>
      <c r="C24" s="303"/>
      <c r="D24" s="238">
        <v>0</v>
      </c>
      <c r="E24" s="238">
        <v>0</v>
      </c>
      <c r="F24" s="239">
        <v>0</v>
      </c>
    </row>
    <row r="25" spans="1:6" x14ac:dyDescent="0.25">
      <c r="A25" s="244"/>
      <c r="B25" s="240"/>
      <c r="C25" s="241" t="s">
        <v>312</v>
      </c>
      <c r="D25" s="238"/>
      <c r="E25" s="238"/>
      <c r="F25" s="239"/>
    </row>
    <row r="26" spans="1:6" x14ac:dyDescent="0.25">
      <c r="A26" s="244"/>
      <c r="B26" s="240"/>
      <c r="C26" s="241" t="s">
        <v>313</v>
      </c>
      <c r="D26" s="238"/>
      <c r="E26" s="238"/>
      <c r="F26" s="239"/>
    </row>
    <row r="27" spans="1:6" ht="15.75" thickBot="1" x14ac:dyDescent="0.3">
      <c r="A27" s="245"/>
      <c r="B27" s="298"/>
      <c r="C27" s="298"/>
      <c r="D27" s="246">
        <v>0</v>
      </c>
      <c r="E27" s="246">
        <v>0</v>
      </c>
      <c r="F27" s="247">
        <v>0</v>
      </c>
    </row>
    <row r="28" spans="1:6" ht="15.75" thickTop="1" x14ac:dyDescent="0.25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1.sz.m. Mérleg</vt:lpstr>
      <vt:lpstr>2.sz.m. Műk.b-k</vt:lpstr>
      <vt:lpstr>3.sz. m.Felh.b-k</vt:lpstr>
      <vt:lpstr>4.sz.m. Felhalm.</vt:lpstr>
      <vt:lpstr>Tartalék</vt:lpstr>
      <vt:lpstr>5.sz.m. Létszám</vt:lpstr>
      <vt:lpstr>6.sz.m. Adósságot k.ü.</vt:lpstr>
      <vt:lpstr>7.sz.m. EU-s projekt</vt:lpstr>
      <vt:lpstr>8.sz.m. Hiány-többlet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Jegyzo</cp:lastModifiedBy>
  <cp:lastPrinted>2017-02-13T17:46:59Z</cp:lastPrinted>
  <dcterms:created xsi:type="dcterms:W3CDTF">2017-02-10T09:01:41Z</dcterms:created>
  <dcterms:modified xsi:type="dcterms:W3CDTF">2017-03-29T13:51:06Z</dcterms:modified>
</cp:coreProperties>
</file>