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8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H38" i="1"/>
  <c r="H37" i="1"/>
  <c r="H36" i="1"/>
  <c r="H35" i="1"/>
  <c r="H34" i="1"/>
  <c r="G33" i="1"/>
  <c r="G39" i="1" s="1"/>
  <c r="H39" i="1" s="1"/>
  <c r="F33" i="1"/>
  <c r="F39" i="1" s="1"/>
  <c r="E33" i="1"/>
  <c r="E39" i="1" s="1"/>
  <c r="D33" i="1"/>
  <c r="H24" i="1"/>
  <c r="G23" i="1"/>
  <c r="F23" i="1"/>
  <c r="E23" i="1"/>
  <c r="D23" i="1"/>
  <c r="H23" i="1" s="1"/>
  <c r="H22" i="1"/>
  <c r="H21" i="1"/>
  <c r="H20" i="1"/>
  <c r="H19" i="1"/>
  <c r="G18" i="1"/>
  <c r="F18" i="1"/>
  <c r="E18" i="1"/>
  <c r="H17" i="1"/>
  <c r="H16" i="1"/>
  <c r="H15" i="1"/>
  <c r="G14" i="1"/>
  <c r="H14" i="1" s="1"/>
  <c r="F14" i="1"/>
  <c r="E14" i="1"/>
  <c r="E8" i="1" s="1"/>
  <c r="E26" i="1" s="1"/>
  <c r="D14" i="1"/>
  <c r="H13" i="1"/>
  <c r="H12" i="1"/>
  <c r="H11" i="1"/>
  <c r="H10" i="1"/>
  <c r="G9" i="1"/>
  <c r="H9" i="1" s="1"/>
  <c r="F9" i="1"/>
  <c r="F8" i="1" s="1"/>
  <c r="F26" i="1" s="1"/>
  <c r="E9" i="1"/>
  <c r="D9" i="1"/>
  <c r="G8" i="1"/>
  <c r="G26" i="1" s="1"/>
  <c r="D8" i="1"/>
  <c r="H2" i="1"/>
  <c r="H8" i="1" l="1"/>
  <c r="D18" i="1"/>
  <c r="D26" i="1" s="1"/>
  <c r="H26" i="1" s="1"/>
  <c r="H33" i="1"/>
  <c r="H18" i="1" l="1"/>
</calcChain>
</file>

<file path=xl/sharedStrings.xml><?xml version="1.0" encoding="utf-8"?>
<sst xmlns="http://schemas.openxmlformats.org/spreadsheetml/2006/main" count="104" uniqueCount="82">
  <si>
    <t>8. melléklet</t>
  </si>
  <si>
    <t>Napközi otthonos Óvoda kiadásai</t>
  </si>
  <si>
    <t>ezer Ft-ban</t>
  </si>
  <si>
    <t>Sor-   sz.</t>
  </si>
  <si>
    <t xml:space="preserve">Megnevezés                                                                                                       </t>
  </si>
  <si>
    <t>Rovat száma</t>
  </si>
  <si>
    <t>2015. évi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</si>
  <si>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(2015.IX.11)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</si>
  <si>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(2015.XII.01)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</si>
  <si>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</si>
  <si>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>eredeti/mód. előirány. (%)</t>
  </si>
  <si>
    <t>A.</t>
  </si>
  <si>
    <t>B.</t>
  </si>
  <si>
    <t>C.</t>
  </si>
  <si>
    <t>D.</t>
  </si>
  <si>
    <t>E.</t>
  </si>
  <si>
    <t>F.</t>
  </si>
  <si>
    <t>G.</t>
  </si>
  <si>
    <t>H.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</si>
  <si>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</si>
  <si>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</si>
  <si>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</si>
  <si>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</si>
  <si>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</si>
  <si>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</si>
  <si>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</si>
  <si>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</si>
  <si>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Béren kívüli juttatások</t>
  </si>
  <si>
    <t>K1107</t>
  </si>
  <si>
    <t>1.1.3. Közlekedési költségtérítés</t>
  </si>
  <si>
    <t>K1109</t>
  </si>
  <si>
    <t>1.1.4. Foglalkoztatottak egyéb személyi juttatásai</t>
  </si>
  <si>
    <t>K1113</t>
  </si>
  <si>
    <t>1.2</t>
  </si>
  <si>
    <t>Külső személyi juttatások</t>
  </si>
  <si>
    <t>K12</t>
  </si>
  <si>
    <t>1.2.1. Munkavégzésre irányuló egyéb jogviszonyban nem saját foglalkoztatottnak fizetett juttatások</t>
  </si>
  <si>
    <t>K122</t>
  </si>
  <si>
    <t>1.2.2.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</si>
  <si>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</si>
  <si>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</si>
  <si>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</si>
  <si>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</si>
  <si>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</si>
  <si>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</si>
  <si>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</si>
  <si>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</si>
  <si>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</si>
  <si>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</si>
  <si>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</si>
  <si>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</si>
  <si>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</si>
  <si>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</si>
  <si>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</si>
  <si>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</si>
  <si>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</si>
  <si>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</si>
  <si>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</si>
  <si>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</si>
  <si>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</si>
  <si>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</si>
  <si>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</si>
  <si>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</si>
  <si>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4.</t>
  </si>
  <si>
    <t>Beruházások</t>
  </si>
  <si>
    <t>K6</t>
  </si>
  <si>
    <t>Kiadás összesen</t>
  </si>
  <si>
    <t>Napközi otthonos Óvoda bevételei</t>
  </si>
  <si>
    <t>Működési bevételek</t>
  </si>
  <si>
    <t>B4</t>
  </si>
  <si>
    <t>Közvetített szolgáltatások ellenértéke</t>
  </si>
  <si>
    <t>B403</t>
  </si>
  <si>
    <t>Ellátási díjak</t>
  </si>
  <si>
    <t>B405</t>
  </si>
  <si>
    <t>1.3</t>
  </si>
  <si>
    <t>Kamatbevételek</t>
  </si>
  <si>
    <t>B408</t>
  </si>
  <si>
    <t>Központi irányítószervi támogatás</t>
  </si>
  <si>
    <t>B816</t>
  </si>
  <si>
    <t>Előző évi költségvetési pénzmaradvány</t>
  </si>
  <si>
    <t>B813</t>
  </si>
  <si>
    <t xml:space="preserve"> 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</si>
</sst>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Border="1" applyAlignment="1"/>
    <xf numFmtId="0" fontId="0" fillId="0" borderId="0" xfId="0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3" fontId="6" fillId="0" borderId="10" xfId="0" applyNumberFormat="1" applyFont="1" applyBorder="1" applyAlignment="1">
      <alignment horizontal="right" vertical="center"/>
    </xf>
    <xf numFmtId="9" fontId="6" fillId="0" borderId="11" xfId="0" applyNumberFormat="1" applyFont="1" applyBorder="1" applyAlignment="1">
      <alignment horizontal="right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3" fontId="2" fillId="0" borderId="10" xfId="0" applyNumberFormat="1" applyFont="1" applyBorder="1" applyAlignment="1">
      <alignment horizontal="right" vertical="center"/>
    </xf>
    <xf numFmtId="9" fontId="2" fillId="0" borderId="11" xfId="0" applyNumberFormat="1" applyFont="1" applyBorder="1" applyAlignment="1">
      <alignment horizontal="right" vertical="center"/>
    </xf>
    <xf numFmtId="49" fontId="7" fillId="0" borderId="12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3" fontId="7" fillId="0" borderId="10" xfId="0" applyNumberFormat="1" applyFont="1" applyBorder="1" applyAlignment="1">
      <alignment horizontal="right" vertical="center"/>
    </xf>
    <xf numFmtId="9" fontId="7" fillId="0" borderId="11" xfId="0" applyNumberFormat="1" applyFont="1" applyBorder="1" applyAlignment="1">
      <alignment horizontal="right" vertical="center"/>
    </xf>
    <xf numFmtId="49" fontId="7" fillId="0" borderId="10" xfId="0" applyNumberFormat="1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3" fontId="6" fillId="0" borderId="15" xfId="0" applyNumberFormat="1" applyFont="1" applyBorder="1" applyAlignment="1">
      <alignment vertical="center"/>
    </xf>
    <xf numFmtId="9" fontId="6" fillId="0" borderId="16" xfId="0" applyNumberFormat="1" applyFont="1" applyBorder="1" applyAlignment="1">
      <alignment horizontal="right" vertical="center"/>
    </xf>
    <xf numFmtId="0" fontId="8" fillId="0" borderId="0" xfId="0" applyFont="1"/>
    <xf numFmtId="0" fontId="6" fillId="2" borderId="17" xfId="0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right" vertical="center"/>
    </xf>
    <xf numFmtId="9" fontId="6" fillId="2" borderId="7" xfId="0" applyNumberFormat="1" applyFont="1" applyFill="1" applyBorder="1" applyAlignment="1">
      <alignment horizontal="right" vertical="center"/>
    </xf>
    <xf numFmtId="0" fontId="2" fillId="0" borderId="0" xfId="0" applyFont="1"/>
    <xf numFmtId="0" fontId="8" fillId="0" borderId="0" xfId="0" applyFont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21" xfId="0" applyFont="1" applyBorder="1" applyAlignment="1">
      <alignment vertical="center"/>
    </xf>
    <xf numFmtId="3" fontId="6" fillId="0" borderId="9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vertical="center" wrapText="1"/>
    </xf>
    <xf numFmtId="3" fontId="6" fillId="0" borderId="15" xfId="0" applyNumberFormat="1" applyFont="1" applyBorder="1" applyAlignment="1">
      <alignment horizontal="right" vertical="center"/>
    </xf>
    <xf numFmtId="9" fontId="6" fillId="2" borderId="23" xfId="0" applyNumberFormat="1" applyFont="1" applyFill="1" applyBorder="1" applyAlignment="1">
      <alignment horizontal="right" vertical="center"/>
    </xf>
    <xf numFmtId="9" fontId="2" fillId="0" borderId="0" xfId="0" applyNumberFormat="1" applyFont="1" applyBorder="1" applyAlignment="1">
      <alignment horizontal="right" vertical="center"/>
    </xf>
    <xf numFmtId="9" fontId="7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zoomScaleNormal="100" workbookViewId="0"/>
  </sheetViews>
  <sheetFormatPr defaultRowHeight="12.5" x14ac:dyDescent="0.25"/>
  <cols>
    <col min="1" max="1" width="5.7265625" customWidth="1"/>
    <col min="2" max="2" width="35.7265625" customWidth="1"/>
    <col min="3" max="3" width="5.7265625" customWidth="1"/>
    <col min="4" max="7" width="9.7265625" customWidth="1"/>
  </cols>
  <sheetData>
    <row r="1" spans="1:8" s="2" customFormat="1" ht="15" customHeight="1" x14ac:dyDescent="0.25">
      <c r="A1" s="1"/>
      <c r="B1" s="1"/>
      <c r="C1" s="1"/>
      <c r="D1" s="1"/>
      <c r="E1" s="1"/>
      <c r="H1" s="3" t="s">
        <v>0</v>
      </c>
    </row>
    <row r="2" spans="1:8" s="2" customFormat="1" ht="15" customHeight="1" x14ac:dyDescent="0.25">
      <c r="A2" s="1"/>
      <c r="B2" s="1"/>
      <c r="C2" s="1"/>
      <c r="D2" s="1"/>
      <c r="E2" s="1"/>
      <c r="H2" s="3" t="str">
        <f>'[1]1.sz. melléklet'!G2</f>
        <v>az  2/2016. (III.21.) önkormányzati rendelethez</v>
      </c>
    </row>
    <row r="3" spans="1:8" s="6" customFormat="1" ht="15" customHeight="1" x14ac:dyDescent="0.25">
      <c r="A3" s="4"/>
      <c r="B3" s="5"/>
      <c r="C3" s="5"/>
      <c r="D3" s="5"/>
      <c r="E3" s="5"/>
      <c r="F3" s="5"/>
      <c r="G3" s="5"/>
    </row>
    <row r="4" spans="1:8" s="6" customFormat="1" ht="15" customHeight="1" x14ac:dyDescent="0.25">
      <c r="A4" s="57" t="s">
        <v>1</v>
      </c>
      <c r="B4" s="57"/>
      <c r="C4" s="57"/>
      <c r="D4" s="57"/>
      <c r="E4" s="57"/>
      <c r="F4" s="57"/>
      <c r="G4" s="57"/>
      <c r="H4" s="57"/>
    </row>
    <row r="5" spans="1:8" ht="15" customHeight="1" thickBot="1" x14ac:dyDescent="0.35">
      <c r="A5" s="7"/>
      <c r="B5" s="8"/>
      <c r="C5" s="8"/>
      <c r="H5" s="9" t="s">
        <v>2</v>
      </c>
    </row>
    <row r="6" spans="1:8" ht="44" thickTop="1" x14ac:dyDescent="0.25">
      <c r="A6" s="10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2" t="s">
        <v>10</v>
      </c>
    </row>
    <row r="7" spans="1:8" ht="15" customHeight="1" thickBot="1" x14ac:dyDescent="0.3">
      <c r="A7" s="13" t="s">
        <v>11</v>
      </c>
      <c r="B7" s="14" t="s">
        <v>12</v>
      </c>
      <c r="C7" s="14" t="s">
        <v>13</v>
      </c>
      <c r="D7" s="14" t="s">
        <v>14</v>
      </c>
      <c r="E7" s="15" t="s">
        <v>15</v>
      </c>
      <c r="F7" s="15" t="s">
        <v>16</v>
      </c>
      <c r="G7" s="15" t="s">
        <v>17</v>
      </c>
      <c r="H7" s="16" t="s">
        <v>18</v>
      </c>
    </row>
    <row r="8" spans="1:8" s="6" customFormat="1" ht="15" customHeight="1" thickTop="1" x14ac:dyDescent="0.25">
      <c r="A8" s="17" t="s">
        <v>19</v>
      </c>
      <c r="B8" s="18" t="s">
        <v>20</v>
      </c>
      <c r="C8" s="18" t="s">
        <v>21</v>
      </c>
      <c r="D8" s="19">
        <f>D9+D14</f>
        <v>10622</v>
      </c>
      <c r="E8" s="19">
        <f>E9+E14</f>
        <v>10679</v>
      </c>
      <c r="F8" s="19">
        <f>F9+F14</f>
        <v>10679</v>
      </c>
      <c r="G8" s="19">
        <f>G9+G14</f>
        <v>10568</v>
      </c>
      <c r="H8" s="20">
        <f>G8/D8</f>
        <v>0.99491621163622668</v>
      </c>
    </row>
    <row r="9" spans="1:8" s="6" customFormat="1" ht="15" customHeight="1" x14ac:dyDescent="0.25">
      <c r="A9" s="21" t="s">
        <v>22</v>
      </c>
      <c r="B9" s="22" t="s">
        <v>23</v>
      </c>
      <c r="C9" s="22" t="s">
        <v>24</v>
      </c>
      <c r="D9" s="23">
        <f>SUM(D10:D13)</f>
        <v>10377</v>
      </c>
      <c r="E9" s="23">
        <f>SUM(E10:E13)</f>
        <v>10434</v>
      </c>
      <c r="F9" s="23">
        <f>SUM(F10:F13)</f>
        <v>10434</v>
      </c>
      <c r="G9" s="23">
        <f>SUM(G10:G13)</f>
        <v>10370</v>
      </c>
      <c r="H9" s="24">
        <f t="shared" ref="H9:H26" si="0">G9/D9</f>
        <v>0.99932543124217021</v>
      </c>
    </row>
    <row r="10" spans="1:8" s="6" customFormat="1" ht="15" customHeight="1" x14ac:dyDescent="0.25">
      <c r="A10" s="25"/>
      <c r="B10" s="26" t="s">
        <v>25</v>
      </c>
      <c r="C10" s="26" t="s">
        <v>26</v>
      </c>
      <c r="D10" s="27">
        <v>9361</v>
      </c>
      <c r="E10" s="27">
        <v>9361</v>
      </c>
      <c r="F10" s="27">
        <v>9361</v>
      </c>
      <c r="G10" s="27">
        <v>9333</v>
      </c>
      <c r="H10" s="28">
        <f t="shared" si="0"/>
        <v>0.99700886657408394</v>
      </c>
    </row>
    <row r="11" spans="1:8" s="6" customFormat="1" ht="15" customHeight="1" x14ac:dyDescent="0.25">
      <c r="A11" s="25"/>
      <c r="B11" s="26" t="s">
        <v>27</v>
      </c>
      <c r="C11" s="26" t="s">
        <v>28</v>
      </c>
      <c r="D11" s="27">
        <v>631</v>
      </c>
      <c r="E11" s="27">
        <v>638</v>
      </c>
      <c r="F11" s="27">
        <v>638</v>
      </c>
      <c r="G11" s="27">
        <v>645</v>
      </c>
      <c r="H11" s="28">
        <f t="shared" si="0"/>
        <v>1.0221870047543582</v>
      </c>
    </row>
    <row r="12" spans="1:8" s="6" customFormat="1" ht="15" customHeight="1" x14ac:dyDescent="0.25">
      <c r="A12" s="25"/>
      <c r="B12" s="26" t="s">
        <v>29</v>
      </c>
      <c r="C12" s="26" t="s">
        <v>30</v>
      </c>
      <c r="D12" s="27">
        <v>360</v>
      </c>
      <c r="E12" s="27">
        <v>360</v>
      </c>
      <c r="F12" s="27">
        <v>360</v>
      </c>
      <c r="G12" s="27">
        <v>343</v>
      </c>
      <c r="H12" s="28">
        <f t="shared" si="0"/>
        <v>0.95277777777777772</v>
      </c>
    </row>
    <row r="13" spans="1:8" s="6" customFormat="1" ht="15" customHeight="1" x14ac:dyDescent="0.25">
      <c r="A13" s="25"/>
      <c r="B13" s="26" t="s">
        <v>31</v>
      </c>
      <c r="C13" s="26" t="s">
        <v>32</v>
      </c>
      <c r="D13" s="27">
        <v>25</v>
      </c>
      <c r="E13" s="27">
        <v>75</v>
      </c>
      <c r="F13" s="27">
        <v>75</v>
      </c>
      <c r="G13" s="27">
        <v>49</v>
      </c>
      <c r="H13" s="28">
        <f t="shared" si="0"/>
        <v>1.96</v>
      </c>
    </row>
    <row r="14" spans="1:8" s="6" customFormat="1" ht="15" customHeight="1" x14ac:dyDescent="0.25">
      <c r="A14" s="21" t="s">
        <v>33</v>
      </c>
      <c r="B14" s="22" t="s">
        <v>34</v>
      </c>
      <c r="C14" s="22" t="s">
        <v>35</v>
      </c>
      <c r="D14" s="23">
        <f>SUM(D15:D16)</f>
        <v>245</v>
      </c>
      <c r="E14" s="23">
        <f>SUM(E15:E16)</f>
        <v>245</v>
      </c>
      <c r="F14" s="23">
        <f>SUM(F15:F16)</f>
        <v>245</v>
      </c>
      <c r="G14" s="23">
        <f>SUM(G15:G16)</f>
        <v>198</v>
      </c>
      <c r="H14" s="28">
        <f t="shared" si="0"/>
        <v>0.80816326530612248</v>
      </c>
    </row>
    <row r="15" spans="1:8" s="6" customFormat="1" ht="34.5" x14ac:dyDescent="0.25">
      <c r="A15" s="25"/>
      <c r="B15" s="29" t="s">
        <v>36</v>
      </c>
      <c r="C15" s="26" t="s">
        <v>37</v>
      </c>
      <c r="D15" s="27">
        <v>234</v>
      </c>
      <c r="E15" s="27">
        <v>234</v>
      </c>
      <c r="F15" s="27">
        <v>222</v>
      </c>
      <c r="G15" s="27">
        <v>175</v>
      </c>
      <c r="H15" s="28">
        <f t="shared" si="0"/>
        <v>0.74786324786324787</v>
      </c>
    </row>
    <row r="16" spans="1:8" s="6" customFormat="1" ht="15" customHeight="1" x14ac:dyDescent="0.25">
      <c r="A16" s="25"/>
      <c r="B16" s="26" t="s">
        <v>38</v>
      </c>
      <c r="C16" s="26" t="s">
        <v>39</v>
      </c>
      <c r="D16" s="27">
        <v>11</v>
      </c>
      <c r="E16" s="27">
        <v>11</v>
      </c>
      <c r="F16" s="27">
        <v>23</v>
      </c>
      <c r="G16" s="27">
        <v>23</v>
      </c>
      <c r="H16" s="28">
        <f t="shared" si="0"/>
        <v>2.0909090909090908</v>
      </c>
    </row>
    <row r="17" spans="1:9" s="6" customFormat="1" ht="15" customHeight="1" x14ac:dyDescent="0.25">
      <c r="A17" s="30" t="s">
        <v>40</v>
      </c>
      <c r="B17" s="31" t="s">
        <v>41</v>
      </c>
      <c r="C17" s="31" t="s">
        <v>42</v>
      </c>
      <c r="D17" s="19">
        <v>2868</v>
      </c>
      <c r="E17" s="19">
        <v>2861</v>
      </c>
      <c r="F17" s="19">
        <v>2861</v>
      </c>
      <c r="G17" s="19">
        <v>2845</v>
      </c>
      <c r="H17" s="20">
        <f t="shared" si="0"/>
        <v>0.99198047419804747</v>
      </c>
    </row>
    <row r="18" spans="1:9" s="6" customFormat="1" ht="15" customHeight="1" x14ac:dyDescent="0.25">
      <c r="A18" s="30" t="s">
        <v>43</v>
      </c>
      <c r="B18" s="31" t="s">
        <v>44</v>
      </c>
      <c r="C18" s="31" t="s">
        <v>45</v>
      </c>
      <c r="D18" s="19">
        <f>SUM(D19:D23)</f>
        <v>6380</v>
      </c>
      <c r="E18" s="19">
        <f>SUM(E19:E23)</f>
        <v>6380</v>
      </c>
      <c r="F18" s="19">
        <f>SUM(F19:F23)</f>
        <v>6380</v>
      </c>
      <c r="G18" s="19">
        <f>SUM(G19:G23)</f>
        <v>6379</v>
      </c>
      <c r="H18" s="20">
        <f t="shared" si="0"/>
        <v>0.99984326018808778</v>
      </c>
    </row>
    <row r="19" spans="1:9" s="6" customFormat="1" ht="15" customHeight="1" x14ac:dyDescent="0.25">
      <c r="A19" s="21" t="s">
        <v>46</v>
      </c>
      <c r="B19" s="22" t="s">
        <v>47</v>
      </c>
      <c r="C19" s="22" t="s">
        <v>48</v>
      </c>
      <c r="D19" s="23">
        <v>950</v>
      </c>
      <c r="E19" s="23">
        <v>950</v>
      </c>
      <c r="F19" s="23">
        <v>950</v>
      </c>
      <c r="G19" s="23">
        <v>950</v>
      </c>
      <c r="H19" s="24">
        <f t="shared" si="0"/>
        <v>1</v>
      </c>
    </row>
    <row r="20" spans="1:9" s="6" customFormat="1" ht="15" customHeight="1" x14ac:dyDescent="0.25">
      <c r="A20" s="21" t="s">
        <v>49</v>
      </c>
      <c r="B20" s="22" t="s">
        <v>50</v>
      </c>
      <c r="C20" s="22" t="s">
        <v>51</v>
      </c>
      <c r="D20" s="23">
        <v>160</v>
      </c>
      <c r="E20" s="23">
        <v>160</v>
      </c>
      <c r="F20" s="23">
        <v>160</v>
      </c>
      <c r="G20" s="23">
        <v>160</v>
      </c>
      <c r="H20" s="24">
        <f t="shared" si="0"/>
        <v>1</v>
      </c>
    </row>
    <row r="21" spans="1:9" s="6" customFormat="1" ht="15" customHeight="1" x14ac:dyDescent="0.25">
      <c r="A21" s="21" t="s">
        <v>52</v>
      </c>
      <c r="B21" s="22" t="s">
        <v>53</v>
      </c>
      <c r="C21" s="22" t="s">
        <v>54</v>
      </c>
      <c r="D21" s="23">
        <v>4250</v>
      </c>
      <c r="E21" s="23">
        <v>4250</v>
      </c>
      <c r="F21" s="23">
        <v>4250</v>
      </c>
      <c r="G21" s="23">
        <v>4249</v>
      </c>
      <c r="H21" s="24">
        <f t="shared" si="0"/>
        <v>0.99976470588235289</v>
      </c>
    </row>
    <row r="22" spans="1:9" s="6" customFormat="1" ht="15" customHeight="1" x14ac:dyDescent="0.25">
      <c r="A22" s="21" t="s">
        <v>55</v>
      </c>
      <c r="B22" s="22" t="s">
        <v>56</v>
      </c>
      <c r="C22" s="22" t="s">
        <v>57</v>
      </c>
      <c r="D22" s="23">
        <v>20</v>
      </c>
      <c r="E22" s="23">
        <v>20</v>
      </c>
      <c r="F22" s="23">
        <v>20</v>
      </c>
      <c r="G22" s="23">
        <v>20</v>
      </c>
      <c r="H22" s="24">
        <f t="shared" si="0"/>
        <v>1</v>
      </c>
    </row>
    <row r="23" spans="1:9" s="5" customFormat="1" ht="15" customHeight="1" x14ac:dyDescent="0.25">
      <c r="A23" s="21" t="s">
        <v>58</v>
      </c>
      <c r="B23" s="22" t="s">
        <v>59</v>
      </c>
      <c r="C23" s="22" t="s">
        <v>60</v>
      </c>
      <c r="D23" s="23">
        <f>SUM(D24:D24)</f>
        <v>1000</v>
      </c>
      <c r="E23" s="23">
        <f>SUM(E24:E24)</f>
        <v>1000</v>
      </c>
      <c r="F23" s="23">
        <f>SUM(F24:F24)</f>
        <v>1000</v>
      </c>
      <c r="G23" s="23">
        <f>SUM(G24:G24)</f>
        <v>1000</v>
      </c>
      <c r="H23" s="24">
        <f t="shared" si="0"/>
        <v>1</v>
      </c>
    </row>
    <row r="24" spans="1:9" s="6" customFormat="1" ht="15" customHeight="1" x14ac:dyDescent="0.25">
      <c r="A24" s="25"/>
      <c r="B24" s="26" t="s">
        <v>61</v>
      </c>
      <c r="C24" s="26" t="s">
        <v>62</v>
      </c>
      <c r="D24" s="27">
        <v>1000</v>
      </c>
      <c r="E24" s="27">
        <v>1000</v>
      </c>
      <c r="F24" s="27">
        <v>1000</v>
      </c>
      <c r="G24" s="27">
        <v>1000</v>
      </c>
      <c r="H24" s="28">
        <f t="shared" si="0"/>
        <v>1</v>
      </c>
    </row>
    <row r="25" spans="1:9" ht="15" customHeight="1" thickBot="1" x14ac:dyDescent="0.3">
      <c r="A25" s="32" t="s">
        <v>63</v>
      </c>
      <c r="B25" s="33" t="s">
        <v>64</v>
      </c>
      <c r="C25" s="33" t="s">
        <v>65</v>
      </c>
      <c r="D25" s="34">
        <v>0</v>
      </c>
      <c r="E25" s="34">
        <v>0</v>
      </c>
      <c r="F25" s="34">
        <v>0</v>
      </c>
      <c r="G25" s="34">
        <v>0</v>
      </c>
      <c r="H25" s="35"/>
      <c r="I25" s="36"/>
    </row>
    <row r="26" spans="1:9" ht="15" customHeight="1" thickTop="1" thickBot="1" x14ac:dyDescent="0.3">
      <c r="A26" s="58" t="s">
        <v>66</v>
      </c>
      <c r="B26" s="58"/>
      <c r="C26" s="37"/>
      <c r="D26" s="38">
        <f>D8+D17+D18+D25</f>
        <v>19870</v>
      </c>
      <c r="E26" s="38">
        <f>E8+E17+E18+E25</f>
        <v>19920</v>
      </c>
      <c r="F26" s="38">
        <f>F8+F17+F18+F25</f>
        <v>19920</v>
      </c>
      <c r="G26" s="38">
        <f>G8+G17+G18+G25</f>
        <v>19792</v>
      </c>
      <c r="H26" s="39">
        <f t="shared" si="0"/>
        <v>0.99607448414695521</v>
      </c>
      <c r="I26" s="36"/>
    </row>
    <row r="27" spans="1:9" s="6" customFormat="1" ht="15" customHeight="1" thickTop="1" x14ac:dyDescent="0.25">
      <c r="A27" s="40"/>
      <c r="B27" s="40"/>
      <c r="C27" s="40"/>
      <c r="D27" s="36"/>
      <c r="E27" s="36"/>
      <c r="F27" s="36"/>
      <c r="G27" s="36"/>
    </row>
    <row r="28" spans="1:9" s="6" customFormat="1" ht="15" customHeight="1" x14ac:dyDescent="0.25">
      <c r="A28" s="40"/>
      <c r="B28" s="40"/>
      <c r="C28" s="40"/>
      <c r="D28" s="36"/>
      <c r="E28" s="36"/>
      <c r="F28" s="36"/>
      <c r="G28" s="36"/>
      <c r="H28" s="41"/>
    </row>
    <row r="29" spans="1:9" s="6" customFormat="1" ht="15" customHeight="1" x14ac:dyDescent="0.25">
      <c r="A29" s="57" t="s">
        <v>67</v>
      </c>
      <c r="B29" s="57"/>
      <c r="C29" s="57"/>
      <c r="D29" s="57"/>
      <c r="E29" s="57"/>
      <c r="F29" s="57"/>
      <c r="G29" s="57"/>
      <c r="H29" s="57"/>
    </row>
    <row r="30" spans="1:9" s="6" customFormat="1" ht="15" customHeight="1" thickBot="1" x14ac:dyDescent="0.3">
      <c r="A30" s="4"/>
      <c r="B30" s="42"/>
      <c r="C30" s="43"/>
      <c r="H30" s="9" t="s">
        <v>2</v>
      </c>
      <c r="I30" s="41"/>
    </row>
    <row r="31" spans="1:9" s="6" customFormat="1" ht="44" thickTop="1" x14ac:dyDescent="0.25">
      <c r="A31" s="10" t="s">
        <v>3</v>
      </c>
      <c r="B31" s="11" t="s">
        <v>4</v>
      </c>
      <c r="C31" s="11" t="s">
        <v>5</v>
      </c>
      <c r="D31" s="11" t="s">
        <v>6</v>
      </c>
      <c r="E31" s="11" t="s">
        <v>7</v>
      </c>
      <c r="F31" s="11" t="s">
        <v>8</v>
      </c>
      <c r="G31" s="11" t="s">
        <v>9</v>
      </c>
      <c r="H31" s="12" t="s">
        <v>10</v>
      </c>
      <c r="I31" s="41"/>
    </row>
    <row r="32" spans="1:9" s="46" customFormat="1" ht="15" customHeight="1" thickBot="1" x14ac:dyDescent="0.3">
      <c r="A32" s="13" t="s">
        <v>11</v>
      </c>
      <c r="B32" s="14" t="s">
        <v>12</v>
      </c>
      <c r="C32" s="14" t="s">
        <v>13</v>
      </c>
      <c r="D32" s="14" t="s">
        <v>14</v>
      </c>
      <c r="E32" s="14" t="s">
        <v>15</v>
      </c>
      <c r="F32" s="14" t="s">
        <v>16</v>
      </c>
      <c r="G32" s="44" t="s">
        <v>17</v>
      </c>
      <c r="H32" s="45" t="s">
        <v>18</v>
      </c>
      <c r="I32" s="41"/>
    </row>
    <row r="33" spans="1:9" s="46" customFormat="1" ht="15" customHeight="1" thickTop="1" x14ac:dyDescent="0.25">
      <c r="A33" s="17" t="s">
        <v>19</v>
      </c>
      <c r="B33" s="31" t="s">
        <v>68</v>
      </c>
      <c r="C33" s="47" t="s">
        <v>69</v>
      </c>
      <c r="D33" s="48">
        <f>SUM(D34:D36)</f>
        <v>2002</v>
      </c>
      <c r="E33" s="48">
        <f>SUM(E34:E36)</f>
        <v>2002</v>
      </c>
      <c r="F33" s="48">
        <f>SUM(F34:F36)</f>
        <v>2002</v>
      </c>
      <c r="G33" s="48">
        <f>SUM(G34:G36)</f>
        <v>1892</v>
      </c>
      <c r="H33" s="20">
        <f t="shared" ref="H33:H39" si="1">G33/D33</f>
        <v>0.94505494505494503</v>
      </c>
      <c r="I33" s="41"/>
    </row>
    <row r="34" spans="1:9" s="46" customFormat="1" ht="15" customHeight="1" x14ac:dyDescent="0.25">
      <c r="A34" s="49" t="s">
        <v>22</v>
      </c>
      <c r="B34" s="22" t="s">
        <v>70</v>
      </c>
      <c r="C34" s="50" t="s">
        <v>71</v>
      </c>
      <c r="D34" s="51">
        <v>1000</v>
      </c>
      <c r="E34" s="51">
        <v>1000</v>
      </c>
      <c r="F34" s="51">
        <v>1000</v>
      </c>
      <c r="G34" s="51">
        <v>1214</v>
      </c>
      <c r="H34" s="24">
        <f t="shared" si="1"/>
        <v>1.214</v>
      </c>
      <c r="I34" s="41"/>
    </row>
    <row r="35" spans="1:9" s="46" customFormat="1" ht="15" customHeight="1" x14ac:dyDescent="0.25">
      <c r="A35" s="49" t="s">
        <v>33</v>
      </c>
      <c r="B35" s="22" t="s">
        <v>72</v>
      </c>
      <c r="C35" s="50" t="s">
        <v>73</v>
      </c>
      <c r="D35" s="51">
        <v>1000</v>
      </c>
      <c r="E35" s="51">
        <v>1000</v>
      </c>
      <c r="F35" s="51">
        <v>1000</v>
      </c>
      <c r="G35" s="51">
        <v>676</v>
      </c>
      <c r="H35" s="24">
        <f t="shared" si="1"/>
        <v>0.67600000000000005</v>
      </c>
      <c r="I35" s="41"/>
    </row>
    <row r="36" spans="1:9" s="6" customFormat="1" ht="15" customHeight="1" x14ac:dyDescent="0.25">
      <c r="A36" s="49" t="s">
        <v>74</v>
      </c>
      <c r="B36" s="22" t="s">
        <v>75</v>
      </c>
      <c r="C36" s="50" t="s">
        <v>76</v>
      </c>
      <c r="D36" s="51">
        <v>2</v>
      </c>
      <c r="E36" s="51">
        <v>2</v>
      </c>
      <c r="F36" s="51">
        <v>2</v>
      </c>
      <c r="G36" s="51">
        <v>2</v>
      </c>
      <c r="H36" s="24">
        <f t="shared" si="1"/>
        <v>1</v>
      </c>
      <c r="I36" s="41"/>
    </row>
    <row r="37" spans="1:9" s="6" customFormat="1" ht="15" customHeight="1" x14ac:dyDescent="0.25">
      <c r="A37" s="30" t="s">
        <v>40</v>
      </c>
      <c r="B37" s="31" t="s">
        <v>77</v>
      </c>
      <c r="C37" s="31" t="s">
        <v>78</v>
      </c>
      <c r="D37" s="19">
        <v>16988</v>
      </c>
      <c r="E37" s="19">
        <v>17038</v>
      </c>
      <c r="F37" s="19">
        <v>17038</v>
      </c>
      <c r="G37" s="19">
        <v>17020</v>
      </c>
      <c r="H37" s="20">
        <f t="shared" si="1"/>
        <v>1.0018836825994819</v>
      </c>
      <c r="I37" s="41"/>
    </row>
    <row r="38" spans="1:9" ht="13" thickBot="1" x14ac:dyDescent="0.3">
      <c r="A38" s="32" t="s">
        <v>43</v>
      </c>
      <c r="B38" s="52" t="s">
        <v>79</v>
      </c>
      <c r="C38" s="52" t="s">
        <v>80</v>
      </c>
      <c r="D38" s="53">
        <v>880</v>
      </c>
      <c r="E38" s="53">
        <v>880</v>
      </c>
      <c r="F38" s="53">
        <v>880</v>
      </c>
      <c r="G38" s="53">
        <v>880</v>
      </c>
      <c r="H38" s="35">
        <f t="shared" si="1"/>
        <v>1</v>
      </c>
    </row>
    <row r="39" spans="1:9" ht="13.5" thickTop="1" thickBot="1" x14ac:dyDescent="0.3">
      <c r="A39" s="59" t="s">
        <v>81</v>
      </c>
      <c r="B39" s="59"/>
      <c r="C39" s="37"/>
      <c r="D39" s="38">
        <f>D33+D37+D38</f>
        <v>19870</v>
      </c>
      <c r="E39" s="38">
        <f>E33+E37+E38</f>
        <v>19920</v>
      </c>
      <c r="F39" s="38">
        <f>F33+F37+F38</f>
        <v>19920</v>
      </c>
      <c r="G39" s="38">
        <f>G33+G37+G38</f>
        <v>19792</v>
      </c>
      <c r="H39" s="54">
        <f t="shared" si="1"/>
        <v>0.99607448414695521</v>
      </c>
    </row>
    <row r="40" spans="1:9" ht="13" thickTop="1" x14ac:dyDescent="0.25">
      <c r="F40" s="55"/>
      <c r="G40" s="55"/>
    </row>
    <row r="41" spans="1:9" x14ac:dyDescent="0.25">
      <c r="F41" s="56"/>
      <c r="G41" s="56"/>
    </row>
  </sheetData>
  <sheetProtection selectLockedCells="1" selectUnlockedCells="1"/>
  <mergeCells count="4">
    <mergeCell ref="A4:H4"/>
    <mergeCell ref="A26:B26"/>
    <mergeCell ref="A29:H29"/>
    <mergeCell ref="A39:B39"/>
  </mergeCells>
  <pageMargins left="0.74791666666666667" right="0.74791666666666667" top="0.98402777777777772" bottom="0.98402777777777772" header="0.51180555555555551" footer="0.51180555555555551"/>
  <pageSetup paperSize="9" scale="92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2016-03-18T12:28:54Z</dcterms:created>
  <dcterms:modified xsi:type="dcterms:W3CDTF">2016-03-24T13:34:17Z</dcterms:modified>
</cp:coreProperties>
</file>