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9C25030A-44D0-45C0-A3B3-50C81E7C04D1}" xr6:coauthVersionLast="46" xr6:coauthVersionMax="46" xr10:uidLastSave="{00000000-0000-0000-0000-000000000000}"/>
  <bookViews>
    <workbookView xWindow="-120" yWindow="-120" windowWidth="21840" windowHeight="13290" xr2:uid="{00000000-000D-0000-FFFF-FFFF00000000}"/>
  </bookViews>
  <sheets>
    <sheet name="2. melléklet" sheetId="1" r:id="rId1"/>
  </sheets>
  <definedNames>
    <definedName name="_xlnm.Print_Area" localSheetId="0">'2. melléklet'!$A$1:$K$46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F31" i="1"/>
  <c r="F43" i="1" s="1"/>
  <c r="E31" i="1"/>
  <c r="E43" i="1" s="1"/>
  <c r="D31" i="1"/>
  <c r="D43" i="1" s="1"/>
  <c r="C31" i="1"/>
  <c r="C43" i="1" s="1"/>
  <c r="K30" i="1"/>
  <c r="K44" i="1" s="1"/>
  <c r="J30" i="1"/>
  <c r="J44" i="1" s="1"/>
  <c r="I30" i="1"/>
  <c r="I44" i="1" s="1"/>
  <c r="H30" i="1"/>
  <c r="H44" i="1" s="1"/>
  <c r="F21" i="1"/>
  <c r="F30" i="1" s="1"/>
  <c r="E21" i="1"/>
  <c r="E30" i="1" s="1"/>
  <c r="E44" i="1" s="1"/>
  <c r="D21" i="1"/>
  <c r="D30" i="1" s="1"/>
  <c r="D44" i="1" s="1"/>
  <c r="C21" i="1"/>
  <c r="C30" i="1" s="1"/>
  <c r="K19" i="1"/>
  <c r="J19" i="1"/>
  <c r="J20" i="1" s="1"/>
  <c r="J45" i="1" s="1"/>
  <c r="I19" i="1"/>
  <c r="H19" i="1"/>
  <c r="F19" i="1"/>
  <c r="E19" i="1"/>
  <c r="E20" i="1" s="1"/>
  <c r="E45" i="1" s="1"/>
  <c r="D19" i="1"/>
  <c r="D20" i="1" s="1"/>
  <c r="D45" i="1" s="1"/>
  <c r="K15" i="1"/>
  <c r="K20" i="1" s="1"/>
  <c r="J15" i="1"/>
  <c r="I15" i="1"/>
  <c r="H15" i="1"/>
  <c r="F15" i="1"/>
  <c r="F20" i="1" s="1"/>
  <c r="E15" i="1"/>
  <c r="D15" i="1"/>
  <c r="C15" i="1"/>
  <c r="C20" i="1" s="1"/>
  <c r="C44" i="1" l="1"/>
  <c r="I20" i="1"/>
  <c r="I45" i="1" s="1"/>
  <c r="K45" i="1"/>
  <c r="H20" i="1"/>
  <c r="H45" i="1" s="1"/>
  <c r="C45" i="1"/>
  <c r="F44" i="1"/>
  <c r="F45" i="1" s="1"/>
</calcChain>
</file>

<file path=xl/sharedStrings.xml><?xml version="1.0" encoding="utf-8"?>
<sst xmlns="http://schemas.openxmlformats.org/spreadsheetml/2006/main" count="141" uniqueCount="123">
  <si>
    <t xml:space="preserve"> </t>
  </si>
  <si>
    <t>Becsvölgye Községi Önkormányzat 2020. évi pénzügyi mérlege</t>
  </si>
  <si>
    <t xml:space="preserve">forintban </t>
  </si>
  <si>
    <t>Sor-
szám</t>
  </si>
  <si>
    <t>Bevételek</t>
  </si>
  <si>
    <t>Kiadások</t>
  </si>
  <si>
    <t>Megnevezés</t>
  </si>
  <si>
    <t>2020. évi eredeti előirányzat</t>
  </si>
  <si>
    <t xml:space="preserve">2020. évi 1.módosított előirányzat </t>
  </si>
  <si>
    <t xml:space="preserve">2020. évi 2.módosított előirányzat </t>
  </si>
  <si>
    <t>2020. évi teljesített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</si>
  <si>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</si>
  <si>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</si>
  <si>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</si>
  <si>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</si>
  <si>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</si>
  <si>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</si>
  <si>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</si>
  <si>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</si>
  <si>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</si>
  <si>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</si>
  <si>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</si>
  <si>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1.</t>
  </si>
  <si>
    <t>Önkormányzatok működési támogatásai</t>
  </si>
  <si>
    <t>Személyi juttatások</t>
  </si>
  <si>
    <t>2.</t>
  </si>
  <si>
    <t>Egyéb működési célú támogatások bevételei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</si>
  <si>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</si>
  <si>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</si>
  <si>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</si>
  <si>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</si>
  <si>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</si>
  <si>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</si>
  <si>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</si>
  <si>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</si>
  <si>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bevételek</t>
  </si>
  <si>
    <t>Egyéb működési célú kiadások</t>
  </si>
  <si>
    <t>6.</t>
  </si>
  <si>
    <t>Működési célú átvett pénzeszközök</t>
  </si>
  <si>
    <t xml:space="preserve">          - ebből Tartalékok</t>
  </si>
  <si>
    <t>7.</t>
  </si>
  <si>
    <r>
      <t xml:space="preserve">Működési célú költségvetési bevételek összesen </t>
    </r>
    <r>
      <rPr>
        <b/>
        <sz val="7"/>
        <rFont val="Times New Roman CE"/>
        <charset val="238"/>
      </rPr>
      <t>(1.+2.+4.+5.+6.)</t>
    </r>
  </si>
  <si>
    <t>Működési célú költségvetési kiadások összesen (1.+2.+3.+4.+5.)</t>
  </si>
  <si>
    <t>8.</t>
  </si>
  <si>
    <t>Felhalmozási célú támogatások államháztartáson belülről</t>
  </si>
  <si>
    <t>Beruházások</t>
  </si>
  <si>
    <t>9.</t>
  </si>
  <si>
    <t>Felhalmozási bevételek</t>
  </si>
  <si>
    <t>Felújítások</t>
  </si>
  <si>
    <t>10.</t>
  </si>
  <si>
    <t>Felhalmozási célú átvett pénzeszközök</t>
  </si>
  <si>
    <t>Egyéb felhalmozási célú kiadások (támogatások áht-n kívülre)</t>
  </si>
  <si>
    <t>11.</t>
  </si>
  <si>
    <t>Felhalmozási célú költségvetési bevételek összesen (8.+9.+10.)</t>
  </si>
  <si>
    <t>Felhalmozási  célú költségvetési kiadások összesen (8.+9.+10.)</t>
  </si>
  <si>
    <t>12.</t>
  </si>
  <si>
    <t>Költségvetési bevételek összesen (7.+11.)</t>
  </si>
  <si>
    <t>Költségvetési kiadások összesen (7.+11.)</t>
  </si>
  <si>
    <t>13.</t>
  </si>
  <si>
    <t>Hiány belső finanszírozásának bevételei (14.+…+17. )</t>
  </si>
  <si>
    <t>Értékpapír vásárlása, visszavásárlása</t>
  </si>
  <si>
    <t>14.</t>
  </si>
  <si>
    <t xml:space="preserve">   Költségvetési maradvány igénybevétele </t>
  </si>
  <si>
    <t>Likviditási célú hitelek törlesztése</t>
  </si>
  <si>
    <t>15.</t>
  </si>
  <si>
    <t xml:space="preserve">   Vállalkozási maradvány igénybevétele </t>
  </si>
  <si>
    <t>Rövid lejáratú hitelek törlesztése</t>
  </si>
  <si>
    <t>16.</t>
  </si>
  <si>
    <t xml:space="preserve">   Betét visszavonásából származó bevétel </t>
  </si>
  <si>
    <t>Hosszú lejáratú hitelek törlesztése</t>
  </si>
  <si>
    <t>17.</t>
  </si>
  <si>
    <t>Államháztartáson belüli megelőlegezések</t>
  </si>
  <si>
    <t>Kölcsön törlesztése</t>
  </si>
  <si>
    <t>18.</t>
  </si>
  <si>
    <t xml:space="preserve">Hiány külső finanszírozásának bevételei (19.+20.) </t>
  </si>
  <si>
    <t>Forgatási célú belföldi, külföldi értékpapírok vásárlása</t>
  </si>
  <si>
    <t>19.</t>
  </si>
  <si>
    <t xml:space="preserve">   Likviditási célú hitelek, kölcsönök felvétele</t>
  </si>
  <si>
    <t>Betét elhelyezése</t>
  </si>
  <si>
    <t>20.</t>
  </si>
  <si>
    <t xml:space="preserve">   Értékpapírok bevételei</t>
  </si>
  <si>
    <t>21.</t>
  </si>
  <si>
    <t>Központi, irányítószervi támogatás folyósítása</t>
  </si>
  <si>
    <t>22.</t>
  </si>
  <si>
    <t>Működési célú finanszírozási bevételek összesen (13.+18.)</t>
  </si>
  <si>
    <t>Működési célú finanszírozási kiadások összesen (13.+...+21.)</t>
  </si>
  <si>
    <t>23.</t>
  </si>
  <si>
    <t>Hiány belső finanszírozás bevételei ( 24.+…+28.)</t>
  </si>
  <si>
    <t>24.</t>
  </si>
  <si>
    <t>Költségvetési maradvány igénybevétele</t>
  </si>
  <si>
    <t>Hitelek törlesztése</t>
  </si>
  <si>
    <t>25.</t>
  </si>
  <si>
    <t xml:space="preserve">Vállalkozási maradvány igénybevétele </t>
  </si>
  <si>
    <t>26.</t>
  </si>
  <si>
    <t xml:space="preserve">Betét visszavonásából származó bevétel </t>
  </si>
  <si>
    <t>27.</t>
  </si>
  <si>
    <t>Értékpapír értékesítése</t>
  </si>
  <si>
    <t>28.</t>
  </si>
  <si>
    <t>Egyéb belső finanszírozási bevételek</t>
  </si>
  <si>
    <t>Befektetési célú belföldi, külföldi értékpapírok vásárlása</t>
  </si>
  <si>
    <t>29.</t>
  </si>
  <si>
    <t>Hiány külső finanszírozásának bevételei (30.+…+34. )</t>
  </si>
  <si>
    <t>30.</t>
  </si>
  <si>
    <t>Hosszú lejáratú hitelek, kölcsönök felvétele</t>
  </si>
  <si>
    <t>Pénzügyi lízing kiadásai</t>
  </si>
  <si>
    <t>31.</t>
  </si>
  <si>
    <t>Likviditási célú hitelek, kölcsönök felvétele</t>
  </si>
  <si>
    <t>32.</t>
  </si>
  <si>
    <t>Rövid lejáratú hitelek, kölcsönök felvétele</t>
  </si>
  <si>
    <t>33.</t>
  </si>
  <si>
    <t>Értékpapírok kibocsátása</t>
  </si>
  <si>
    <t>34.</t>
  </si>
  <si>
    <t>Egyéb külső finanszírozási bevételek</t>
  </si>
  <si>
    <t>35.</t>
  </si>
  <si>
    <t>Felhalmozási célú finanszírozási bevételek összesen (23.+29.)</t>
  </si>
  <si>
    <t>Felhalmozási célú finanszírozási kiadások összesen (23.+...+34.)</t>
  </si>
  <si>
    <t>36.</t>
  </si>
  <si>
    <t>Finanszírozás bevételek összesen (22.+35.)</t>
  </si>
  <si>
    <t>Finanszírozási kiadások összesen (22.+35.)</t>
  </si>
  <si>
    <t>37.</t>
  </si>
  <si>
    <t>BEVÉTEL ÖSSZESEN (12.+36.)</t>
  </si>
  <si>
    <t>KIADÁSOK ÖSSZESEN (12.+36.)</t>
  </si>
  <si>
    <t>2.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</si>
</sst>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i/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family val="1"/>
      <charset val="238"/>
    </font>
    <font>
      <b/>
      <sz val="7"/>
      <name val="Times New Roman CE"/>
      <charset val="238"/>
    </font>
    <font>
      <sz val="8"/>
      <name val="Times New Roman CE"/>
      <charset val="238"/>
    </font>
    <font>
      <i/>
      <sz val="8"/>
      <name val="Times New Roman CE"/>
      <charset val="238"/>
    </font>
    <font>
      <sz val="8"/>
      <color theme="1"/>
      <name val="Times New Roman CE"/>
      <charset val="238"/>
    </font>
    <font>
      <b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164" fontId="1" fillId="0" borderId="0" xfId="1" applyNumberFormat="1" applyFill="1" applyAlignment="1" applyProtection="1">
      <alignment vertical="center" wrapText="1"/>
    </xf>
    <xf numFmtId="164" fontId="1" fillId="0" borderId="0" xfId="1" applyNumberFormat="1" applyFill="1" applyAlignment="1" applyProtection="1">
      <alignment horizontal="center" vertical="center" wrapText="1"/>
    </xf>
    <xf numFmtId="164" fontId="2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right" vertical="center"/>
    </xf>
    <xf numFmtId="164" fontId="5" fillId="0" borderId="0" xfId="1" applyNumberFormat="1" applyFont="1" applyFill="1" applyAlignment="1" applyProtection="1">
      <alignment horizontal="center" textRotation="180" wrapText="1"/>
    </xf>
    <xf numFmtId="164" fontId="7" fillId="0" borderId="2" xfId="1" applyNumberFormat="1" applyFont="1" applyFill="1" applyBorder="1" applyAlignment="1" applyProtection="1">
      <alignment horizontal="centerContinuous" vertical="center" wrapText="1"/>
    </xf>
    <xf numFmtId="164" fontId="7" fillId="0" borderId="3" xfId="1" applyNumberFormat="1" applyFont="1" applyFill="1" applyBorder="1" applyAlignment="1" applyProtection="1">
      <alignment horizontal="centerContinuous" vertical="center" wrapText="1"/>
    </xf>
    <xf numFmtId="164" fontId="7" fillId="0" borderId="4" xfId="1" applyNumberFormat="1" applyFont="1" applyFill="1" applyBorder="1" applyAlignment="1" applyProtection="1">
      <alignment horizontal="centerContinuous" vertical="center" wrapText="1"/>
    </xf>
    <xf numFmtId="164" fontId="7" fillId="0" borderId="5" xfId="1" applyNumberFormat="1" applyFont="1" applyFill="1" applyBorder="1" applyAlignment="1" applyProtection="1">
      <alignment horizontal="centerContinuous" vertical="center" wrapText="1"/>
    </xf>
    <xf numFmtId="164" fontId="7" fillId="0" borderId="2" xfId="1" applyNumberFormat="1" applyFont="1" applyFill="1" applyBorder="1" applyAlignment="1" applyProtection="1">
      <alignment horizontal="center" vertical="center" wrapText="1"/>
    </xf>
    <xf numFmtId="164" fontId="8" fillId="0" borderId="3" xfId="1" applyNumberFormat="1" applyFont="1" applyFill="1" applyBorder="1" applyAlignment="1" applyProtection="1">
      <alignment horizontal="center" vertical="center" wrapText="1"/>
    </xf>
    <xf numFmtId="164" fontId="8" fillId="0" borderId="4" xfId="1" applyNumberFormat="1" applyFont="1" applyFill="1" applyBorder="1" applyAlignment="1" applyProtection="1">
      <alignment horizontal="center" vertical="center" wrapText="1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9" fillId="0" borderId="0" xfId="1" applyNumberFormat="1" applyFont="1" applyFill="1" applyAlignment="1" applyProtection="1">
      <alignment horizontal="center" vertical="center" wrapText="1"/>
    </xf>
    <xf numFmtId="164" fontId="10" fillId="0" borderId="7" xfId="1" applyNumberFormat="1" applyFont="1" applyFill="1" applyBorder="1" applyAlignment="1" applyProtection="1">
      <alignment horizontal="center" vertical="center" wrapText="1"/>
    </xf>
    <xf numFmtId="164" fontId="10" fillId="0" borderId="2" xfId="1" applyNumberFormat="1" applyFont="1" applyFill="1" applyBorder="1" applyAlignment="1" applyProtection="1">
      <alignment horizontal="center" vertical="center" wrapText="1"/>
    </xf>
    <xf numFmtId="164" fontId="10" fillId="0" borderId="3" xfId="1" applyNumberFormat="1" applyFont="1" applyFill="1" applyBorder="1" applyAlignment="1" applyProtection="1">
      <alignment horizontal="center" vertical="center" wrapText="1"/>
    </xf>
    <xf numFmtId="164" fontId="10" fillId="0" borderId="4" xfId="1" applyNumberFormat="1" applyFont="1" applyFill="1" applyBorder="1" applyAlignment="1" applyProtection="1">
      <alignment horizontal="center" vertical="center" wrapText="1"/>
    </xf>
    <xf numFmtId="164" fontId="10" fillId="0" borderId="5" xfId="1" applyNumberFormat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Alignment="1" applyProtection="1">
      <alignment horizontal="center" vertical="center" wrapText="1"/>
    </xf>
    <xf numFmtId="164" fontId="1" fillId="0" borderId="8" xfId="1" applyNumberFormat="1" applyFill="1" applyBorder="1" applyAlignment="1" applyProtection="1">
      <alignment horizontal="left" vertical="center" wrapText="1" indent="1"/>
    </xf>
    <xf numFmtId="164" fontId="11" fillId="0" borderId="9" xfId="1" applyNumberFormat="1" applyFont="1" applyFill="1" applyBorder="1" applyAlignment="1" applyProtection="1">
      <alignment horizontal="left" vertical="center" wrapText="1" indent="1"/>
    </xf>
    <xf numFmtId="164" fontId="12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14" xfId="1" applyNumberFormat="1" applyFill="1" applyBorder="1" applyAlignment="1" applyProtection="1">
      <alignment horizontal="left" vertical="center" wrapText="1" indent="1"/>
    </xf>
    <xf numFmtId="164" fontId="11" fillId="0" borderId="15" xfId="1" applyNumberFormat="1" applyFont="1" applyFill="1" applyBorder="1" applyAlignment="1" applyProtection="1">
      <alignment horizontal="left" vertical="center" wrapText="1" indent="1"/>
    </xf>
    <xf numFmtId="164" fontId="11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9" xfId="1" applyNumberFormat="1" applyFont="1" applyFill="1" applyBorder="1" applyAlignment="1" applyProtection="1">
      <alignment horizontal="left" vertical="center" wrapText="1" indent="1"/>
    </xf>
    <xf numFmtId="164" fontId="11" fillId="0" borderId="20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" fontId="11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" xfId="1" applyNumberFormat="1" applyFont="1" applyFill="1" applyBorder="1" applyAlignment="1" applyProtection="1">
      <alignment horizontal="left" vertical="center" indent="1"/>
    </xf>
    <xf numFmtId="164" fontId="10" fillId="0" borderId="3" xfId="1" applyNumberFormat="1" applyFont="1" applyFill="1" applyBorder="1" applyAlignment="1" applyProtection="1">
      <alignment horizontal="right" vertical="center" wrapText="1" indent="1"/>
    </xf>
    <xf numFmtId="164" fontId="10" fillId="0" borderId="4" xfId="1" applyNumberFormat="1" applyFont="1" applyFill="1" applyBorder="1" applyAlignment="1" applyProtection="1">
      <alignment horizontal="right" vertical="center" wrapText="1" indent="1"/>
    </xf>
    <xf numFmtId="164" fontId="10" fillId="0" borderId="5" xfId="1" applyNumberFormat="1" applyFont="1" applyFill="1" applyBorder="1" applyAlignment="1" applyProtection="1">
      <alignment horizontal="right" vertical="center" wrapText="1" indent="1"/>
    </xf>
    <xf numFmtId="164" fontId="11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0" xfId="1" applyNumberFormat="1" applyFont="1" applyFill="1" applyBorder="1" applyAlignment="1" applyProtection="1">
      <alignment horizontal="right" vertical="center" wrapText="1" indent="1"/>
    </xf>
    <xf numFmtId="164" fontId="14" fillId="0" borderId="23" xfId="1" applyNumberFormat="1" applyFont="1" applyFill="1" applyBorder="1" applyAlignment="1" applyProtection="1">
      <alignment horizontal="right" vertical="center" wrapText="1" indent="1"/>
    </xf>
    <xf numFmtId="164" fontId="14" fillId="0" borderId="16" xfId="1" applyNumberFormat="1" applyFont="1" applyFill="1" applyBorder="1" applyAlignment="1" applyProtection="1">
      <alignment horizontal="right" vertical="center" wrapText="1" indent="1"/>
    </xf>
    <xf numFmtId="164" fontId="14" fillId="0" borderId="24" xfId="1" applyNumberFormat="1" applyFont="1" applyFill="1" applyBorder="1" applyAlignment="1" applyProtection="1">
      <alignment horizontal="right" vertical="center" wrapText="1" indent="1"/>
    </xf>
    <xf numFmtId="1" fontId="14" fillId="0" borderId="25" xfId="1" applyNumberFormat="1" applyFont="1" applyFill="1" applyBorder="1" applyAlignment="1" applyProtection="1">
      <alignment horizontal="right" vertical="center" wrapText="1" indent="1"/>
    </xf>
    <xf numFmtId="164" fontId="10" fillId="0" borderId="3" xfId="1" applyNumberFormat="1" applyFont="1" applyFill="1" applyBorder="1" applyAlignment="1" applyProtection="1">
      <alignment horizontal="right" vertical="center" indent="1"/>
    </xf>
    <xf numFmtId="164" fontId="10" fillId="0" borderId="4" xfId="1" applyNumberFormat="1" applyFont="1" applyFill="1" applyBorder="1" applyAlignment="1" applyProtection="1">
      <alignment horizontal="right" vertical="center" indent="1"/>
    </xf>
    <xf numFmtId="164" fontId="10" fillId="0" borderId="2" xfId="1" applyNumberFormat="1" applyFont="1" applyFill="1" applyBorder="1" applyAlignment="1" applyProtection="1">
      <alignment horizontal="left" vertical="center" wrapText="1" indent="1"/>
    </xf>
    <xf numFmtId="164" fontId="14" fillId="0" borderId="26" xfId="1" applyNumberFormat="1" applyFont="1" applyFill="1" applyBorder="1" applyAlignment="1" applyProtection="1">
      <alignment horizontal="left" vertical="center" wrapText="1" indent="1"/>
    </xf>
    <xf numFmtId="164" fontId="15" fillId="0" borderId="27" xfId="1" applyNumberFormat="1" applyFont="1" applyFill="1" applyBorder="1" applyAlignment="1" applyProtection="1">
      <alignment horizontal="right" vertical="center" wrapText="1" indent="1"/>
    </xf>
    <xf numFmtId="164" fontId="15" fillId="0" borderId="28" xfId="1" applyNumberFormat="1" applyFont="1" applyFill="1" applyBorder="1" applyAlignment="1" applyProtection="1">
      <alignment horizontal="right" vertical="center" wrapText="1" indent="1"/>
    </xf>
    <xf numFmtId="164" fontId="14" fillId="0" borderId="9" xfId="1" applyNumberFormat="1" applyFont="1" applyFill="1" applyBorder="1" applyAlignment="1" applyProtection="1">
      <alignment horizontal="left" vertical="center" wrapText="1" indent="1"/>
    </xf>
    <xf numFmtId="164" fontId="14" fillId="0" borderId="29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0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5" xfId="1" applyNumberFormat="1" applyFont="1" applyFill="1" applyBorder="1" applyAlignment="1" applyProtection="1">
      <alignment horizontal="left" vertical="center" wrapText="1" indent="1"/>
    </xf>
    <xf numFmtId="164" fontId="16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16" xfId="1" applyNumberFormat="1" applyFont="1" applyFill="1" applyBorder="1" applyAlignment="1" applyProtection="1">
      <alignment horizontal="right" vertical="center" wrapText="1" indent="1"/>
    </xf>
    <xf numFmtId="164" fontId="15" fillId="0" borderId="17" xfId="1" applyNumberFormat="1" applyFont="1" applyFill="1" applyBorder="1" applyAlignment="1" applyProtection="1">
      <alignment horizontal="right" vertical="center" wrapText="1" indent="1"/>
    </xf>
    <xf numFmtId="164" fontId="1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5" xfId="1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26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26" xfId="1" applyNumberFormat="1" applyFont="1" applyFill="1" applyBorder="1" applyAlignment="1" applyProtection="1">
      <alignment horizontal="left" vertical="center" wrapText="1" indent="1"/>
    </xf>
    <xf numFmtId="164" fontId="15" fillId="0" borderId="10" xfId="1" applyNumberFormat="1" applyFont="1" applyFill="1" applyBorder="1" applyAlignment="1" applyProtection="1">
      <alignment horizontal="right" vertical="center" wrapText="1" indent="1"/>
    </xf>
    <xf numFmtId="164" fontId="15" fillId="0" borderId="11" xfId="1" applyNumberFormat="1" applyFont="1" applyFill="1" applyBorder="1" applyAlignment="1" applyProtection="1">
      <alignment horizontal="right" vertical="center" wrapText="1" indent="1"/>
    </xf>
    <xf numFmtId="164" fontId="1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5" xfId="1" applyNumberFormat="1" applyFont="1" applyFill="1" applyBorder="1" applyAlignment="1" applyProtection="1">
      <alignment horizontal="left" vertical="center" wrapText="1" indent="2"/>
    </xf>
    <xf numFmtId="164" fontId="14" fillId="0" borderId="16" xfId="1" applyNumberFormat="1" applyFont="1" applyFill="1" applyBorder="1" applyAlignment="1" applyProtection="1">
      <alignment horizontal="left" vertical="center" wrapText="1" indent="2"/>
    </xf>
    <xf numFmtId="164" fontId="15" fillId="0" borderId="16" xfId="1" applyNumberFormat="1" applyFont="1" applyFill="1" applyBorder="1" applyAlignment="1" applyProtection="1">
      <alignment horizontal="left" vertical="center" wrapText="1" indent="1"/>
    </xf>
    <xf numFmtId="164" fontId="14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9" xfId="1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9" xfId="1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9" xfId="1" applyNumberFormat="1" applyFont="1" applyFill="1" applyBorder="1" applyAlignment="1" applyProtection="1">
      <alignment horizontal="left" vertical="center" wrapText="1" indent="2"/>
    </xf>
    <xf numFmtId="164" fontId="11" fillId="0" borderId="32" xfId="1" applyNumberFormat="1" applyFont="1" applyFill="1" applyBorder="1" applyAlignment="1" applyProtection="1">
      <alignment horizontal="left" vertical="center" wrapText="1" indent="2"/>
    </xf>
    <xf numFmtId="164" fontId="1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" xfId="1" applyNumberFormat="1" applyFont="1" applyFill="1" applyBorder="1" applyAlignment="1" applyProtection="1">
      <alignment horizontal="left" vertical="center" wrapText="1" indent="1"/>
    </xf>
    <xf numFmtId="164" fontId="17" fillId="0" borderId="33" xfId="1" applyNumberFormat="1" applyFont="1" applyFill="1" applyBorder="1" applyAlignment="1" applyProtection="1">
      <alignment horizontal="right" vertical="center" wrapText="1" indent="1"/>
    </xf>
    <xf numFmtId="164" fontId="17" fillId="0" borderId="34" xfId="1" applyNumberFormat="1" applyFont="1" applyFill="1" applyBorder="1" applyAlignment="1" applyProtection="1">
      <alignment horizontal="right" vertical="center" wrapText="1" indent="1"/>
    </xf>
    <xf numFmtId="164" fontId="17" fillId="0" borderId="7" xfId="1" applyNumberFormat="1" applyFont="1" applyFill="1" applyBorder="1" applyAlignment="1" applyProtection="1">
      <alignment horizontal="right" vertical="center" wrapText="1" indent="1"/>
    </xf>
    <xf numFmtId="164" fontId="1" fillId="0" borderId="0" xfId="1" applyNumberFormat="1" applyFill="1" applyAlignment="1" applyProtection="1">
      <alignment horizontal="right" vertical="center" wrapText="1"/>
    </xf>
    <xf numFmtId="164" fontId="2" fillId="0" borderId="0" xfId="1" applyNumberFormat="1" applyFont="1" applyFill="1" applyAlignment="1" applyProtection="1">
      <alignment horizontal="right" vertical="center" wrapText="1"/>
    </xf>
    <xf numFmtId="164" fontId="1" fillId="0" borderId="0" xfId="1" applyNumberFormat="1" applyFill="1" applyAlignment="1" applyProtection="1">
      <alignment horizontal="right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 wrapText="1"/>
    </xf>
    <xf numFmtId="164" fontId="6" fillId="0" borderId="6" xfId="1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C1" zoomScale="97" zoomScaleNormal="97" zoomScaleSheetLayoutView="98" workbookViewId="0">
      <selection activeCell="C1" sqref="C1:K1"/>
    </sheetView>
  </sheetViews>
  <sheetFormatPr defaultColWidth="9.140625" defaultRowHeight="12.75" x14ac:dyDescent="0.25"/>
  <cols>
    <col min="1" max="1" width="5.85546875" style="1" customWidth="1"/>
    <col min="2" max="2" width="47.5703125" style="2" customWidth="1"/>
    <col min="3" max="6" width="12.7109375" style="1" customWidth="1"/>
    <col min="7" max="7" width="47.28515625" style="1" customWidth="1"/>
    <col min="8" max="11" width="12.7109375" style="1" customWidth="1"/>
    <col min="12" max="12" width="4.140625" style="1" customWidth="1"/>
    <col min="13" max="16384" width="9.140625" style="1"/>
  </cols>
  <sheetData>
    <row r="1" spans="1:12" ht="15" x14ac:dyDescent="0.25">
      <c r="C1" s="89" t="s">
        <v>122</v>
      </c>
      <c r="D1" s="89"/>
      <c r="E1" s="89"/>
      <c r="F1" s="89"/>
      <c r="G1" s="89"/>
      <c r="H1" s="89"/>
      <c r="I1" s="89"/>
      <c r="J1" s="89"/>
      <c r="K1" s="89"/>
    </row>
    <row r="2" spans="1:12" ht="15" x14ac:dyDescent="0.25">
      <c r="C2" s="89" t="s">
        <v>0</v>
      </c>
      <c r="D2" s="89"/>
      <c r="E2" s="89"/>
      <c r="F2" s="90"/>
      <c r="G2" s="90"/>
      <c r="H2" s="90"/>
      <c r="I2" s="90"/>
      <c r="J2" s="90"/>
      <c r="K2" s="90"/>
    </row>
    <row r="3" spans="1:12" ht="15" x14ac:dyDescent="0.25">
      <c r="C3" s="3"/>
      <c r="D3" s="3"/>
      <c r="E3" s="2"/>
      <c r="F3" s="2"/>
      <c r="G3" s="2"/>
      <c r="H3" s="2"/>
      <c r="I3" s="2"/>
      <c r="J3" s="2"/>
      <c r="K3" s="2"/>
    </row>
    <row r="4" spans="1:12" ht="16.5" customHeight="1" x14ac:dyDescent="0.25">
      <c r="A4" s="91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2" ht="11.25" customHeight="1" thickBot="1" x14ac:dyDescent="0.3">
      <c r="H5" s="4" t="s">
        <v>0</v>
      </c>
      <c r="I5" s="4" t="s">
        <v>0</v>
      </c>
      <c r="J5" s="4" t="s">
        <v>0</v>
      </c>
      <c r="K5" s="4" t="s">
        <v>2</v>
      </c>
      <c r="L5" s="5"/>
    </row>
    <row r="6" spans="1:12" ht="12" customHeight="1" thickBot="1" x14ac:dyDescent="0.3">
      <c r="A6" s="92" t="s">
        <v>3</v>
      </c>
      <c r="B6" s="6" t="s">
        <v>4</v>
      </c>
      <c r="C6" s="7"/>
      <c r="D6" s="8"/>
      <c r="E6" s="8"/>
      <c r="F6" s="8"/>
      <c r="G6" s="6" t="s">
        <v>5</v>
      </c>
      <c r="H6" s="9"/>
      <c r="I6" s="9"/>
      <c r="J6" s="9"/>
      <c r="K6" s="9"/>
      <c r="L6" s="5"/>
    </row>
    <row r="7" spans="1:12" s="14" customFormat="1" ht="34.5" customHeight="1" thickBot="1" x14ac:dyDescent="0.3">
      <c r="A7" s="93"/>
      <c r="B7" s="10" t="s">
        <v>6</v>
      </c>
      <c r="C7" s="11" t="s">
        <v>7</v>
      </c>
      <c r="D7" s="12" t="s">
        <v>8</v>
      </c>
      <c r="E7" s="12" t="s">
        <v>9</v>
      </c>
      <c r="F7" s="12" t="s">
        <v>10</v>
      </c>
      <c r="G7" s="10" t="s">
        <v>6</v>
      </c>
      <c r="H7" s="11" t="s">
        <v>7</v>
      </c>
      <c r="I7" s="11" t="s">
        <v>8</v>
      </c>
      <c r="J7" s="11" t="s">
        <v>9</v>
      </c>
      <c r="K7" s="13" t="s">
        <v>10</v>
      </c>
      <c r="L7" s="5"/>
    </row>
    <row r="8" spans="1:12" s="20" customFormat="1" ht="12" customHeight="1" thickBot="1" x14ac:dyDescent="0.3">
      <c r="A8" s="15" t="s">
        <v>11</v>
      </c>
      <c r="B8" s="16" t="s">
        <v>12</v>
      </c>
      <c r="C8" s="17" t="s">
        <v>13</v>
      </c>
      <c r="D8" s="18" t="s">
        <v>14</v>
      </c>
      <c r="E8" s="18" t="s">
        <v>15</v>
      </c>
      <c r="F8" s="18" t="s">
        <v>16</v>
      </c>
      <c r="G8" s="16" t="s">
        <v>17</v>
      </c>
      <c r="H8" s="19" t="s">
        <v>18</v>
      </c>
      <c r="I8" s="19" t="s">
        <v>19</v>
      </c>
      <c r="J8" s="19" t="s">
        <v>20</v>
      </c>
      <c r="K8" s="19" t="s">
        <v>21</v>
      </c>
      <c r="L8" s="5"/>
    </row>
    <row r="9" spans="1:12" ht="12.95" customHeight="1" x14ac:dyDescent="0.25">
      <c r="A9" s="21" t="s">
        <v>22</v>
      </c>
      <c r="B9" s="22" t="s">
        <v>23</v>
      </c>
      <c r="C9" s="23">
        <v>63284896</v>
      </c>
      <c r="D9" s="24">
        <v>65415036</v>
      </c>
      <c r="E9" s="24">
        <v>71188432</v>
      </c>
      <c r="F9" s="24">
        <v>71188432</v>
      </c>
      <c r="G9" s="22" t="s">
        <v>24</v>
      </c>
      <c r="H9" s="25">
        <v>21855651</v>
      </c>
      <c r="I9" s="25">
        <v>24870809</v>
      </c>
      <c r="J9" s="25">
        <v>26148288</v>
      </c>
      <c r="K9" s="26">
        <v>26148288</v>
      </c>
      <c r="L9" s="5"/>
    </row>
    <row r="10" spans="1:12" ht="13.5" customHeight="1" x14ac:dyDescent="0.25">
      <c r="A10" s="27" t="s">
        <v>25</v>
      </c>
      <c r="B10" s="28" t="s">
        <v>26</v>
      </c>
      <c r="C10" s="29">
        <v>4857405</v>
      </c>
      <c r="D10" s="30">
        <v>12401398</v>
      </c>
      <c r="E10" s="30">
        <v>12251362</v>
      </c>
      <c r="F10" s="30">
        <v>12251362</v>
      </c>
      <c r="G10" s="28" t="s">
        <v>27</v>
      </c>
      <c r="H10" s="29">
        <v>3673771</v>
      </c>
      <c r="I10" s="29">
        <v>3759228</v>
      </c>
      <c r="J10" s="29">
        <v>3974621</v>
      </c>
      <c r="K10" s="31">
        <v>3974621</v>
      </c>
      <c r="L10" s="5"/>
    </row>
    <row r="11" spans="1:12" ht="12.95" customHeight="1" x14ac:dyDescent="0.25">
      <c r="A11" s="21" t="s">
        <v>28</v>
      </c>
      <c r="B11" s="28" t="s">
        <v>29</v>
      </c>
      <c r="C11" s="29">
        <v>0</v>
      </c>
      <c r="D11" s="30">
        <v>2709100</v>
      </c>
      <c r="E11" s="30">
        <v>2709100</v>
      </c>
      <c r="F11" s="30">
        <v>2709100</v>
      </c>
      <c r="G11" s="28" t="s">
        <v>30</v>
      </c>
      <c r="H11" s="29">
        <v>39817697</v>
      </c>
      <c r="I11" s="29">
        <v>33277273</v>
      </c>
      <c r="J11" s="29">
        <v>35628230</v>
      </c>
      <c r="K11" s="31">
        <v>21598691</v>
      </c>
      <c r="L11" s="5"/>
    </row>
    <row r="12" spans="1:12" ht="12.95" customHeight="1" x14ac:dyDescent="0.25">
      <c r="A12" s="27" t="s">
        <v>31</v>
      </c>
      <c r="B12" s="28" t="s">
        <v>32</v>
      </c>
      <c r="C12" s="29">
        <v>12000000</v>
      </c>
      <c r="D12" s="30">
        <v>10100000</v>
      </c>
      <c r="E12" s="30">
        <v>11681929</v>
      </c>
      <c r="F12" s="30">
        <v>11681929</v>
      </c>
      <c r="G12" s="28" t="s">
        <v>33</v>
      </c>
      <c r="H12" s="29">
        <v>4753080</v>
      </c>
      <c r="I12" s="29">
        <v>3825300</v>
      </c>
      <c r="J12" s="29">
        <v>3010000</v>
      </c>
      <c r="K12" s="31">
        <v>3010000</v>
      </c>
      <c r="L12" s="5"/>
    </row>
    <row r="13" spans="1:12" ht="12.95" customHeight="1" x14ac:dyDescent="0.25">
      <c r="A13" s="21" t="s">
        <v>34</v>
      </c>
      <c r="B13" s="32" t="s">
        <v>35</v>
      </c>
      <c r="C13" s="29">
        <v>8036544</v>
      </c>
      <c r="D13" s="30">
        <v>12980056</v>
      </c>
      <c r="E13" s="30">
        <v>15297408</v>
      </c>
      <c r="F13" s="30">
        <v>15297408</v>
      </c>
      <c r="G13" s="28" t="s">
        <v>36</v>
      </c>
      <c r="H13" s="29">
        <v>50153919</v>
      </c>
      <c r="I13" s="29">
        <v>18264004</v>
      </c>
      <c r="J13" s="29">
        <v>20811582</v>
      </c>
      <c r="K13" s="31">
        <v>7287381</v>
      </c>
      <c r="L13" s="5"/>
    </row>
    <row r="14" spans="1:12" ht="12.95" customHeight="1" thickBot="1" x14ac:dyDescent="0.3">
      <c r="A14" s="27" t="s">
        <v>37</v>
      </c>
      <c r="B14" s="28" t="s">
        <v>38</v>
      </c>
      <c r="C14" s="33">
        <v>0</v>
      </c>
      <c r="D14" s="34"/>
      <c r="E14" s="34"/>
      <c r="F14" s="34"/>
      <c r="G14" s="28" t="s">
        <v>39</v>
      </c>
      <c r="H14" s="35">
        <v>14455595</v>
      </c>
      <c r="I14" s="35">
        <v>13409025</v>
      </c>
      <c r="J14" s="35">
        <v>13376261</v>
      </c>
      <c r="K14" s="36">
        <v>0</v>
      </c>
      <c r="L14" s="5"/>
    </row>
    <row r="15" spans="1:12" ht="13.5" thickBot="1" x14ac:dyDescent="0.3">
      <c r="A15" s="21" t="s">
        <v>40</v>
      </c>
      <c r="B15" s="37" t="s">
        <v>41</v>
      </c>
      <c r="C15" s="38">
        <f>SUM(C9,C10,C12,C13,C14)</f>
        <v>88178845</v>
      </c>
      <c r="D15" s="39">
        <f>SUM(D9,D10,D12:D14)</f>
        <v>100896490</v>
      </c>
      <c r="E15" s="39">
        <f>SUM(E9,E10,E12:E14)</f>
        <v>110419131</v>
      </c>
      <c r="F15" s="39">
        <f>SUM(F9,F10,F12:F14)</f>
        <v>110419131</v>
      </c>
      <c r="G15" s="37" t="s">
        <v>42</v>
      </c>
      <c r="H15" s="40">
        <f>SUM(H9:H13)</f>
        <v>120254118</v>
      </c>
      <c r="I15" s="40">
        <f>SUM(I9:I13)</f>
        <v>83996614</v>
      </c>
      <c r="J15" s="40">
        <f>SUM(J9:J13)</f>
        <v>89572721</v>
      </c>
      <c r="K15" s="40">
        <f>SUM(K9:K13)</f>
        <v>62018981</v>
      </c>
      <c r="L15" s="5"/>
    </row>
    <row r="16" spans="1:12" x14ac:dyDescent="0.25">
      <c r="A16" s="27" t="s">
        <v>43</v>
      </c>
      <c r="B16" s="22" t="s">
        <v>44</v>
      </c>
      <c r="C16" s="41"/>
      <c r="D16" s="42">
        <v>9998583</v>
      </c>
      <c r="E16" s="42">
        <v>39962891</v>
      </c>
      <c r="F16" s="42">
        <v>39962891</v>
      </c>
      <c r="G16" s="22" t="s">
        <v>45</v>
      </c>
      <c r="H16" s="43">
        <v>12622405</v>
      </c>
      <c r="I16" s="43">
        <v>12832405</v>
      </c>
      <c r="J16" s="43">
        <v>12832405</v>
      </c>
      <c r="K16" s="44">
        <v>9656484</v>
      </c>
      <c r="L16" s="5"/>
    </row>
    <row r="17" spans="1:12" x14ac:dyDescent="0.25">
      <c r="A17" s="21" t="s">
        <v>46</v>
      </c>
      <c r="B17" s="28" t="s">
        <v>47</v>
      </c>
      <c r="C17" s="29"/>
      <c r="D17" s="30"/>
      <c r="E17" s="30"/>
      <c r="F17" s="30"/>
      <c r="G17" s="28" t="s">
        <v>48</v>
      </c>
      <c r="H17" s="45">
        <v>40807715</v>
      </c>
      <c r="I17" s="45">
        <v>68209235</v>
      </c>
      <c r="J17" s="45">
        <v>102439160</v>
      </c>
      <c r="K17" s="46">
        <v>25321348</v>
      </c>
      <c r="L17" s="5"/>
    </row>
    <row r="18" spans="1:12" ht="13.5" thickBot="1" x14ac:dyDescent="0.3">
      <c r="A18" s="27" t="s">
        <v>49</v>
      </c>
      <c r="B18" s="28" t="s">
        <v>50</v>
      </c>
      <c r="C18" s="29"/>
      <c r="D18" s="30"/>
      <c r="E18" s="30">
        <v>146000</v>
      </c>
      <c r="F18" s="30">
        <v>0</v>
      </c>
      <c r="G18" s="28" t="s">
        <v>51</v>
      </c>
      <c r="H18" s="45">
        <v>100000</v>
      </c>
      <c r="I18" s="45">
        <v>100000</v>
      </c>
      <c r="J18" s="45">
        <v>100000</v>
      </c>
      <c r="K18" s="47">
        <v>0</v>
      </c>
      <c r="L18" s="5"/>
    </row>
    <row r="19" spans="1:12" ht="13.5" thickBot="1" x14ac:dyDescent="0.3">
      <c r="A19" s="21" t="s">
        <v>52</v>
      </c>
      <c r="B19" s="37" t="s">
        <v>53</v>
      </c>
      <c r="C19" s="48">
        <v>0</v>
      </c>
      <c r="D19" s="49">
        <f>SUM(D16:D18)</f>
        <v>9998583</v>
      </c>
      <c r="E19" s="49">
        <f>SUM(E16:E18)</f>
        <v>40108891</v>
      </c>
      <c r="F19" s="49">
        <f>SUM(F16:F18)</f>
        <v>39962891</v>
      </c>
      <c r="G19" s="37" t="s">
        <v>54</v>
      </c>
      <c r="H19" s="40">
        <f>SUM(H16:H18)</f>
        <v>53530120</v>
      </c>
      <c r="I19" s="40">
        <f>SUM(I16:I18)</f>
        <v>81141640</v>
      </c>
      <c r="J19" s="40">
        <f>SUM(J16:J18)</f>
        <v>115371565</v>
      </c>
      <c r="K19" s="40">
        <f>SUM(K16:K18)</f>
        <v>34977832</v>
      </c>
      <c r="L19" s="5"/>
    </row>
    <row r="20" spans="1:12" ht="13.5" thickBot="1" x14ac:dyDescent="0.3">
      <c r="A20" s="27" t="s">
        <v>55</v>
      </c>
      <c r="B20" s="50" t="s">
        <v>56</v>
      </c>
      <c r="C20" s="38">
        <f>SUM(C15,C19)</f>
        <v>88178845</v>
      </c>
      <c r="D20" s="39">
        <f>SUM(D15,D19)</f>
        <v>110895073</v>
      </c>
      <c r="E20" s="39">
        <f>SUM(E15,E19)</f>
        <v>150528022</v>
      </c>
      <c r="F20" s="39">
        <f>SUM(F15,F19)</f>
        <v>150382022</v>
      </c>
      <c r="G20" s="50" t="s">
        <v>57</v>
      </c>
      <c r="H20" s="40">
        <f>SUM(H15,H19)</f>
        <v>173784238</v>
      </c>
      <c r="I20" s="40">
        <f>SUM(I15,I19)</f>
        <v>165138254</v>
      </c>
      <c r="J20" s="40">
        <f>SUM(J15,J19)</f>
        <v>204944286</v>
      </c>
      <c r="K20" s="40">
        <f>SUM(K15,K19)</f>
        <v>96996813</v>
      </c>
      <c r="L20" s="5"/>
    </row>
    <row r="21" spans="1:12" ht="12.95" customHeight="1" x14ac:dyDescent="0.25">
      <c r="A21" s="21" t="s">
        <v>58</v>
      </c>
      <c r="B21" s="51" t="s">
        <v>59</v>
      </c>
      <c r="C21" s="52">
        <f>SUM(C22:C25)</f>
        <v>35354369</v>
      </c>
      <c r="D21" s="53">
        <f>SUM(D22:D25)</f>
        <v>21285592</v>
      </c>
      <c r="E21" s="53">
        <f>SUM(E22:E25)</f>
        <v>19654507</v>
      </c>
      <c r="F21" s="53">
        <f>SUM(F22:F25)</f>
        <v>19654507</v>
      </c>
      <c r="G21" s="54" t="s">
        <v>60</v>
      </c>
      <c r="H21" s="55"/>
      <c r="I21" s="55"/>
      <c r="J21" s="55"/>
      <c r="K21" s="56"/>
      <c r="L21" s="5"/>
    </row>
    <row r="22" spans="1:12" ht="12.95" customHeight="1" x14ac:dyDescent="0.25">
      <c r="A22" s="27" t="s">
        <v>61</v>
      </c>
      <c r="B22" s="57" t="s">
        <v>62</v>
      </c>
      <c r="C22" s="58">
        <v>32822973</v>
      </c>
      <c r="D22" s="59">
        <v>18535473</v>
      </c>
      <c r="E22" s="59">
        <v>16987190</v>
      </c>
      <c r="F22" s="59">
        <v>16987190</v>
      </c>
      <c r="G22" s="57" t="s">
        <v>63</v>
      </c>
      <c r="H22" s="60"/>
      <c r="I22" s="60"/>
      <c r="J22" s="60"/>
      <c r="K22" s="61"/>
      <c r="L22" s="5"/>
    </row>
    <row r="23" spans="1:12" ht="12.95" customHeight="1" x14ac:dyDescent="0.25">
      <c r="A23" s="21" t="s">
        <v>64</v>
      </c>
      <c r="B23" s="57" t="s">
        <v>65</v>
      </c>
      <c r="C23" s="60"/>
      <c r="D23" s="62"/>
      <c r="E23" s="62"/>
      <c r="F23" s="62"/>
      <c r="G23" s="57" t="s">
        <v>66</v>
      </c>
      <c r="H23" s="60"/>
      <c r="I23" s="60"/>
      <c r="J23" s="60"/>
      <c r="K23" s="61"/>
      <c r="L23" s="5"/>
    </row>
    <row r="24" spans="1:12" ht="12.95" customHeight="1" x14ac:dyDescent="0.25">
      <c r="A24" s="27" t="s">
        <v>67</v>
      </c>
      <c r="B24" s="57" t="s">
        <v>68</v>
      </c>
      <c r="C24" s="60"/>
      <c r="D24" s="62"/>
      <c r="E24" s="62"/>
      <c r="F24" s="62"/>
      <c r="G24" s="57" t="s">
        <v>69</v>
      </c>
      <c r="H24" s="60"/>
      <c r="I24" s="60"/>
      <c r="J24" s="60"/>
      <c r="K24" s="61"/>
      <c r="L24" s="5"/>
    </row>
    <row r="25" spans="1:12" ht="12.95" customHeight="1" x14ac:dyDescent="0.25">
      <c r="A25" s="21" t="s">
        <v>70</v>
      </c>
      <c r="B25" s="57" t="s">
        <v>71</v>
      </c>
      <c r="C25" s="60">
        <v>2531396</v>
      </c>
      <c r="D25" s="63">
        <v>2750119</v>
      </c>
      <c r="E25" s="63">
        <v>2667317</v>
      </c>
      <c r="F25" s="63">
        <v>2667317</v>
      </c>
      <c r="G25" s="51" t="s">
        <v>72</v>
      </c>
      <c r="H25" s="60"/>
      <c r="I25" s="60"/>
      <c r="J25" s="60"/>
      <c r="K25" s="61"/>
      <c r="L25" s="5"/>
    </row>
    <row r="26" spans="1:12" ht="12.95" customHeight="1" x14ac:dyDescent="0.25">
      <c r="A26" s="27" t="s">
        <v>73</v>
      </c>
      <c r="B26" s="57" t="s">
        <v>74</v>
      </c>
      <c r="C26" s="64" t="s">
        <v>0</v>
      </c>
      <c r="D26" s="65"/>
      <c r="E26" s="65"/>
      <c r="F26" s="65"/>
      <c r="G26" s="57" t="s">
        <v>75</v>
      </c>
      <c r="H26" s="60"/>
      <c r="I26" s="60"/>
      <c r="J26" s="60"/>
      <c r="K26" s="61"/>
      <c r="L26" s="5"/>
    </row>
    <row r="27" spans="1:12" ht="12.95" customHeight="1" x14ac:dyDescent="0.25">
      <c r="A27" s="21" t="s">
        <v>76</v>
      </c>
      <c r="B27" s="51" t="s">
        <v>77</v>
      </c>
      <c r="C27" s="66"/>
      <c r="D27" s="63"/>
      <c r="E27" s="63"/>
      <c r="F27" s="63"/>
      <c r="G27" s="22" t="s">
        <v>78</v>
      </c>
      <c r="H27" s="66"/>
      <c r="I27" s="66"/>
      <c r="J27" s="66"/>
      <c r="K27" s="56"/>
      <c r="L27" s="5"/>
    </row>
    <row r="28" spans="1:12" ht="12.95" customHeight="1" x14ac:dyDescent="0.25">
      <c r="A28" s="27" t="s">
        <v>79</v>
      </c>
      <c r="B28" s="57" t="s">
        <v>80</v>
      </c>
      <c r="C28" s="60"/>
      <c r="D28" s="62"/>
      <c r="E28" s="62"/>
      <c r="F28" s="62"/>
      <c r="G28" s="67" t="s">
        <v>71</v>
      </c>
      <c r="H28" s="60">
        <v>2531396</v>
      </c>
      <c r="I28" s="60">
        <v>2750119</v>
      </c>
      <c r="J28" s="60">
        <v>2750119</v>
      </c>
      <c r="K28" s="61">
        <v>2750119</v>
      </c>
      <c r="L28" s="5"/>
    </row>
    <row r="29" spans="1:12" ht="12.95" customHeight="1" thickBot="1" x14ac:dyDescent="0.3">
      <c r="A29" s="21" t="s">
        <v>81</v>
      </c>
      <c r="B29" s="51"/>
      <c r="C29" s="66"/>
      <c r="D29" s="63"/>
      <c r="E29" s="63"/>
      <c r="F29" s="63"/>
      <c r="G29" s="68" t="s">
        <v>82</v>
      </c>
      <c r="H29" s="69"/>
      <c r="I29" s="69">
        <v>31362212</v>
      </c>
      <c r="J29" s="69">
        <v>29558044</v>
      </c>
      <c r="K29" s="56">
        <v>29558044</v>
      </c>
      <c r="L29" s="5"/>
    </row>
    <row r="30" spans="1:12" ht="13.5" customHeight="1" thickBot="1" x14ac:dyDescent="0.3">
      <c r="A30" s="27" t="s">
        <v>83</v>
      </c>
      <c r="B30" s="50" t="s">
        <v>84</v>
      </c>
      <c r="C30" s="38">
        <f>SUM(C21,C26)</f>
        <v>35354369</v>
      </c>
      <c r="D30" s="39">
        <f>SUM(D21,D26)</f>
        <v>21285592</v>
      </c>
      <c r="E30" s="39">
        <f>SUM(E21,E26)</f>
        <v>19654507</v>
      </c>
      <c r="F30" s="39">
        <f>SUM(F21,F26)</f>
        <v>19654507</v>
      </c>
      <c r="G30" s="50" t="s">
        <v>85</v>
      </c>
      <c r="H30" s="40">
        <f>SUM(H21:H28)</f>
        <v>2531396</v>
      </c>
      <c r="I30" s="40">
        <f>SUM(I21:I29)</f>
        <v>34112331</v>
      </c>
      <c r="J30" s="40">
        <f>SUM(J21:J29)</f>
        <v>32308163</v>
      </c>
      <c r="K30" s="40">
        <f>SUM(K21:K29)</f>
        <v>32308163</v>
      </c>
      <c r="L30" s="5"/>
    </row>
    <row r="31" spans="1:12" ht="12.95" customHeight="1" x14ac:dyDescent="0.25">
      <c r="A31" s="21" t="s">
        <v>86</v>
      </c>
      <c r="B31" s="70" t="s">
        <v>87</v>
      </c>
      <c r="C31" s="71">
        <f>SUM(C32:C36)</f>
        <v>52782420</v>
      </c>
      <c r="D31" s="72">
        <f>SUM(D32:D36)</f>
        <v>67069920</v>
      </c>
      <c r="E31" s="72">
        <f>SUM(E32:E36)</f>
        <v>67069920</v>
      </c>
      <c r="F31" s="72">
        <f>SUM(F32:F36)</f>
        <v>67069920</v>
      </c>
      <c r="G31" s="57" t="s">
        <v>60</v>
      </c>
      <c r="H31" s="73"/>
      <c r="I31" s="73"/>
      <c r="J31" s="73"/>
      <c r="K31" s="74"/>
      <c r="L31" s="5"/>
    </row>
    <row r="32" spans="1:12" ht="12.95" customHeight="1" x14ac:dyDescent="0.25">
      <c r="A32" s="27" t="s">
        <v>88</v>
      </c>
      <c r="B32" s="75" t="s">
        <v>89</v>
      </c>
      <c r="C32" s="60">
        <v>52782420</v>
      </c>
      <c r="D32" s="62">
        <v>67069920</v>
      </c>
      <c r="E32" s="62">
        <v>67069920</v>
      </c>
      <c r="F32" s="62">
        <v>67069920</v>
      </c>
      <c r="G32" s="57" t="s">
        <v>90</v>
      </c>
      <c r="H32" s="60"/>
      <c r="I32" s="60"/>
      <c r="J32" s="60"/>
      <c r="K32" s="61"/>
      <c r="L32" s="5"/>
    </row>
    <row r="33" spans="1:12" ht="12.95" customHeight="1" x14ac:dyDescent="0.25">
      <c r="A33" s="21" t="s">
        <v>91</v>
      </c>
      <c r="B33" s="75" t="s">
        <v>92</v>
      </c>
      <c r="C33" s="60"/>
      <c r="D33" s="62"/>
      <c r="E33" s="62"/>
      <c r="F33" s="62"/>
      <c r="G33" s="57" t="s">
        <v>66</v>
      </c>
      <c r="H33" s="60"/>
      <c r="I33" s="60"/>
      <c r="J33" s="60"/>
      <c r="K33" s="61"/>
      <c r="L33" s="5"/>
    </row>
    <row r="34" spans="1:12" ht="12.95" customHeight="1" x14ac:dyDescent="0.25">
      <c r="A34" s="27" t="s">
        <v>93</v>
      </c>
      <c r="B34" s="75" t="s">
        <v>94</v>
      </c>
      <c r="C34" s="60"/>
      <c r="D34" s="62"/>
      <c r="E34" s="62"/>
      <c r="F34" s="62"/>
      <c r="G34" s="57" t="s">
        <v>69</v>
      </c>
      <c r="H34" s="60"/>
      <c r="I34" s="60"/>
      <c r="J34" s="60"/>
      <c r="K34" s="61"/>
      <c r="L34" s="5"/>
    </row>
    <row r="35" spans="1:12" ht="12.95" customHeight="1" x14ac:dyDescent="0.25">
      <c r="A35" s="21" t="s">
        <v>95</v>
      </c>
      <c r="B35" s="75" t="s">
        <v>96</v>
      </c>
      <c r="C35" s="60"/>
      <c r="D35" s="63"/>
      <c r="E35" s="63"/>
      <c r="F35" s="63"/>
      <c r="G35" s="51" t="s">
        <v>72</v>
      </c>
      <c r="H35" s="60"/>
      <c r="I35" s="60"/>
      <c r="J35" s="60"/>
      <c r="K35" s="61"/>
      <c r="L35" s="5"/>
    </row>
    <row r="36" spans="1:12" ht="12.95" customHeight="1" x14ac:dyDescent="0.25">
      <c r="A36" s="27" t="s">
        <v>97</v>
      </c>
      <c r="B36" s="76" t="s">
        <v>98</v>
      </c>
      <c r="C36" s="60"/>
      <c r="D36" s="62"/>
      <c r="E36" s="62"/>
      <c r="F36" s="62"/>
      <c r="G36" s="57" t="s">
        <v>99</v>
      </c>
      <c r="H36" s="60"/>
      <c r="I36" s="60"/>
      <c r="J36" s="60"/>
      <c r="K36" s="61"/>
      <c r="L36" s="5"/>
    </row>
    <row r="37" spans="1:12" ht="12.95" customHeight="1" x14ac:dyDescent="0.25">
      <c r="A37" s="21" t="s">
        <v>100</v>
      </c>
      <c r="B37" s="77" t="s">
        <v>101</v>
      </c>
      <c r="C37" s="64">
        <f>SUM(C38:C42)</f>
        <v>0</v>
      </c>
      <c r="D37" s="72"/>
      <c r="E37" s="72"/>
      <c r="F37" s="72"/>
      <c r="G37" s="54" t="s">
        <v>78</v>
      </c>
      <c r="H37" s="60"/>
      <c r="I37" s="60"/>
      <c r="J37" s="60"/>
      <c r="K37" s="61"/>
      <c r="L37" s="5"/>
    </row>
    <row r="38" spans="1:12" ht="12.95" customHeight="1" x14ac:dyDescent="0.25">
      <c r="A38" s="27" t="s">
        <v>102</v>
      </c>
      <c r="B38" s="76" t="s">
        <v>103</v>
      </c>
      <c r="C38" s="60"/>
      <c r="D38" s="78"/>
      <c r="E38" s="78"/>
      <c r="F38" s="78"/>
      <c r="G38" s="54" t="s">
        <v>104</v>
      </c>
      <c r="H38" s="60"/>
      <c r="I38" s="60"/>
      <c r="J38" s="60"/>
      <c r="K38" s="61"/>
      <c r="L38" s="5"/>
    </row>
    <row r="39" spans="1:12" ht="12.95" customHeight="1" x14ac:dyDescent="0.25">
      <c r="A39" s="21" t="s">
        <v>105</v>
      </c>
      <c r="B39" s="76" t="s">
        <v>106</v>
      </c>
      <c r="C39" s="60"/>
      <c r="D39" s="78"/>
      <c r="E39" s="78"/>
      <c r="F39" s="78"/>
      <c r="G39" s="79"/>
      <c r="H39" s="60"/>
      <c r="I39" s="60"/>
      <c r="J39" s="60"/>
      <c r="K39" s="61"/>
      <c r="L39" s="5"/>
    </row>
    <row r="40" spans="1:12" ht="12.95" customHeight="1" x14ac:dyDescent="0.25">
      <c r="A40" s="27" t="s">
        <v>107</v>
      </c>
      <c r="B40" s="75" t="s">
        <v>108</v>
      </c>
      <c r="C40" s="60"/>
      <c r="D40" s="78"/>
      <c r="E40" s="78"/>
      <c r="F40" s="78"/>
      <c r="G40" s="80"/>
      <c r="H40" s="60"/>
      <c r="I40" s="60"/>
      <c r="J40" s="60"/>
      <c r="K40" s="61"/>
      <c r="L40" s="5"/>
    </row>
    <row r="41" spans="1:12" ht="12.95" customHeight="1" x14ac:dyDescent="0.25">
      <c r="A41" s="21" t="s">
        <v>109</v>
      </c>
      <c r="B41" s="81" t="s">
        <v>110</v>
      </c>
      <c r="C41" s="60"/>
      <c r="D41" s="62"/>
      <c r="E41" s="62"/>
      <c r="F41" s="62"/>
      <c r="G41" s="67"/>
      <c r="H41" s="60"/>
      <c r="I41" s="60"/>
      <c r="J41" s="60"/>
      <c r="K41" s="61"/>
      <c r="L41" s="5"/>
    </row>
    <row r="42" spans="1:12" ht="12.95" customHeight="1" thickBot="1" x14ac:dyDescent="0.3">
      <c r="A42" s="27" t="s">
        <v>111</v>
      </c>
      <c r="B42" s="82" t="s">
        <v>112</v>
      </c>
      <c r="C42" s="60"/>
      <c r="D42" s="78"/>
      <c r="E42" s="78"/>
      <c r="F42" s="78"/>
      <c r="G42" s="80"/>
      <c r="H42" s="83"/>
      <c r="I42" s="83"/>
      <c r="J42" s="83"/>
      <c r="K42" s="61"/>
      <c r="L42" s="5"/>
    </row>
    <row r="43" spans="1:12" ht="15" customHeight="1" thickBot="1" x14ac:dyDescent="0.3">
      <c r="A43" s="21" t="s">
        <v>113</v>
      </c>
      <c r="B43" s="37" t="s">
        <v>114</v>
      </c>
      <c r="C43" s="48">
        <f>SUM(C31,C37)</f>
        <v>52782420</v>
      </c>
      <c r="D43" s="49">
        <f>SUM(D31,D37)</f>
        <v>67069920</v>
      </c>
      <c r="E43" s="49">
        <f>SUM(E31,E37)</f>
        <v>67069920</v>
      </c>
      <c r="F43" s="49">
        <f>SUM(F31,F37)</f>
        <v>67069920</v>
      </c>
      <c r="G43" s="37" t="s">
        <v>115</v>
      </c>
      <c r="H43" s="40"/>
      <c r="I43" s="40"/>
      <c r="J43" s="40"/>
      <c r="K43" s="40"/>
      <c r="L43" s="5"/>
    </row>
    <row r="44" spans="1:12" ht="13.5" customHeight="1" thickBot="1" x14ac:dyDescent="0.3">
      <c r="A44" s="27" t="s">
        <v>116</v>
      </c>
      <c r="B44" s="50" t="s">
        <v>117</v>
      </c>
      <c r="C44" s="38">
        <f>SUM(C30,C43)</f>
        <v>88136789</v>
      </c>
      <c r="D44" s="39">
        <f>SUM(D30,D43)</f>
        <v>88355512</v>
      </c>
      <c r="E44" s="39">
        <f>SUM(E30,E43)</f>
        <v>86724427</v>
      </c>
      <c r="F44" s="39">
        <f>SUM(F30,F43)</f>
        <v>86724427</v>
      </c>
      <c r="G44" s="50" t="s">
        <v>118</v>
      </c>
      <c r="H44" s="40">
        <f>SUM(H30,H43)</f>
        <v>2531396</v>
      </c>
      <c r="I44" s="40">
        <f>SUM(I30,I43)</f>
        <v>34112331</v>
      </c>
      <c r="J44" s="40">
        <f>SUM(J30,J43)</f>
        <v>32308163</v>
      </c>
      <c r="K44" s="40">
        <f>SUM(K30,K43)</f>
        <v>32308163</v>
      </c>
      <c r="L44" s="5"/>
    </row>
    <row r="45" spans="1:12" ht="13.5" thickBot="1" x14ac:dyDescent="0.3">
      <c r="A45" s="21" t="s">
        <v>119</v>
      </c>
      <c r="B45" s="84" t="s">
        <v>120</v>
      </c>
      <c r="C45" s="85">
        <f>SUM(C20,C44)</f>
        <v>176315634</v>
      </c>
      <c r="D45" s="86">
        <f>SUM(D20,D44)</f>
        <v>199250585</v>
      </c>
      <c r="E45" s="87">
        <f>SUM(E20,E44)</f>
        <v>237252449</v>
      </c>
      <c r="F45" s="87">
        <f>SUM(F20,F44)</f>
        <v>237106449</v>
      </c>
      <c r="G45" s="84" t="s">
        <v>121</v>
      </c>
      <c r="H45" s="85">
        <f>SUM(H20,H44)</f>
        <v>176315634</v>
      </c>
      <c r="I45" s="85">
        <f>SUM(I20,I44)</f>
        <v>199250585</v>
      </c>
      <c r="J45" s="85">
        <f>SUM(J20,J44)</f>
        <v>237252449</v>
      </c>
      <c r="K45" s="85">
        <f>SUM(K20,K44)</f>
        <v>129304976</v>
      </c>
      <c r="L45" s="5"/>
    </row>
    <row r="46" spans="1:12" x14ac:dyDescent="0.25">
      <c r="I46" s="88" t="s">
        <v>0</v>
      </c>
      <c r="J46" s="88" t="s">
        <v>0</v>
      </c>
      <c r="K46" s="88" t="s">
        <v>0</v>
      </c>
    </row>
  </sheetData>
  <mergeCells count="4">
    <mergeCell ref="C1:K1"/>
    <mergeCell ref="C2:K2"/>
    <mergeCell ref="A4:K4"/>
    <mergeCell ref="A6:A7"/>
  </mergeCells>
  <printOptions horizontalCentered="1"/>
  <pageMargins left="0.31496062992125984" right="0.47244094488188981" top="0.9055118110236221" bottom="0.51181102362204722" header="0.6692913385826772" footer="0.27559055118110237"/>
  <pageSetup paperSize="9" scale="68" orientation="landscape" copies="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2. melléklet</vt:lpstr>
      <vt:lpstr>'2.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2021-05-27T22:53:57Z</dcterms:created>
  <dcterms:modified xsi:type="dcterms:W3CDTF">2021-05-28T06:53:49Z</dcterms:modified>
</cp:coreProperties>
</file>