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16. sz. mell" sheetId="1" r:id="rId1"/>
  </sheets>
  <calcPr calcId="162913"/>
</workbook>
</file>

<file path=xl/calcChain.xml><?xml version="1.0" encoding="utf-8"?>
<calcChain xmlns="http://schemas.openxmlformats.org/spreadsheetml/2006/main">
  <c r="I60" i="1" l="1"/>
  <c r="H60" i="1"/>
  <c r="G60" i="1"/>
  <c r="E60" i="1"/>
  <c r="D60" i="1"/>
  <c r="C60" i="1"/>
  <c r="I49" i="1"/>
  <c r="I62" i="1"/>
  <c r="H49" i="1"/>
  <c r="H62" i="1"/>
  <c r="G49" i="1"/>
  <c r="G62" i="1"/>
  <c r="E49" i="1"/>
  <c r="E62" i="1"/>
  <c r="D49" i="1"/>
  <c r="D62" i="1"/>
  <c r="C49" i="1"/>
  <c r="C62" i="1"/>
  <c r="C64" i="1"/>
  <c r="I28" i="1"/>
  <c r="H28" i="1"/>
  <c r="G28" i="1"/>
  <c r="E28" i="1"/>
  <c r="D28" i="1"/>
  <c r="C28" i="1"/>
  <c r="G17" i="1"/>
  <c r="G30" i="1"/>
  <c r="G64" i="1"/>
  <c r="C17" i="1"/>
  <c r="C30" i="1"/>
  <c r="H15" i="1"/>
  <c r="I15" i="1"/>
  <c r="H14" i="1"/>
  <c r="I14" i="1"/>
  <c r="H13" i="1"/>
  <c r="I13" i="1"/>
  <c r="H12" i="1"/>
  <c r="I12" i="1"/>
  <c r="D12" i="1"/>
  <c r="E12" i="1"/>
  <c r="H11" i="1"/>
  <c r="I11" i="1"/>
  <c r="D11" i="1"/>
  <c r="E11" i="1"/>
  <c r="H10" i="1"/>
  <c r="H17" i="1"/>
  <c r="H30" i="1"/>
  <c r="I10" i="1"/>
  <c r="I17" i="1"/>
  <c r="I30" i="1"/>
  <c r="D10" i="1"/>
  <c r="E10" i="1"/>
  <c r="D17" i="1"/>
  <c r="D30" i="1"/>
  <c r="D64" i="1"/>
  <c r="I64" i="1"/>
  <c r="E17" i="1"/>
  <c r="E30" i="1"/>
  <c r="E64" i="1"/>
  <c r="H64" i="1"/>
</calcChain>
</file>

<file path=xl/sharedStrings.xml><?xml version="1.0" encoding="utf-8"?>
<sst xmlns="http://schemas.openxmlformats.org/spreadsheetml/2006/main" count="155" uniqueCount="108">
  <si>
    <t>A költségvetési évet követő három év tervezett előirányzatainak keretszámai főbb csoportokban</t>
  </si>
  <si>
    <t>Működési bevételek és kiadások keretszámai</t>
  </si>
  <si>
    <t>Ezer Ft-ban</t>
  </si>
  <si>
    <t>Sor-szám</t>
  </si>
  <si>
    <t>B e v é t e l</t>
  </si>
  <si>
    <t>K i a d á s</t>
  </si>
  <si>
    <t>M e g n e v e z é s</t>
  </si>
  <si>
    <t>2022.évi előir.</t>
  </si>
  <si>
    <t>2023.évi előir.</t>
  </si>
  <si>
    <t>2024.évi előir.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</si>
  <si>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</si>
  <si>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</si>
  <si>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</si>
  <si>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</si>
  <si>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</si>
  <si>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</si>
  <si>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</si>
  <si>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</si>
  <si>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</si>
  <si>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</si>
  <si>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B1. Működési célú támogatások ÁHB</t>
  </si>
  <si>
    <t>K1. Személyi juttatás</t>
  </si>
  <si>
    <t>2.</t>
  </si>
  <si>
    <t>B3. Közhatalmi bevételek</t>
  </si>
  <si>
    <t>K2. Munkaadókat terhelő járulékok és szoc. hoz-i adó</t>
  </si>
  <si>
    <t>3.</t>
  </si>
  <si>
    <t>B4. Működési bevételek</t>
  </si>
  <si>
    <t>K3. Dologi kiadások</t>
  </si>
  <si>
    <t>4.</t>
  </si>
  <si>
    <t>B6. Működési célú átvett pénzeszk. ÁHK</t>
  </si>
  <si>
    <t>K4. Ellátottak pénzbeli juttatása</t>
  </si>
  <si>
    <t>5.</t>
  </si>
  <si>
    <t xml:space="preserve">K5. Egyéb működési célú kiadások </t>
  </si>
  <si>
    <t>6.</t>
  </si>
  <si>
    <t xml:space="preserve">   ebből:K512 Tartalékok-általános</t>
  </si>
  <si>
    <t>7.</t>
  </si>
  <si>
    <t xml:space="preserve">                                           -cél</t>
  </si>
  <si>
    <t>8.</t>
  </si>
  <si>
    <t>MŰKÖDÉSI KÖLTSÉGVETÉSI BEVÉTELEK ÖSSZESEN:</t>
  </si>
  <si>
    <t>MŰKÖDÉSI KÖLTSÉGVETÉSI KIADÁSOK ÖSSZESEN:</t>
  </si>
  <si>
    <t>9.</t>
  </si>
  <si>
    <t>10.</t>
  </si>
  <si>
    <t>B811. Hitel-, és kölcsönfelv. ÁHB.</t>
  </si>
  <si>
    <t>K911. Hitel-, kölcsöntörl. ÁHK-re</t>
  </si>
  <si>
    <t>11.</t>
  </si>
  <si>
    <t>B812. Belföldi értékpapírok bevételei</t>
  </si>
  <si>
    <t>K912. Belföldi értékpapírok kiadásai</t>
  </si>
  <si>
    <t>12.</t>
  </si>
  <si>
    <t>B813. Maradvány igénybevétele</t>
  </si>
  <si>
    <t>K913. ÁHB-i megelőlegezések</t>
  </si>
  <si>
    <t>13.</t>
  </si>
  <si>
    <t>B814. ÁHB-i megelőlegezések</t>
  </si>
  <si>
    <t>K914. ÁHB-i megelőlegezések visszafiz.</t>
  </si>
  <si>
    <t>14.</t>
  </si>
  <si>
    <t>B815. ÁHB-i megelőlegezések törlesztése</t>
  </si>
  <si>
    <t>K915. Központi, irányítószervei támogatás</t>
  </si>
  <si>
    <t>15.</t>
  </si>
  <si>
    <t>B816. Központi, irányítószervi támogatás</t>
  </si>
  <si>
    <t>K916. Pénzeszközök betétként történő elh.</t>
  </si>
  <si>
    <t>16.</t>
  </si>
  <si>
    <t>B817. Betétek megszüntetése</t>
  </si>
  <si>
    <t>K917. Pénzügyi lízing kiadásai</t>
  </si>
  <si>
    <t>17.</t>
  </si>
  <si>
    <t>B82.   Küldöldi finanszírozás bevételei</t>
  </si>
  <si>
    <t>K92. Külföldi finanszírozás kiadásai</t>
  </si>
  <si>
    <t>18.</t>
  </si>
  <si>
    <t>B83. Adóssághoz nem kapcsolódó származékos ügyletek bevételei</t>
  </si>
  <si>
    <t>K93. Adóssághoz nem kapcsolódó származékos ügyletek kiadásai</t>
  </si>
  <si>
    <t>19.</t>
  </si>
  <si>
    <t>FINANSZÍROZÁSI BEVÉTELEK ÖSSZ:</t>
  </si>
  <si>
    <t>FINANSZÍROZÁSI KIADÁSOK ÖSSZ:</t>
  </si>
  <si>
    <t>20.</t>
  </si>
  <si>
    <t>21.</t>
  </si>
  <si>
    <t>MŰKÖDÉSI BEVÉTELEK MINDÖSSZ:</t>
  </si>
  <si>
    <t>MŰKÖDÉSI KIADÁSOK MINDÖSSZ:</t>
  </si>
  <si>
    <t>Felhalmozási bevételek és kiadások keretszámai</t>
  </si>
  <si>
    <t>22.</t>
  </si>
  <si>
    <t>B2. Felhalmozási célú támog. ÁHB-ről</t>
  </si>
  <si>
    <t>K6. Beruházások</t>
  </si>
  <si>
    <t>23.</t>
  </si>
  <si>
    <t>B5. Felhalmozási bevételek</t>
  </si>
  <si>
    <t>K7. Felújítások</t>
  </si>
  <si>
    <t>24.</t>
  </si>
  <si>
    <t>B7. Felhalmozási célú átvett pénz.ÁHK-ről</t>
  </si>
  <si>
    <t>K8. Egyéb felhalmozási célú kiadások</t>
  </si>
  <si>
    <t>25.</t>
  </si>
  <si>
    <t>FELHALMOZÁSI KÖLTSÉGVETÉSI BEVÉTELEK ÖSSZESEN</t>
  </si>
  <si>
    <t>FELHALMOZÁSI KÖLTSÉGVETÉSI KIADÁSOK ÖSSZESEN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</si>
  <si>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</si>
  <si>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</si>
  <si>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</si>
  <si>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</si>
  <si>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</si>
  <si>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</si>
  <si>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</si>
  <si>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</si>
  <si>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</si>
  <si>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</si>
  <si>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</si>
  <si>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</si>
  <si>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</si>
  <si>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FELHALMOZÁSI BEVÉTELEK MINDÖSSZ:</t>
  </si>
  <si>
    <t>FELHALMOZÁSI KIADÁSOK MINDÖSSZ:</t>
  </si>
  <si>
    <t>39.</t>
  </si>
  <si>
    <t>40.</t>
  </si>
  <si>
    <t>BEVÉTELEK MINDÖSSZESEN:</t>
  </si>
  <si>
    <t>KIADÁSOK MINDÖSSZESEN:</t>
  </si>
  <si>
    <t xml:space="preserve">16.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</si>
</sst>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1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1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Protection="0"/>
  </cellStyleXfs>
  <cellXfs count="80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11" applyFont="1" applyProtection="1"/>
    <xf numFmtId="0" fontId="6" fillId="0" borderId="0" xfId="11" applyFont="1" applyBorder="1" applyAlignment="1" applyProtection="1">
      <alignment horizontal="center"/>
    </xf>
    <xf numFmtId="0" fontId="6" fillId="0" borderId="1" xfId="11" applyFont="1" applyBorder="1" applyAlignment="1" applyProtection="1">
      <alignment vertical="center"/>
    </xf>
    <xf numFmtId="0" fontId="6" fillId="0" borderId="1" xfId="11" applyFont="1" applyBorder="1" applyAlignment="1" applyProtection="1">
      <alignment horizontal="center" vertical="center" wrapText="1"/>
    </xf>
    <xf numFmtId="0" fontId="6" fillId="0" borderId="2" xfId="11" applyFont="1" applyBorder="1" applyAlignment="1" applyProtection="1">
      <alignment vertical="center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2" fillId="0" borderId="13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wrapText="1"/>
    </xf>
    <xf numFmtId="3" fontId="2" fillId="0" borderId="17" xfId="0" applyNumberFormat="1" applyFont="1" applyBorder="1"/>
    <xf numFmtId="0" fontId="2" fillId="0" borderId="16" xfId="0" applyFont="1" applyBorder="1"/>
    <xf numFmtId="0" fontId="6" fillId="0" borderId="13" xfId="0" applyFont="1" applyBorder="1" applyAlignment="1">
      <alignment wrapText="1"/>
    </xf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0" fontId="6" fillId="0" borderId="1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6" fillId="0" borderId="13" xfId="0" applyFont="1" applyBorder="1"/>
    <xf numFmtId="0" fontId="6" fillId="0" borderId="16" xfId="0" applyFont="1" applyBorder="1"/>
    <xf numFmtId="0" fontId="2" fillId="0" borderId="18" xfId="0" applyFont="1" applyBorder="1" applyAlignment="1">
      <alignment horizontal="right"/>
    </xf>
    <xf numFmtId="0" fontId="6" fillId="0" borderId="18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0" xfId="0" applyNumberFormat="1" applyFont="1" applyBorder="1"/>
    <xf numFmtId="0" fontId="6" fillId="0" borderId="2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12" xfId="0" applyFont="1" applyBorder="1"/>
    <xf numFmtId="0" fontId="2" fillId="0" borderId="15" xfId="0" applyFont="1" applyBorder="1"/>
    <xf numFmtId="0" fontId="6" fillId="0" borderId="15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6" fillId="0" borderId="15" xfId="0" applyFont="1" applyBorder="1"/>
    <xf numFmtId="0" fontId="7" fillId="0" borderId="13" xfId="0" applyFont="1" applyBorder="1"/>
    <xf numFmtId="0" fontId="7" fillId="0" borderId="15" xfId="0" applyFont="1" applyBorder="1"/>
    <xf numFmtId="0" fontId="2" fillId="0" borderId="22" xfId="0" applyFont="1" applyBorder="1" applyAlignment="1">
      <alignment horizontal="right"/>
    </xf>
    <xf numFmtId="0" fontId="2" fillId="0" borderId="23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0" fontId="2" fillId="0" borderId="25" xfId="0" applyFont="1" applyBorder="1"/>
    <xf numFmtId="3" fontId="6" fillId="0" borderId="25" xfId="0" applyNumberFormat="1" applyFont="1" applyBorder="1"/>
    <xf numFmtId="0" fontId="2" fillId="0" borderId="3" xfId="0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0" fontId="6" fillId="0" borderId="5" xfId="0" applyFont="1" applyBorder="1"/>
    <xf numFmtId="3" fontId="6" fillId="0" borderId="5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26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7" xfId="11" applyFont="1" applyBorder="1" applyAlignment="1" applyProtection="1">
      <alignment horizontal="center"/>
    </xf>
    <xf numFmtId="0" fontId="6" fillId="0" borderId="28" xfId="11" applyFont="1" applyBorder="1" applyAlignment="1" applyProtection="1">
      <alignment horizontal="center"/>
    </xf>
    <xf numFmtId="0" fontId="0" fillId="0" borderId="28" xfId="0" applyBorder="1" applyAlignment="1">
      <alignment horizontal="center"/>
    </xf>
    <xf numFmtId="0" fontId="6" fillId="0" borderId="3" xfId="11" applyFont="1" applyBorder="1" applyAlignment="1" applyProtection="1">
      <alignment horizontal="center"/>
    </xf>
    <xf numFmtId="0" fontId="6" fillId="0" borderId="6" xfId="11" applyFont="1" applyBorder="1" applyAlignment="1" applyProtection="1">
      <alignment horizontal="center"/>
    </xf>
    <xf numFmtId="0" fontId="0" fillId="0" borderId="6" xfId="0" applyBorder="1" applyAlignment="1"/>
    <xf numFmtId="0" fontId="0" fillId="0" borderId="5" xfId="0" applyBorder="1" applyAlignment="1"/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eimÓd7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33" workbookViewId="0">
      <selection activeCell="I36" sqref="I36"/>
    </sheetView>
  </sheetViews>
  <sheetFormatPr defaultRowHeight="12.75" x14ac:dyDescent="0.2"/>
  <cols>
    <col min="1" max="1" width="5.33203125" customWidth="1"/>
    <col min="2" max="2" width="38" customWidth="1"/>
    <col min="3" max="3" width="12.1640625" customWidth="1"/>
    <col min="4" max="4" width="12.5" customWidth="1"/>
    <col min="5" max="5" width="11.6640625" customWidth="1"/>
    <col min="6" max="6" width="39" customWidth="1"/>
    <col min="7" max="7" width="12.1640625" customWidth="1"/>
    <col min="8" max="8" width="12" customWidth="1"/>
    <col min="9" max="9" width="12.5" customWidth="1"/>
  </cols>
  <sheetData>
    <row r="1" spans="1:15" x14ac:dyDescent="0.2">
      <c r="I1" s="1" t="s">
        <v>107</v>
      </c>
      <c r="J1" s="1"/>
      <c r="K1" s="1"/>
      <c r="L1" s="1"/>
      <c r="M1" s="1"/>
      <c r="N1" s="1"/>
      <c r="O1" s="1"/>
    </row>
    <row r="3" spans="1:15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15" ht="15.75" x14ac:dyDescent="0.25">
      <c r="A4" s="70" t="s">
        <v>1</v>
      </c>
      <c r="B4" s="70"/>
      <c r="C4" s="70"/>
      <c r="D4" s="70"/>
      <c r="E4" s="70"/>
      <c r="F4" s="70"/>
      <c r="G4" s="70"/>
      <c r="H4" s="70"/>
      <c r="I4" s="70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</row>
    <row r="6" spans="1:15" ht="13.5" thickBot="1" x14ac:dyDescent="0.25">
      <c r="B6" s="3"/>
      <c r="C6" s="3"/>
      <c r="D6" s="3"/>
      <c r="E6" s="3"/>
      <c r="F6" s="4"/>
      <c r="G6" s="4" t="s">
        <v>2</v>
      </c>
    </row>
    <row r="7" spans="1:15" ht="13.5" customHeight="1" thickBot="1" x14ac:dyDescent="0.25">
      <c r="A7" s="71" t="s">
        <v>3</v>
      </c>
      <c r="B7" s="73" t="s">
        <v>4</v>
      </c>
      <c r="C7" s="74"/>
      <c r="D7" s="75"/>
      <c r="E7" s="75"/>
      <c r="F7" s="76" t="s">
        <v>5</v>
      </c>
      <c r="G7" s="77"/>
      <c r="H7" s="78"/>
      <c r="I7" s="79"/>
    </row>
    <row r="8" spans="1:15" ht="26.25" thickBot="1" x14ac:dyDescent="0.25">
      <c r="A8" s="72"/>
      <c r="B8" s="5" t="s">
        <v>6</v>
      </c>
      <c r="C8" s="6" t="s">
        <v>7</v>
      </c>
      <c r="D8" s="6" t="s">
        <v>8</v>
      </c>
      <c r="E8" s="6" t="s">
        <v>9</v>
      </c>
      <c r="F8" s="7" t="s">
        <v>6</v>
      </c>
      <c r="G8" s="6" t="s">
        <v>7</v>
      </c>
      <c r="H8" s="6" t="s">
        <v>8</v>
      </c>
      <c r="I8" s="6" t="s">
        <v>9</v>
      </c>
    </row>
    <row r="9" spans="1:15" ht="13.5" thickBot="1" x14ac:dyDescent="0.25">
      <c r="A9" s="8" t="s">
        <v>10</v>
      </c>
      <c r="B9" s="9" t="s">
        <v>11</v>
      </c>
      <c r="C9" s="10" t="s">
        <v>12</v>
      </c>
      <c r="D9" s="10" t="s">
        <v>13</v>
      </c>
      <c r="E9" s="10" t="s">
        <v>14</v>
      </c>
      <c r="F9" s="11" t="s">
        <v>15</v>
      </c>
      <c r="G9" s="12" t="s">
        <v>16</v>
      </c>
      <c r="H9" s="13" t="s">
        <v>17</v>
      </c>
      <c r="I9" s="14" t="s">
        <v>18</v>
      </c>
    </row>
    <row r="10" spans="1:15" x14ac:dyDescent="0.2">
      <c r="A10" s="15" t="s">
        <v>19</v>
      </c>
      <c r="B10" s="16" t="s">
        <v>20</v>
      </c>
      <c r="C10" s="17">
        <v>88270</v>
      </c>
      <c r="D10" s="18">
        <f>C10*1.001</f>
        <v>88358.26999999999</v>
      </c>
      <c r="E10" s="19">
        <f>D10*1.001</f>
        <v>88446.628269999987</v>
      </c>
      <c r="F10" s="20" t="s">
        <v>21</v>
      </c>
      <c r="G10" s="17">
        <v>60538</v>
      </c>
      <c r="H10" s="18">
        <f t="shared" ref="H10:I15" si="0">G10*1.001</f>
        <v>60598.537999999993</v>
      </c>
      <c r="I10" s="21">
        <f t="shared" si="0"/>
        <v>60659.136537999984</v>
      </c>
    </row>
    <row r="11" spans="1:15" ht="25.5" x14ac:dyDescent="0.2">
      <c r="A11" s="22" t="s">
        <v>22</v>
      </c>
      <c r="B11" s="23" t="s">
        <v>23</v>
      </c>
      <c r="C11" s="24">
        <v>21520</v>
      </c>
      <c r="D11" s="25">
        <f>C11*1.003</f>
        <v>21584.559999999998</v>
      </c>
      <c r="E11" s="26">
        <f>D11*1.001</f>
        <v>21606.144559999997</v>
      </c>
      <c r="F11" s="27" t="s">
        <v>24</v>
      </c>
      <c r="G11" s="24">
        <v>9447</v>
      </c>
      <c r="H11" s="28">
        <f t="shared" si="0"/>
        <v>9456.4469999999983</v>
      </c>
      <c r="I11" s="19">
        <f t="shared" si="0"/>
        <v>9465.903446999997</v>
      </c>
    </row>
    <row r="12" spans="1:15" x14ac:dyDescent="0.2">
      <c r="A12" s="22" t="s">
        <v>25</v>
      </c>
      <c r="B12" s="23" t="s">
        <v>26</v>
      </c>
      <c r="C12" s="24">
        <v>45220</v>
      </c>
      <c r="D12" s="25">
        <f>C12*1.001</f>
        <v>45265.219999999994</v>
      </c>
      <c r="E12" s="26">
        <f>D12*1.001</f>
        <v>45310.485219999988</v>
      </c>
      <c r="F12" s="29" t="s">
        <v>27</v>
      </c>
      <c r="G12" s="24">
        <v>88583</v>
      </c>
      <c r="H12" s="28">
        <f t="shared" si="0"/>
        <v>88671.582999999984</v>
      </c>
      <c r="I12" s="19">
        <f t="shared" si="0"/>
        <v>88760.254582999973</v>
      </c>
    </row>
    <row r="13" spans="1:15" x14ac:dyDescent="0.2">
      <c r="A13" s="22" t="s">
        <v>28</v>
      </c>
      <c r="B13" s="23" t="s">
        <v>29</v>
      </c>
      <c r="C13" s="24">
        <v>21898</v>
      </c>
      <c r="D13" s="25">
        <v>21877</v>
      </c>
      <c r="E13" s="26">
        <v>21899</v>
      </c>
      <c r="F13" s="29" t="s">
        <v>30</v>
      </c>
      <c r="G13" s="24">
        <v>8500</v>
      </c>
      <c r="H13" s="28">
        <f t="shared" si="0"/>
        <v>8508.4999999999982</v>
      </c>
      <c r="I13" s="19">
        <f t="shared" si="0"/>
        <v>8517.0084999999981</v>
      </c>
    </row>
    <row r="14" spans="1:15" x14ac:dyDescent="0.2">
      <c r="A14" s="22" t="s">
        <v>31</v>
      </c>
      <c r="B14" s="23"/>
      <c r="C14" s="24"/>
      <c r="D14" s="25"/>
      <c r="E14" s="26"/>
      <c r="F14" s="29" t="s">
        <v>32</v>
      </c>
      <c r="G14" s="24">
        <v>9840</v>
      </c>
      <c r="H14" s="28">
        <f t="shared" si="0"/>
        <v>9849.8399999999983</v>
      </c>
      <c r="I14" s="19">
        <f t="shared" si="0"/>
        <v>9859.6898399999973</v>
      </c>
    </row>
    <row r="15" spans="1:15" x14ac:dyDescent="0.2">
      <c r="A15" s="22" t="s">
        <v>33</v>
      </c>
      <c r="B15" s="23"/>
      <c r="C15" s="24"/>
      <c r="D15" s="25"/>
      <c r="E15" s="26"/>
      <c r="F15" s="29" t="s">
        <v>34</v>
      </c>
      <c r="G15" s="24">
        <v>2500</v>
      </c>
      <c r="H15" s="25">
        <f t="shared" si="0"/>
        <v>2502.4999999999995</v>
      </c>
      <c r="I15" s="26">
        <f t="shared" si="0"/>
        <v>2505.0024999999991</v>
      </c>
    </row>
    <row r="16" spans="1:15" x14ac:dyDescent="0.2">
      <c r="A16" s="22" t="s">
        <v>35</v>
      </c>
      <c r="B16" s="23"/>
      <c r="C16" s="24"/>
      <c r="D16" s="25"/>
      <c r="E16" s="26"/>
      <c r="F16" s="29" t="s">
        <v>36</v>
      </c>
      <c r="G16" s="24"/>
      <c r="H16" s="25"/>
      <c r="I16" s="26"/>
    </row>
    <row r="17" spans="1:9" ht="25.5" x14ac:dyDescent="0.2">
      <c r="A17" s="22" t="s">
        <v>37</v>
      </c>
      <c r="B17" s="30" t="s">
        <v>38</v>
      </c>
      <c r="C17" s="31">
        <f>C10+C11+C12+C13</f>
        <v>176908</v>
      </c>
      <c r="D17" s="32">
        <f>D10+D11+D12+D13</f>
        <v>177085.05</v>
      </c>
      <c r="E17" s="33">
        <f>E10+E11+E12+E13</f>
        <v>177262.25804999997</v>
      </c>
      <c r="F17" s="34" t="s">
        <v>39</v>
      </c>
      <c r="G17" s="31">
        <f>G10+G11+G12+G13+G14</f>
        <v>176908</v>
      </c>
      <c r="H17" s="32">
        <f>H10+H11+H12+H13+H14</f>
        <v>177084.90799999997</v>
      </c>
      <c r="I17" s="33">
        <f>I10+I11+I12+I13+I14</f>
        <v>177261.99290799996</v>
      </c>
    </row>
    <row r="18" spans="1:9" x14ac:dyDescent="0.2">
      <c r="A18" s="22" t="s">
        <v>40</v>
      </c>
      <c r="B18" s="30"/>
      <c r="C18" s="31"/>
      <c r="D18" s="32"/>
      <c r="E18" s="33"/>
      <c r="F18" s="29"/>
      <c r="G18" s="24"/>
      <c r="H18" s="25"/>
      <c r="I18" s="26"/>
    </row>
    <row r="19" spans="1:9" x14ac:dyDescent="0.2">
      <c r="A19" s="22" t="s">
        <v>41</v>
      </c>
      <c r="B19" s="23" t="s">
        <v>42</v>
      </c>
      <c r="C19" s="24"/>
      <c r="D19" s="25"/>
      <c r="E19" s="26"/>
      <c r="F19" s="29" t="s">
        <v>43</v>
      </c>
      <c r="G19" s="24"/>
      <c r="H19" s="25"/>
      <c r="I19" s="26"/>
    </row>
    <row r="20" spans="1:9" x14ac:dyDescent="0.2">
      <c r="A20" s="22" t="s">
        <v>44</v>
      </c>
      <c r="B20" s="23" t="s">
        <v>45</v>
      </c>
      <c r="C20" s="24"/>
      <c r="D20" s="25"/>
      <c r="E20" s="26"/>
      <c r="F20" s="29" t="s">
        <v>46</v>
      </c>
      <c r="G20" s="24"/>
      <c r="H20" s="25"/>
      <c r="I20" s="26"/>
    </row>
    <row r="21" spans="1:9" x14ac:dyDescent="0.2">
      <c r="A21" s="22" t="s">
        <v>47</v>
      </c>
      <c r="B21" s="23" t="s">
        <v>48</v>
      </c>
      <c r="C21" s="24">
        <v>0</v>
      </c>
      <c r="D21" s="25">
        <v>0</v>
      </c>
      <c r="E21" s="26">
        <v>0</v>
      </c>
      <c r="F21" s="29" t="s">
        <v>49</v>
      </c>
      <c r="G21" s="24"/>
      <c r="H21" s="25"/>
      <c r="I21" s="26"/>
    </row>
    <row r="22" spans="1:9" x14ac:dyDescent="0.2">
      <c r="A22" s="22" t="s">
        <v>50</v>
      </c>
      <c r="B22" s="23" t="s">
        <v>51</v>
      </c>
      <c r="C22" s="24"/>
      <c r="D22" s="25"/>
      <c r="E22" s="26"/>
      <c r="F22" s="29" t="s">
        <v>52</v>
      </c>
      <c r="G22" s="24"/>
      <c r="H22" s="25"/>
      <c r="I22" s="26"/>
    </row>
    <row r="23" spans="1:9" x14ac:dyDescent="0.2">
      <c r="A23" s="22" t="s">
        <v>53</v>
      </c>
      <c r="B23" s="23" t="s">
        <v>54</v>
      </c>
      <c r="C23" s="24"/>
      <c r="D23" s="25"/>
      <c r="E23" s="26"/>
      <c r="F23" s="29" t="s">
        <v>55</v>
      </c>
      <c r="G23" s="24"/>
      <c r="H23" s="25"/>
      <c r="I23" s="26"/>
    </row>
    <row r="24" spans="1:9" x14ac:dyDescent="0.2">
      <c r="A24" s="22" t="s">
        <v>56</v>
      </c>
      <c r="B24" s="23" t="s">
        <v>57</v>
      </c>
      <c r="C24" s="24"/>
      <c r="D24" s="25"/>
      <c r="E24" s="26"/>
      <c r="F24" s="29" t="s">
        <v>58</v>
      </c>
      <c r="G24" s="24"/>
      <c r="H24" s="25"/>
      <c r="I24" s="26"/>
    </row>
    <row r="25" spans="1:9" x14ac:dyDescent="0.2">
      <c r="A25" s="22" t="s">
        <v>59</v>
      </c>
      <c r="B25" s="23" t="s">
        <v>60</v>
      </c>
      <c r="C25" s="24"/>
      <c r="D25" s="25"/>
      <c r="E25" s="26"/>
      <c r="F25" s="29" t="s">
        <v>61</v>
      </c>
      <c r="G25" s="24"/>
      <c r="H25" s="25"/>
      <c r="I25" s="26"/>
    </row>
    <row r="26" spans="1:9" x14ac:dyDescent="0.2">
      <c r="A26" s="22" t="s">
        <v>62</v>
      </c>
      <c r="B26" s="23" t="s">
        <v>63</v>
      </c>
      <c r="C26" s="24"/>
      <c r="D26" s="25"/>
      <c r="E26" s="26"/>
      <c r="F26" s="29" t="s">
        <v>64</v>
      </c>
      <c r="G26" s="24"/>
      <c r="H26" s="25"/>
      <c r="I26" s="26"/>
    </row>
    <row r="27" spans="1:9" ht="25.5" x14ac:dyDescent="0.2">
      <c r="A27" s="22" t="s">
        <v>65</v>
      </c>
      <c r="B27" s="35" t="s">
        <v>66</v>
      </c>
      <c r="C27" s="24"/>
      <c r="D27" s="25"/>
      <c r="E27" s="26"/>
      <c r="F27" s="27" t="s">
        <v>67</v>
      </c>
      <c r="G27" s="24"/>
      <c r="H27" s="25"/>
      <c r="I27" s="26"/>
    </row>
    <row r="28" spans="1:9" x14ac:dyDescent="0.2">
      <c r="A28" s="22" t="s">
        <v>68</v>
      </c>
      <c r="B28" s="36" t="s">
        <v>69</v>
      </c>
      <c r="C28" s="31">
        <f>C19+C20+C21+C22+C23+C24+C25+C26+C27</f>
        <v>0</v>
      </c>
      <c r="D28" s="32">
        <f>D19+D20+D21+D22+D23+D24+D25+D26+D27</f>
        <v>0</v>
      </c>
      <c r="E28" s="33">
        <f>E19+E20+E21+E22+E23+E24+E25+E26+E27</f>
        <v>0</v>
      </c>
      <c r="F28" s="37" t="s">
        <v>70</v>
      </c>
      <c r="G28" s="31">
        <f>G19+G20+G21+G22+G23+G24+G25+G26+G27</f>
        <v>0</v>
      </c>
      <c r="H28" s="32">
        <f>H19+H20+H21+H22+H23+H24+H25+H26+H27</f>
        <v>0</v>
      </c>
      <c r="I28" s="33">
        <f>I19+I20+I21+I22+I23+I24+I25+I26+I27</f>
        <v>0</v>
      </c>
    </row>
    <row r="29" spans="1:9" x14ac:dyDescent="0.2">
      <c r="A29" s="22" t="s">
        <v>71</v>
      </c>
      <c r="B29" s="36"/>
      <c r="C29" s="31"/>
      <c r="D29" s="32"/>
      <c r="E29" s="33"/>
      <c r="F29" s="29"/>
      <c r="G29" s="24"/>
      <c r="H29" s="25"/>
      <c r="I29" s="26"/>
    </row>
    <row r="30" spans="1:9" ht="13.5" thickBot="1" x14ac:dyDescent="0.25">
      <c r="A30" s="38" t="s">
        <v>72</v>
      </c>
      <c r="B30" s="39" t="s">
        <v>73</v>
      </c>
      <c r="C30" s="40">
        <f>C17+C28</f>
        <v>176908</v>
      </c>
      <c r="D30" s="41">
        <f>D17+D28</f>
        <v>177085.05</v>
      </c>
      <c r="E30" s="42">
        <f>E17+E28</f>
        <v>177262.25804999997</v>
      </c>
      <c r="F30" s="43" t="s">
        <v>74</v>
      </c>
      <c r="G30" s="40">
        <f>G17+G28</f>
        <v>176908</v>
      </c>
      <c r="H30" s="41">
        <f>H17+H28</f>
        <v>177084.90799999997</v>
      </c>
      <c r="I30" s="42">
        <f>I17+I28</f>
        <v>177261.99290799996</v>
      </c>
    </row>
    <row r="31" spans="1:9" x14ac:dyDescent="0.2">
      <c r="A31" s="44"/>
      <c r="B31" s="44"/>
      <c r="C31" s="44"/>
      <c r="D31" s="44"/>
      <c r="E31" s="44"/>
      <c r="F31" s="44"/>
      <c r="G31" s="44"/>
      <c r="H31" s="44"/>
      <c r="I31" s="44"/>
    </row>
    <row r="32" spans="1:9" x14ac:dyDescent="0.2">
      <c r="A32" s="44"/>
      <c r="B32" s="44"/>
      <c r="C32" s="44"/>
      <c r="D32" s="44"/>
      <c r="E32" s="44"/>
      <c r="F32" s="44"/>
      <c r="G32" s="44"/>
      <c r="H32" s="44"/>
      <c r="I32" s="44"/>
    </row>
    <row r="36" spans="1:9" x14ac:dyDescent="0.2">
      <c r="A36" s="45"/>
      <c r="B36" s="45"/>
      <c r="C36" s="45"/>
      <c r="D36" s="45"/>
      <c r="E36" s="45"/>
      <c r="F36" s="45"/>
      <c r="G36" s="45"/>
      <c r="I36" s="1" t="s">
        <v>107</v>
      </c>
    </row>
    <row r="37" spans="1:9" x14ac:dyDescent="0.2">
      <c r="A37" s="68">
        <v>2</v>
      </c>
      <c r="B37" s="68"/>
      <c r="C37" s="68"/>
      <c r="D37" s="68"/>
      <c r="E37" s="68"/>
      <c r="F37" s="68"/>
      <c r="G37" s="68"/>
      <c r="H37" s="69"/>
      <c r="I37" s="69"/>
    </row>
    <row r="39" spans="1:9" ht="15.75" x14ac:dyDescent="0.25">
      <c r="A39" s="70" t="s">
        <v>0</v>
      </c>
      <c r="B39" s="70"/>
      <c r="C39" s="70"/>
      <c r="D39" s="70"/>
      <c r="E39" s="70"/>
      <c r="F39" s="70"/>
      <c r="G39" s="70"/>
      <c r="H39" s="70"/>
      <c r="I39" s="70"/>
    </row>
    <row r="40" spans="1:9" ht="15.75" x14ac:dyDescent="0.25">
      <c r="A40" s="70" t="s">
        <v>75</v>
      </c>
      <c r="B40" s="70"/>
      <c r="C40" s="70"/>
      <c r="D40" s="70"/>
      <c r="E40" s="70"/>
      <c r="F40" s="70"/>
      <c r="G40" s="70"/>
      <c r="H40" s="70"/>
      <c r="I40" s="70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ht="13.5" thickBot="1" x14ac:dyDescent="0.25">
      <c r="B42" s="3"/>
      <c r="C42" s="3"/>
      <c r="D42" s="3"/>
      <c r="E42" s="3"/>
      <c r="F42" s="4"/>
      <c r="G42" s="4" t="s">
        <v>2</v>
      </c>
    </row>
    <row r="43" spans="1:9" ht="13.5" customHeight="1" thickBot="1" x14ac:dyDescent="0.25">
      <c r="A43" s="71" t="s">
        <v>3</v>
      </c>
      <c r="B43" s="73" t="s">
        <v>4</v>
      </c>
      <c r="C43" s="74"/>
      <c r="D43" s="75"/>
      <c r="E43" s="75"/>
      <c r="F43" s="76" t="s">
        <v>5</v>
      </c>
      <c r="G43" s="77"/>
      <c r="H43" s="78"/>
      <c r="I43" s="79"/>
    </row>
    <row r="44" spans="1:9" ht="26.25" thickBot="1" x14ac:dyDescent="0.25">
      <c r="A44" s="72"/>
      <c r="B44" s="5" t="s">
        <v>6</v>
      </c>
      <c r="C44" s="6" t="s">
        <v>7</v>
      </c>
      <c r="D44" s="6" t="s">
        <v>8</v>
      </c>
      <c r="E44" s="6" t="s">
        <v>9</v>
      </c>
      <c r="F44" s="7" t="s">
        <v>6</v>
      </c>
      <c r="G44" s="6" t="s">
        <v>7</v>
      </c>
      <c r="H44" s="6" t="s">
        <v>8</v>
      </c>
      <c r="I44" s="6" t="s">
        <v>9</v>
      </c>
    </row>
    <row r="45" spans="1:9" ht="13.5" thickBot="1" x14ac:dyDescent="0.25">
      <c r="A45" s="46" t="s">
        <v>10</v>
      </c>
      <c r="B45" s="9" t="s">
        <v>11</v>
      </c>
      <c r="C45" s="10" t="s">
        <v>12</v>
      </c>
      <c r="D45" s="10" t="s">
        <v>13</v>
      </c>
      <c r="E45" s="9" t="s">
        <v>14</v>
      </c>
      <c r="F45" s="10" t="s">
        <v>15</v>
      </c>
      <c r="G45" s="12" t="s">
        <v>16</v>
      </c>
      <c r="H45" s="13" t="s">
        <v>17</v>
      </c>
      <c r="I45" s="14" t="s">
        <v>18</v>
      </c>
    </row>
    <row r="46" spans="1:9" x14ac:dyDescent="0.2">
      <c r="A46" s="47" t="s">
        <v>76</v>
      </c>
      <c r="B46" s="48" t="s">
        <v>77</v>
      </c>
      <c r="C46" s="17">
        <v>35000</v>
      </c>
      <c r="D46" s="17">
        <v>50000</v>
      </c>
      <c r="E46" s="18">
        <v>50000</v>
      </c>
      <c r="F46" s="49" t="s">
        <v>78</v>
      </c>
      <c r="G46" s="21">
        <v>35000</v>
      </c>
      <c r="H46" s="21"/>
      <c r="I46" s="21"/>
    </row>
    <row r="47" spans="1:9" x14ac:dyDescent="0.2">
      <c r="A47" s="15" t="s">
        <v>79</v>
      </c>
      <c r="B47" s="23" t="s">
        <v>80</v>
      </c>
      <c r="C47" s="24"/>
      <c r="D47" s="24">
        <v>0</v>
      </c>
      <c r="E47" s="25">
        <v>0</v>
      </c>
      <c r="F47" s="50" t="s">
        <v>81</v>
      </c>
      <c r="G47" s="26"/>
      <c r="H47" s="26">
        <v>50000</v>
      </c>
      <c r="I47" s="26">
        <v>50000</v>
      </c>
    </row>
    <row r="48" spans="1:9" x14ac:dyDescent="0.2">
      <c r="A48" s="15" t="s">
        <v>82</v>
      </c>
      <c r="B48" s="23" t="s">
        <v>83</v>
      </c>
      <c r="C48" s="24">
        <v>0</v>
      </c>
      <c r="D48" s="24">
        <v>0</v>
      </c>
      <c r="E48" s="25">
        <v>0</v>
      </c>
      <c r="F48" s="50" t="s">
        <v>84</v>
      </c>
      <c r="G48" s="26"/>
      <c r="H48" s="26"/>
      <c r="I48" s="26"/>
    </row>
    <row r="49" spans="1:9" ht="25.5" x14ac:dyDescent="0.2">
      <c r="A49" s="15" t="s">
        <v>85</v>
      </c>
      <c r="B49" s="30" t="s">
        <v>86</v>
      </c>
      <c r="C49" s="31">
        <f>C46+C47+C48</f>
        <v>35000</v>
      </c>
      <c r="D49" s="31">
        <f>D46+D47+D48</f>
        <v>50000</v>
      </c>
      <c r="E49" s="32">
        <f>E46+E47+E48</f>
        <v>50000</v>
      </c>
      <c r="F49" s="51" t="s">
        <v>87</v>
      </c>
      <c r="G49" s="33">
        <f>G46+G47+G48</f>
        <v>35000</v>
      </c>
      <c r="H49" s="33">
        <f>H46+H47+H48</f>
        <v>50000</v>
      </c>
      <c r="I49" s="33">
        <f>I46+I47+I48</f>
        <v>50000</v>
      </c>
    </row>
    <row r="50" spans="1:9" x14ac:dyDescent="0.2">
      <c r="A50" s="15" t="s">
        <v>88</v>
      </c>
      <c r="B50" s="23"/>
      <c r="C50" s="24"/>
      <c r="D50" s="24"/>
      <c r="E50" s="25"/>
      <c r="F50" s="50"/>
      <c r="G50" s="26"/>
      <c r="H50" s="26"/>
      <c r="I50" s="26"/>
    </row>
    <row r="51" spans="1:9" x14ac:dyDescent="0.2">
      <c r="A51" s="15" t="s">
        <v>89</v>
      </c>
      <c r="B51" s="23" t="s">
        <v>42</v>
      </c>
      <c r="C51" s="24"/>
      <c r="D51" s="24"/>
      <c r="E51" s="25"/>
      <c r="F51" s="50" t="s">
        <v>43</v>
      </c>
      <c r="G51" s="26"/>
      <c r="H51" s="26"/>
      <c r="I51" s="26"/>
    </row>
    <row r="52" spans="1:9" x14ac:dyDescent="0.2">
      <c r="A52" s="15" t="s">
        <v>90</v>
      </c>
      <c r="B52" s="23" t="s">
        <v>45</v>
      </c>
      <c r="C52" s="24"/>
      <c r="D52" s="24"/>
      <c r="E52" s="25"/>
      <c r="F52" s="50" t="s">
        <v>46</v>
      </c>
      <c r="G52" s="26"/>
      <c r="H52" s="26"/>
      <c r="I52" s="26"/>
    </row>
    <row r="53" spans="1:9" x14ac:dyDescent="0.2">
      <c r="A53" s="15" t="s">
        <v>91</v>
      </c>
      <c r="B53" s="23" t="s">
        <v>48</v>
      </c>
      <c r="C53" s="24"/>
      <c r="D53" s="24"/>
      <c r="E53" s="25"/>
      <c r="F53" s="50" t="s">
        <v>49</v>
      </c>
      <c r="G53" s="26"/>
      <c r="H53" s="26"/>
      <c r="I53" s="26"/>
    </row>
    <row r="54" spans="1:9" x14ac:dyDescent="0.2">
      <c r="A54" s="15" t="s">
        <v>92</v>
      </c>
      <c r="B54" s="23" t="s">
        <v>51</v>
      </c>
      <c r="C54" s="24"/>
      <c r="D54" s="24"/>
      <c r="E54" s="25"/>
      <c r="F54" s="50" t="s">
        <v>52</v>
      </c>
      <c r="G54" s="26"/>
      <c r="H54" s="26"/>
      <c r="I54" s="26"/>
    </row>
    <row r="55" spans="1:9" x14ac:dyDescent="0.2">
      <c r="A55" s="15" t="s">
        <v>93</v>
      </c>
      <c r="B55" s="23" t="s">
        <v>54</v>
      </c>
      <c r="C55" s="24"/>
      <c r="D55" s="24"/>
      <c r="E55" s="25"/>
      <c r="F55" s="50" t="s">
        <v>55</v>
      </c>
      <c r="G55" s="24"/>
      <c r="H55" s="24"/>
      <c r="I55" s="25"/>
    </row>
    <row r="56" spans="1:9" x14ac:dyDescent="0.2">
      <c r="A56" s="15" t="s">
        <v>94</v>
      </c>
      <c r="B56" s="23" t="s">
        <v>57</v>
      </c>
      <c r="C56" s="24"/>
      <c r="D56" s="24"/>
      <c r="E56" s="25"/>
      <c r="F56" s="50" t="s">
        <v>58</v>
      </c>
      <c r="G56" s="26"/>
      <c r="H56" s="26"/>
      <c r="I56" s="26"/>
    </row>
    <row r="57" spans="1:9" x14ac:dyDescent="0.2">
      <c r="A57" s="15" t="s">
        <v>95</v>
      </c>
      <c r="B57" s="23" t="s">
        <v>60</v>
      </c>
      <c r="C57" s="24"/>
      <c r="D57" s="24"/>
      <c r="E57" s="25"/>
      <c r="F57" s="50" t="s">
        <v>61</v>
      </c>
      <c r="G57" s="26"/>
      <c r="H57" s="26"/>
      <c r="I57" s="26"/>
    </row>
    <row r="58" spans="1:9" x14ac:dyDescent="0.2">
      <c r="A58" s="15" t="s">
        <v>96</v>
      </c>
      <c r="B58" s="23" t="s">
        <v>63</v>
      </c>
      <c r="C58" s="24"/>
      <c r="D58" s="24"/>
      <c r="E58" s="25"/>
      <c r="F58" s="50" t="s">
        <v>64</v>
      </c>
      <c r="G58" s="26"/>
      <c r="H58" s="26"/>
      <c r="I58" s="26"/>
    </row>
    <row r="59" spans="1:9" ht="25.5" x14ac:dyDescent="0.2">
      <c r="A59" s="15" t="s">
        <v>97</v>
      </c>
      <c r="B59" s="35" t="s">
        <v>66</v>
      </c>
      <c r="C59" s="24"/>
      <c r="D59" s="24"/>
      <c r="E59" s="25"/>
      <c r="F59" s="52" t="s">
        <v>67</v>
      </c>
      <c r="G59" s="26"/>
      <c r="H59" s="26"/>
      <c r="I59" s="26"/>
    </row>
    <row r="60" spans="1:9" x14ac:dyDescent="0.2">
      <c r="A60" s="15" t="s">
        <v>98</v>
      </c>
      <c r="B60" s="36" t="s">
        <v>69</v>
      </c>
      <c r="C60" s="31">
        <f>C51+C52+C53+C54+C55+C56+C57+C58+C59</f>
        <v>0</v>
      </c>
      <c r="D60" s="31">
        <f>D51+D52+D53+D54+D55+D56+D57+D58+D59</f>
        <v>0</v>
      </c>
      <c r="E60" s="32">
        <f>E51+E52+E53+E54+E55+E56+E57+E58+E59</f>
        <v>0</v>
      </c>
      <c r="F60" s="53" t="s">
        <v>70</v>
      </c>
      <c r="G60" s="33">
        <f>G51+G52+G53+G54+G55+G56+G57+G58+G59</f>
        <v>0</v>
      </c>
      <c r="H60" s="33">
        <f>H51+H52+H53+H54+H55+H56+H57+H58+H59</f>
        <v>0</v>
      </c>
      <c r="I60" s="33">
        <f>I51+I52+I53+I54+I55+I56+I57+I58+I59</f>
        <v>0</v>
      </c>
    </row>
    <row r="61" spans="1:9" x14ac:dyDescent="0.2">
      <c r="A61" s="15" t="s">
        <v>99</v>
      </c>
      <c r="B61" s="23"/>
      <c r="C61" s="24"/>
      <c r="D61" s="24"/>
      <c r="E61" s="25"/>
      <c r="F61" s="50"/>
      <c r="G61" s="26"/>
      <c r="H61" s="26"/>
      <c r="I61" s="26"/>
    </row>
    <row r="62" spans="1:9" x14ac:dyDescent="0.2">
      <c r="A62" s="15" t="s">
        <v>100</v>
      </c>
      <c r="B62" s="54" t="s">
        <v>101</v>
      </c>
      <c r="C62" s="31">
        <f>C49+C60</f>
        <v>35000</v>
      </c>
      <c r="D62" s="31">
        <f>D49+D60</f>
        <v>50000</v>
      </c>
      <c r="E62" s="32">
        <f>E49+E60</f>
        <v>50000</v>
      </c>
      <c r="F62" s="55" t="s">
        <v>102</v>
      </c>
      <c r="G62" s="33">
        <f>G49+G60</f>
        <v>35000</v>
      </c>
      <c r="H62" s="33">
        <f>H49+H60</f>
        <v>50000</v>
      </c>
      <c r="I62" s="33">
        <f>I49+I60</f>
        <v>50000</v>
      </c>
    </row>
    <row r="63" spans="1:9" ht="13.5" thickBot="1" x14ac:dyDescent="0.25">
      <c r="A63" s="56" t="s">
        <v>103</v>
      </c>
      <c r="B63" s="57"/>
      <c r="C63" s="58"/>
      <c r="D63" s="58"/>
      <c r="E63" s="59"/>
      <c r="F63" s="60"/>
      <c r="G63" s="61"/>
      <c r="H63" s="61"/>
      <c r="I63" s="61"/>
    </row>
    <row r="64" spans="1:9" ht="13.5" thickBot="1" x14ac:dyDescent="0.25">
      <c r="A64" s="62" t="s">
        <v>104</v>
      </c>
      <c r="B64" s="63" t="s">
        <v>105</v>
      </c>
      <c r="C64" s="64">
        <f>C62+C30</f>
        <v>211908</v>
      </c>
      <c r="D64" s="64">
        <f>D62+D30</f>
        <v>227085.05</v>
      </c>
      <c r="E64" s="65">
        <f>E62+E30</f>
        <v>227262.25804999997</v>
      </c>
      <c r="F64" s="66" t="s">
        <v>106</v>
      </c>
      <c r="G64" s="67">
        <f>G62+G30</f>
        <v>211908</v>
      </c>
      <c r="H64" s="67">
        <f>H62+H30</f>
        <v>227084.90799999997</v>
      </c>
      <c r="I64" s="67">
        <f>I62+I30</f>
        <v>227261.99290799996</v>
      </c>
    </row>
  </sheetData>
  <mergeCells count="11">
    <mergeCell ref="A3:I3"/>
    <mergeCell ref="A4:I4"/>
    <mergeCell ref="A7:A8"/>
    <mergeCell ref="B7:E7"/>
    <mergeCell ref="F7:I7"/>
    <mergeCell ref="A37:I37"/>
    <mergeCell ref="A39:I39"/>
    <mergeCell ref="A40:I40"/>
    <mergeCell ref="A43:A44"/>
    <mergeCell ref="B43:E43"/>
    <mergeCell ref="F43:I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sz. 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2021-06-24T13:07:35Z</dcterms:created>
  <dcterms:modified xsi:type="dcterms:W3CDTF">2021-07-02T04:32:46Z</dcterms:modified>
</cp:coreProperties>
</file>