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2.sz. melléklet" sheetId="1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1" l="1"/>
  <c r="J29" i="1"/>
  <c r="J31" i="1" s="1"/>
  <c r="I29" i="1"/>
  <c r="I31" i="1" s="1"/>
  <c r="H29" i="1"/>
  <c r="H31" i="1" s="1"/>
  <c r="E29" i="1"/>
  <c r="E31" i="1" s="1"/>
  <c r="D29" i="1"/>
  <c r="D31" i="1" s="1"/>
  <c r="E24" i="1"/>
  <c r="D24" i="1"/>
  <c r="C24" i="1"/>
  <c r="J23" i="1"/>
  <c r="I23" i="1"/>
  <c r="H23" i="1"/>
  <c r="E23" i="1"/>
  <c r="D23" i="1"/>
  <c r="C23" i="1"/>
  <c r="J22" i="1"/>
  <c r="I22" i="1"/>
  <c r="H22" i="1"/>
  <c r="E22" i="1"/>
  <c r="D22" i="1"/>
  <c r="C22" i="1"/>
  <c r="J21" i="1"/>
  <c r="J27" i="1" s="1"/>
  <c r="I21" i="1"/>
  <c r="I27" i="1" s="1"/>
  <c r="H21" i="1"/>
  <c r="H27" i="1" s="1"/>
  <c r="E21" i="1"/>
  <c r="E25" i="1" s="1"/>
  <c r="E27" i="1" s="1"/>
  <c r="D21" i="1"/>
  <c r="D25" i="1" s="1"/>
  <c r="D27" i="1" s="1"/>
  <c r="C21" i="1"/>
  <c r="C25" i="1" s="1"/>
  <c r="J16" i="1"/>
  <c r="I16" i="1"/>
  <c r="H16" i="1"/>
  <c r="J15" i="1"/>
  <c r="I15" i="1"/>
  <c r="H15" i="1"/>
  <c r="E15" i="1"/>
  <c r="D15" i="1"/>
  <c r="C15" i="1"/>
  <c r="J14" i="1"/>
  <c r="I14" i="1"/>
  <c r="H14" i="1"/>
  <c r="E14" i="1"/>
  <c r="D14" i="1"/>
  <c r="C14" i="1"/>
  <c r="J13" i="1"/>
  <c r="I13" i="1"/>
  <c r="H13" i="1"/>
  <c r="E13" i="1"/>
  <c r="D13" i="1"/>
  <c r="C13" i="1"/>
  <c r="J12" i="1"/>
  <c r="I12" i="1"/>
  <c r="H12" i="1"/>
  <c r="E12" i="1"/>
  <c r="D12" i="1"/>
  <c r="C12" i="1"/>
  <c r="J11" i="1"/>
  <c r="I11" i="1"/>
  <c r="H11" i="1"/>
  <c r="E11" i="1"/>
  <c r="D11" i="1"/>
  <c r="C11" i="1"/>
  <c r="J10" i="1"/>
  <c r="I10" i="1"/>
  <c r="H10" i="1"/>
  <c r="E10" i="1"/>
  <c r="D10" i="1"/>
  <c r="C10" i="1"/>
  <c r="J9" i="1"/>
  <c r="J20" i="1" s="1"/>
  <c r="I9" i="1"/>
  <c r="I20" i="1" s="1"/>
  <c r="I28" i="1" s="1"/>
  <c r="I32" i="1" s="1"/>
  <c r="H9" i="1"/>
  <c r="H20" i="1" s="1"/>
  <c r="E9" i="1"/>
  <c r="E18" i="1" s="1"/>
  <c r="E20" i="1" s="1"/>
  <c r="E28" i="1" s="1"/>
  <c r="E32" i="1" s="1"/>
  <c r="D9" i="1"/>
  <c r="D18" i="1" s="1"/>
  <c r="D20" i="1" s="1"/>
  <c r="C9" i="1"/>
  <c r="C18" i="1" s="1"/>
  <c r="K2" i="1"/>
  <c r="C20" i="1" l="1"/>
  <c r="C26" i="1"/>
  <c r="C27" i="1" s="1"/>
  <c r="C19" i="1"/>
  <c r="H28" i="1"/>
  <c r="H32" i="1" s="1"/>
  <c r="D28" i="1"/>
  <c r="D32" i="1" s="1"/>
  <c r="J28" i="1"/>
  <c r="J32" i="1" s="1"/>
  <c r="C28" i="1" l="1"/>
  <c r="C32" i="1" s="1"/>
</calcChain>
</file>

<file path=xl/sharedStrings.xml><?xml version="1.0" encoding="utf-8"?>
<sst xmlns="http://schemas.openxmlformats.org/spreadsheetml/2006/main" count="88" uniqueCount="62">
  <si>
    <t>2. melléklet</t>
  </si>
  <si>
    <t>Balatonakali Önkormányzat összevont működési és felhalmozási egyensúlyát bemutató mérleg</t>
  </si>
  <si>
    <t>adatok Ft-ban</t>
  </si>
  <si>
    <t>Működési bevételek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</si>
  <si>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</si>
  <si>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</si>
  <si>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</si>
  <si>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t>Működési kiadások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</si>
  <si>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</si>
  <si>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</si>
  <si>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</si>
  <si>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</si>
  <si>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</si>
  <si>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</si>
  <si>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</si>
  <si>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</si>
  <si>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</si>
  <si>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</si>
  <si>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1.</t>
  </si>
  <si>
    <t>Személyi jellegű kiadások</t>
  </si>
  <si>
    <t>2.</t>
  </si>
  <si>
    <t>Vagyoni típusú adók</t>
  </si>
  <si>
    <t>Munkaadót terhelő járulékok</t>
  </si>
  <si>
    <t>3.</t>
  </si>
  <si>
    <t>Termékek és szolgáltatások adói</t>
  </si>
  <si>
    <t>Dologi kiadások</t>
  </si>
  <si>
    <t>4.</t>
  </si>
  <si>
    <t>Egyéb közhatalmi bevételek</t>
  </si>
  <si>
    <t>Önkormányzatok által folyósított ellátások</t>
  </si>
  <si>
    <t>5.</t>
  </si>
  <si>
    <t>Önkormányzatok működési támogatása</t>
  </si>
  <si>
    <t>Elvonások és befizetések kiadásai</t>
  </si>
  <si>
    <t>7.</t>
  </si>
  <si>
    <t>Támogatásértékű átvett pénzeszközök</t>
  </si>
  <si>
    <t>6.</t>
  </si>
  <si>
    <t>Támogatás értékű kiadások</t>
  </si>
  <si>
    <t>8.</t>
  </si>
  <si>
    <t>Átvett pénzeszközök</t>
  </si>
  <si>
    <t>Működési célú pénzeszköz átadások</t>
  </si>
  <si>
    <t>9.</t>
  </si>
  <si>
    <t>Tartalékok</t>
  </si>
  <si>
    <t xml:space="preserve">  9.1. Általános tartalék</t>
  </si>
  <si>
    <t>Összes költségvetési működési bevétel</t>
  </si>
  <si>
    <t>Költségvetési hiány belső finanszírozása</t>
  </si>
  <si>
    <t>Összes működési bevétel</t>
  </si>
  <si>
    <t>Összes működési kiadás</t>
  </si>
  <si>
    <t>Felhalmozási és tőke jellegű bevételek</t>
  </si>
  <si>
    <t>Beruházások</t>
  </si>
  <si>
    <t>Felhamozási célú átvett pénzeszközök</t>
  </si>
  <si>
    <t>Felújítások</t>
  </si>
  <si>
    <t>Felhalmozási célú támogatás értékű bevételek</t>
  </si>
  <si>
    <t>Felhalmozási célú támogatások</t>
  </si>
  <si>
    <t>Önkormányzatok felhalmozási támogatása</t>
  </si>
  <si>
    <t>Egyéb felhalmozási célú támogatások</t>
  </si>
  <si>
    <t>Összes költségvetési felhalmozási bevétel</t>
  </si>
  <si>
    <t>Összes felhalmozási bevétel</t>
  </si>
  <si>
    <t>Összes felhalmozási kiadás</t>
  </si>
  <si>
    <t>Összesen:</t>
  </si>
  <si>
    <t>Finanszírozási bevételek</t>
  </si>
  <si>
    <t>Finanszírozási kiadások</t>
  </si>
  <si>
    <t>Összes finanszírozási bevétel</t>
  </si>
  <si>
    <t>Összes finanszírozási kiadás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</si>
</sst>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78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double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center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3" fontId="1" fillId="0" borderId="24" xfId="0" applyNumberFormat="1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3" fontId="1" fillId="0" borderId="28" xfId="0" applyNumberFormat="1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3" fontId="1" fillId="0" borderId="31" xfId="0" applyNumberFormat="1" applyFont="1" applyBorder="1" applyAlignment="1">
      <alignment horizontal="right" vertical="center"/>
    </xf>
    <xf numFmtId="0" fontId="1" fillId="0" borderId="27" xfId="0" applyFont="1" applyBorder="1" applyAlignment="1">
      <alignment vertical="center" wrapText="1"/>
    </xf>
    <xf numFmtId="3" fontId="1" fillId="0" borderId="32" xfId="0" applyNumberFormat="1" applyFont="1" applyBorder="1" applyAlignment="1">
      <alignment horizontal="right" vertical="center"/>
    </xf>
    <xf numFmtId="3" fontId="1" fillId="0" borderId="33" xfId="0" applyNumberFormat="1" applyFont="1" applyBorder="1" applyAlignment="1">
      <alignment horizontal="right" vertical="center"/>
    </xf>
    <xf numFmtId="3" fontId="1" fillId="0" borderId="34" xfId="0" applyNumberFormat="1" applyFont="1" applyBorder="1" applyAlignment="1">
      <alignment horizontal="right" vertical="center"/>
    </xf>
    <xf numFmtId="3" fontId="1" fillId="0" borderId="32" xfId="0" applyNumberFormat="1" applyFont="1" applyBorder="1" applyAlignment="1">
      <alignment vertical="center"/>
    </xf>
    <xf numFmtId="3" fontId="1" fillId="0" borderId="34" xfId="0" applyNumberFormat="1" applyFont="1" applyBorder="1" applyAlignment="1">
      <alignment vertical="center"/>
    </xf>
    <xf numFmtId="0" fontId="1" fillId="0" borderId="35" xfId="0" applyFont="1" applyBorder="1" applyAlignment="1">
      <alignment horizontal="center" vertical="center"/>
    </xf>
    <xf numFmtId="3" fontId="1" fillId="0" borderId="36" xfId="0" applyNumberFormat="1" applyFont="1" applyBorder="1" applyAlignment="1">
      <alignment vertical="center"/>
    </xf>
    <xf numFmtId="3" fontId="1" fillId="0" borderId="37" xfId="0" applyNumberFormat="1" applyFont="1" applyBorder="1" applyAlignment="1">
      <alignment vertical="center"/>
    </xf>
    <xf numFmtId="3" fontId="1" fillId="0" borderId="38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42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1" fillId="0" borderId="22" xfId="0" applyFont="1" applyBorder="1" applyAlignment="1">
      <alignment horizontal="right" vertical="center"/>
    </xf>
    <xf numFmtId="3" fontId="1" fillId="0" borderId="42" xfId="0" applyNumberFormat="1" applyFont="1" applyBorder="1" applyAlignment="1">
      <alignment horizontal="right" vertical="center"/>
    </xf>
    <xf numFmtId="3" fontId="1" fillId="0" borderId="43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3" fontId="1" fillId="0" borderId="44" xfId="0" applyNumberFormat="1" applyFont="1" applyBorder="1" applyAlignment="1">
      <alignment horizontal="right" vertical="center"/>
    </xf>
    <xf numFmtId="3" fontId="1" fillId="0" borderId="45" xfId="0" applyNumberFormat="1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3" fontId="1" fillId="0" borderId="47" xfId="0" applyNumberFormat="1" applyFont="1" applyBorder="1" applyAlignment="1">
      <alignment horizontal="right" vertical="center"/>
    </xf>
    <xf numFmtId="3" fontId="1" fillId="0" borderId="48" xfId="0" applyNumberFormat="1" applyFont="1" applyBorder="1" applyAlignment="1">
      <alignment horizontal="right" vertical="center"/>
    </xf>
    <xf numFmtId="0" fontId="1" fillId="0" borderId="4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50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3" fontId="1" fillId="0" borderId="51" xfId="0" applyNumberFormat="1" applyFont="1" applyBorder="1" applyAlignment="1">
      <alignment horizontal="right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vertical="center"/>
    </xf>
    <xf numFmtId="3" fontId="1" fillId="0" borderId="54" xfId="0" applyNumberFormat="1" applyFont="1" applyBorder="1" applyAlignment="1">
      <alignment horizontal="right" vertical="center"/>
    </xf>
    <xf numFmtId="3" fontId="1" fillId="0" borderId="55" xfId="0" applyNumberFormat="1" applyFont="1" applyBorder="1" applyAlignment="1">
      <alignment horizontal="right" vertical="center"/>
    </xf>
    <xf numFmtId="3" fontId="1" fillId="0" borderId="56" xfId="0" applyNumberFormat="1" applyFont="1" applyBorder="1" applyAlignment="1">
      <alignment horizontal="right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vertical="center"/>
    </xf>
    <xf numFmtId="3" fontId="1" fillId="0" borderId="23" xfId="0" applyNumberFormat="1" applyFont="1" applyBorder="1" applyAlignment="1">
      <alignment horizontal="right" vertical="center"/>
    </xf>
    <xf numFmtId="3" fontId="1" fillId="0" borderId="59" xfId="0" applyNumberFormat="1" applyFont="1" applyBorder="1" applyAlignment="1">
      <alignment horizontal="right" vertical="center"/>
    </xf>
    <xf numFmtId="0" fontId="1" fillId="0" borderId="60" xfId="0" applyFont="1" applyBorder="1" applyAlignment="1">
      <alignment horizontal="center" vertical="center"/>
    </xf>
    <xf numFmtId="3" fontId="1" fillId="0" borderId="61" xfId="0" applyNumberFormat="1" applyFont="1" applyBorder="1" applyAlignment="1">
      <alignment horizontal="right" vertical="center"/>
    </xf>
    <xf numFmtId="0" fontId="1" fillId="0" borderId="62" xfId="0" applyFont="1" applyBorder="1" applyAlignment="1">
      <alignment vertical="center"/>
    </xf>
    <xf numFmtId="0" fontId="1" fillId="0" borderId="63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64" xfId="0" applyFont="1" applyBorder="1" applyAlignment="1">
      <alignment vertical="center"/>
    </xf>
    <xf numFmtId="0" fontId="1" fillId="0" borderId="65" xfId="0" applyFont="1" applyBorder="1" applyAlignment="1">
      <alignment vertical="center"/>
    </xf>
    <xf numFmtId="3" fontId="1" fillId="0" borderId="66" xfId="0" applyNumberFormat="1" applyFont="1" applyBorder="1" applyAlignment="1">
      <alignment horizontal="right" vertical="center"/>
    </xf>
    <xf numFmtId="3" fontId="1" fillId="0" borderId="67" xfId="0" applyNumberFormat="1" applyFont="1" applyBorder="1" applyAlignment="1">
      <alignment horizontal="right" vertical="center"/>
    </xf>
    <xf numFmtId="3" fontId="1" fillId="0" borderId="68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3" fontId="4" fillId="0" borderId="69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2" borderId="70" xfId="0" applyNumberFormat="1" applyFont="1" applyFill="1" applyBorder="1" applyAlignment="1">
      <alignment horizontal="right" vertical="center"/>
    </xf>
    <xf numFmtId="3" fontId="4" fillId="2" borderId="10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3" fontId="4" fillId="2" borderId="11" xfId="0" applyNumberFormat="1" applyFont="1" applyFill="1" applyBorder="1" applyAlignment="1">
      <alignment horizontal="right" vertical="center"/>
    </xf>
    <xf numFmtId="0" fontId="1" fillId="0" borderId="71" xfId="0" applyFont="1" applyBorder="1" applyAlignment="1">
      <alignment vertical="center"/>
    </xf>
    <xf numFmtId="3" fontId="1" fillId="0" borderId="72" xfId="0" applyNumberFormat="1" applyFont="1" applyBorder="1" applyAlignment="1">
      <alignment horizontal="right" vertical="center"/>
    </xf>
    <xf numFmtId="3" fontId="1" fillId="0" borderId="73" xfId="0" applyNumberFormat="1" applyFont="1" applyBorder="1" applyAlignment="1">
      <alignment horizontal="right" vertical="center"/>
    </xf>
    <xf numFmtId="0" fontId="1" fillId="0" borderId="74" xfId="0" applyFont="1" applyBorder="1" applyAlignment="1">
      <alignment horizontal="center" vertical="center"/>
    </xf>
    <xf numFmtId="0" fontId="1" fillId="0" borderId="7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3" fontId="1" fillId="0" borderId="76" xfId="0" applyNumberFormat="1" applyFont="1" applyBorder="1" applyAlignment="1">
      <alignment horizontal="right" vertical="center"/>
    </xf>
    <xf numFmtId="0" fontId="1" fillId="0" borderId="77" xfId="0" applyFont="1" applyBorder="1" applyAlignment="1">
      <alignment horizontal="center" vertical="center"/>
    </xf>
    <xf numFmtId="3" fontId="1" fillId="0" borderId="49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H2" t="str">
            <v>az 9/2017. (XI.27.) önkormányzati rendelethez</v>
          </cell>
        </row>
      </sheetData>
      <sheetData sheetId="1"/>
      <sheetData sheetId="2"/>
      <sheetData sheetId="3">
        <row r="11">
          <cell r="D11">
            <v>50203332</v>
          </cell>
          <cell r="E11">
            <v>51287987</v>
          </cell>
          <cell r="F11">
            <v>52976307</v>
          </cell>
        </row>
        <row r="12">
          <cell r="D12">
            <v>11907363</v>
          </cell>
          <cell r="E12">
            <v>12078311</v>
          </cell>
          <cell r="F12">
            <v>12788227</v>
          </cell>
        </row>
        <row r="13">
          <cell r="D13">
            <v>113724009</v>
          </cell>
          <cell r="E13">
            <v>119519233</v>
          </cell>
          <cell r="F13">
            <v>124660645</v>
          </cell>
        </row>
        <row r="14">
          <cell r="D14">
            <v>3700000</v>
          </cell>
          <cell r="E14">
            <v>3700000</v>
          </cell>
          <cell r="F14">
            <v>3700000</v>
          </cell>
        </row>
        <row r="15">
          <cell r="D15">
            <v>880000</v>
          </cell>
          <cell r="E15">
            <v>4548774</v>
          </cell>
          <cell r="F15">
            <v>4548774</v>
          </cell>
        </row>
        <row r="16">
          <cell r="D16">
            <v>15804432</v>
          </cell>
          <cell r="E16">
            <v>15804432</v>
          </cell>
          <cell r="F16">
            <v>19129000</v>
          </cell>
        </row>
        <row r="17">
          <cell r="D17">
            <v>6975000</v>
          </cell>
          <cell r="E17">
            <v>7175000</v>
          </cell>
          <cell r="F17">
            <v>17182500</v>
          </cell>
        </row>
      </sheetData>
      <sheetData sheetId="4"/>
      <sheetData sheetId="5"/>
      <sheetData sheetId="6">
        <row r="36">
          <cell r="D36">
            <v>92341818</v>
          </cell>
          <cell r="E36">
            <v>139498598</v>
          </cell>
          <cell r="F36">
            <v>100164990</v>
          </cell>
        </row>
        <row r="37">
          <cell r="D37">
            <v>117503000</v>
          </cell>
          <cell r="E37">
            <v>126065339</v>
          </cell>
          <cell r="F37">
            <v>109443387</v>
          </cell>
        </row>
        <row r="44">
          <cell r="D44">
            <v>7550000</v>
          </cell>
          <cell r="E44">
            <v>49213055</v>
          </cell>
          <cell r="F44">
            <v>11905007</v>
          </cell>
        </row>
        <row r="47">
          <cell r="D47">
            <v>300000</v>
          </cell>
          <cell r="E47">
            <v>300000</v>
          </cell>
          <cell r="F47">
            <v>300000</v>
          </cell>
        </row>
        <row r="50">
          <cell r="F50">
            <v>100000000</v>
          </cell>
        </row>
        <row r="51">
          <cell r="D51">
            <v>2209046</v>
          </cell>
          <cell r="E51">
            <v>2415039</v>
          </cell>
          <cell r="F51">
            <v>2431531</v>
          </cell>
        </row>
        <row r="61">
          <cell r="D61">
            <v>60001189</v>
          </cell>
          <cell r="E61">
            <v>61910321</v>
          </cell>
          <cell r="F61">
            <v>71021777</v>
          </cell>
        </row>
        <row r="62">
          <cell r="D62">
            <v>652747</v>
          </cell>
          <cell r="E62">
            <v>1205395</v>
          </cell>
          <cell r="F62">
            <v>1672047</v>
          </cell>
        </row>
        <row r="64">
          <cell r="D64">
            <v>26600000</v>
          </cell>
          <cell r="E64">
            <v>26600000</v>
          </cell>
          <cell r="F64">
            <v>26600000</v>
          </cell>
        </row>
        <row r="65">
          <cell r="D65">
            <v>0</v>
          </cell>
          <cell r="E65">
            <v>101796534</v>
          </cell>
          <cell r="F65">
            <v>101796534</v>
          </cell>
        </row>
        <row r="67">
          <cell r="D67">
            <v>49000000</v>
          </cell>
          <cell r="E67">
            <v>49000000</v>
          </cell>
          <cell r="F67">
            <v>49000000</v>
          </cell>
        </row>
        <row r="68">
          <cell r="D68">
            <v>29100000</v>
          </cell>
          <cell r="E68">
            <v>29100000</v>
          </cell>
          <cell r="F68">
            <v>29100000</v>
          </cell>
        </row>
        <row r="72">
          <cell r="D72">
            <v>200000</v>
          </cell>
          <cell r="E72">
            <v>200000</v>
          </cell>
          <cell r="F72">
            <v>200000</v>
          </cell>
        </row>
        <row r="73">
          <cell r="D73">
            <v>63408815</v>
          </cell>
          <cell r="E73">
            <v>63408815</v>
          </cell>
          <cell r="F73">
            <v>81388815</v>
          </cell>
        </row>
        <row r="83">
          <cell r="D83">
            <v>11529000</v>
          </cell>
          <cell r="E83">
            <v>11529000</v>
          </cell>
          <cell r="F83">
            <v>11529000</v>
          </cell>
        </row>
        <row r="86">
          <cell r="D86">
            <v>0</v>
          </cell>
          <cell r="E86">
            <v>4000400</v>
          </cell>
          <cell r="F86">
            <v>4050400</v>
          </cell>
        </row>
        <row r="88">
          <cell r="D88">
            <v>132000</v>
          </cell>
          <cell r="E88">
            <v>132000</v>
          </cell>
          <cell r="F88">
            <v>132000</v>
          </cell>
        </row>
        <row r="91">
          <cell r="E91">
            <v>100000000</v>
          </cell>
          <cell r="F91">
            <v>100000000</v>
          </cell>
        </row>
        <row r="93">
          <cell r="E93">
            <v>205993</v>
          </cell>
          <cell r="F93">
            <v>222485</v>
          </cell>
        </row>
      </sheetData>
      <sheetData sheetId="7">
        <row r="26">
          <cell r="D26">
            <v>0</v>
          </cell>
          <cell r="E26">
            <v>0</v>
          </cell>
        </row>
        <row r="34">
          <cell r="D34">
            <v>1000477</v>
          </cell>
          <cell r="E34">
            <v>1000478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zoomScaleNormal="100" workbookViewId="0"/>
  </sheetViews>
  <sheetFormatPr defaultColWidth="11.5703125" defaultRowHeight="12.75" x14ac:dyDescent="0.2"/>
  <cols>
    <col min="1" max="1" width="4.7109375" style="114" customWidth="1"/>
    <col min="2" max="2" width="30.7109375" style="114" customWidth="1"/>
    <col min="3" max="5" width="9.7109375" style="114" customWidth="1"/>
    <col min="6" max="6" width="4.7109375" style="114" customWidth="1"/>
    <col min="7" max="7" width="30.7109375" style="114" customWidth="1"/>
    <col min="8" max="8" width="9.7109375" style="114" customWidth="1"/>
    <col min="9" max="10" width="9.7109375" customWidth="1"/>
    <col min="11" max="247" width="9.140625" customWidth="1"/>
  </cols>
  <sheetData>
    <row r="1" spans="1:11" s="1" customFormat="1" ht="15" customHeight="1" x14ac:dyDescent="0.2">
      <c r="B1" s="2"/>
      <c r="C1" s="2"/>
      <c r="D1" s="2"/>
      <c r="E1" s="2"/>
      <c r="F1" s="2"/>
      <c r="G1" s="2"/>
      <c r="H1" s="2"/>
      <c r="I1" s="2"/>
      <c r="J1" s="2"/>
      <c r="K1" s="3" t="s">
        <v>0</v>
      </c>
    </row>
    <row r="2" spans="1:11" s="1" customFormat="1" ht="1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3" t="str">
        <f>'[1]1.sz. melléklet'!H2</f>
        <v>az 9/2017. (XI.27.) önkormányzati rendelethez</v>
      </c>
    </row>
    <row r="3" spans="1:11" s="1" customFormat="1" ht="6" customHeight="1" x14ac:dyDescent="0.2">
      <c r="A3" s="5"/>
      <c r="B3" s="6"/>
      <c r="C3" s="6"/>
      <c r="D3" s="6"/>
      <c r="E3" s="6"/>
      <c r="F3" s="6"/>
      <c r="G3" s="6"/>
      <c r="H3" s="6"/>
    </row>
    <row r="4" spans="1:11" s="1" customFormat="1" ht="15" customHeight="1" x14ac:dyDescent="0.2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s="1" customFormat="1" ht="6" customHeight="1" x14ac:dyDescent="0.2">
      <c r="A5" s="5"/>
      <c r="B5" s="6"/>
      <c r="C5" s="6"/>
      <c r="D5" s="6"/>
      <c r="E5" s="6"/>
      <c r="F5" s="5"/>
      <c r="G5" s="5"/>
      <c r="H5" s="6"/>
    </row>
    <row r="6" spans="1:11" s="1" customFormat="1" ht="15" customHeight="1" thickBot="1" x14ac:dyDescent="0.25">
      <c r="A6" s="5"/>
      <c r="B6" s="6"/>
      <c r="C6" s="6"/>
      <c r="D6" s="6"/>
      <c r="E6" s="6"/>
      <c r="F6" s="5"/>
      <c r="G6" s="8"/>
      <c r="J6" s="9" t="s">
        <v>2</v>
      </c>
    </row>
    <row r="7" spans="1:11" s="1" customFormat="1" ht="58.5" customHeight="1" thickTop="1" thickBot="1" x14ac:dyDescent="0.25">
      <c r="A7" s="10" t="s">
        <v>3</v>
      </c>
      <c r="B7" s="10"/>
      <c r="C7" s="11" t="s">
        <v>4</v>
      </c>
      <c r="D7" s="12" t="s">
        <v>5</v>
      </c>
      <c r="E7" s="13" t="s">
        <v>6</v>
      </c>
      <c r="F7" s="14" t="s">
        <v>7</v>
      </c>
      <c r="G7" s="15"/>
      <c r="H7" s="11" t="s">
        <v>4</v>
      </c>
      <c r="I7" s="12" t="s">
        <v>5</v>
      </c>
      <c r="J7" s="13" t="s">
        <v>6</v>
      </c>
    </row>
    <row r="8" spans="1:11" s="1" customFormat="1" ht="15" customHeight="1" thickTop="1" thickBot="1" x14ac:dyDescent="0.25">
      <c r="A8" s="16" t="s">
        <v>8</v>
      </c>
      <c r="B8" s="17" t="s">
        <v>9</v>
      </c>
      <c r="C8" s="18" t="s">
        <v>10</v>
      </c>
      <c r="D8" s="19" t="s">
        <v>11</v>
      </c>
      <c r="E8" s="20" t="s">
        <v>12</v>
      </c>
      <c r="F8" s="21" t="s">
        <v>13</v>
      </c>
      <c r="G8" s="21" t="s">
        <v>14</v>
      </c>
      <c r="H8" s="18" t="s">
        <v>15</v>
      </c>
      <c r="I8" s="22" t="s">
        <v>16</v>
      </c>
      <c r="J8" s="23" t="s">
        <v>17</v>
      </c>
    </row>
    <row r="9" spans="1:11" s="1" customFormat="1" ht="15" customHeight="1" thickTop="1" x14ac:dyDescent="0.2">
      <c r="A9" s="24" t="s">
        <v>18</v>
      </c>
      <c r="B9" s="25" t="s">
        <v>3</v>
      </c>
      <c r="C9" s="26">
        <f>'[1]7.sz. melléklet'!D73+'[1]8.sz. melléklet'!D34</f>
        <v>64409292</v>
      </c>
      <c r="D9" s="26">
        <f>'[1]7.sz. melléklet'!E73+'[1]8.sz. melléklet'!D34</f>
        <v>64409292</v>
      </c>
      <c r="E9" s="27">
        <f>'[1]7.sz. melléklet'!F73+'[1]8.sz. melléklet'!E34</f>
        <v>82389293</v>
      </c>
      <c r="F9" s="28" t="s">
        <v>18</v>
      </c>
      <c r="G9" s="25" t="s">
        <v>19</v>
      </c>
      <c r="H9" s="29">
        <f>'[1]4.sz. melléklet'!D11</f>
        <v>50203332</v>
      </c>
      <c r="I9" s="30">
        <f>'[1]4.sz. melléklet'!E11</f>
        <v>51287987</v>
      </c>
      <c r="J9" s="31">
        <f>'[1]4.sz. melléklet'!F11</f>
        <v>52976307</v>
      </c>
    </row>
    <row r="10" spans="1:11" s="1" customFormat="1" ht="15" customHeight="1" x14ac:dyDescent="0.2">
      <c r="A10" s="32" t="s">
        <v>20</v>
      </c>
      <c r="B10" s="33" t="s">
        <v>21</v>
      </c>
      <c r="C10" s="34">
        <f>'[1]7.sz. melléklet'!D67</f>
        <v>49000000</v>
      </c>
      <c r="D10" s="34">
        <f>'[1]7.sz. melléklet'!E67</f>
        <v>49000000</v>
      </c>
      <c r="E10" s="35">
        <f>'[1]7.sz. melléklet'!F67</f>
        <v>49000000</v>
      </c>
      <c r="F10" s="36" t="s">
        <v>20</v>
      </c>
      <c r="G10" s="37" t="s">
        <v>22</v>
      </c>
      <c r="H10" s="38">
        <f>'[1]4.sz. melléklet'!D12</f>
        <v>11907363</v>
      </c>
      <c r="I10" s="39">
        <f>'[1]4.sz. melléklet'!E12</f>
        <v>12078311</v>
      </c>
      <c r="J10" s="40">
        <f>'[1]4.sz. melléklet'!F12</f>
        <v>12788227</v>
      </c>
    </row>
    <row r="11" spans="1:11" s="1" customFormat="1" ht="15" customHeight="1" x14ac:dyDescent="0.2">
      <c r="A11" s="32" t="s">
        <v>23</v>
      </c>
      <c r="B11" s="33" t="s">
        <v>24</v>
      </c>
      <c r="C11" s="34">
        <f>'[1]7.sz. melléklet'!D68</f>
        <v>29100000</v>
      </c>
      <c r="D11" s="34">
        <f>'[1]7.sz. melléklet'!E68</f>
        <v>29100000</v>
      </c>
      <c r="E11" s="35">
        <f>'[1]7.sz. melléklet'!F68</f>
        <v>29100000</v>
      </c>
      <c r="F11" s="36" t="s">
        <v>23</v>
      </c>
      <c r="G11" s="37" t="s">
        <v>25</v>
      </c>
      <c r="H11" s="34">
        <f>'[1]4.sz. melléklet'!D13</f>
        <v>113724009</v>
      </c>
      <c r="I11" s="41">
        <f>'[1]4.sz. melléklet'!E13</f>
        <v>119519233</v>
      </c>
      <c r="J11" s="35">
        <f>'[1]4.sz. melléklet'!F13</f>
        <v>124660645</v>
      </c>
    </row>
    <row r="12" spans="1:11" s="1" customFormat="1" ht="15" customHeight="1" x14ac:dyDescent="0.2">
      <c r="A12" s="32" t="s">
        <v>26</v>
      </c>
      <c r="B12" s="33" t="s">
        <v>27</v>
      </c>
      <c r="C12" s="34">
        <f>'[1]7.sz. melléklet'!D72</f>
        <v>200000</v>
      </c>
      <c r="D12" s="34">
        <f>'[1]7.sz. melléklet'!E72</f>
        <v>200000</v>
      </c>
      <c r="E12" s="35">
        <f>'[1]7.sz. melléklet'!F72</f>
        <v>200000</v>
      </c>
      <c r="F12" s="36" t="s">
        <v>26</v>
      </c>
      <c r="G12" s="37" t="s">
        <v>28</v>
      </c>
      <c r="H12" s="34">
        <f>'[1]4.sz. melléklet'!D14</f>
        <v>3700000</v>
      </c>
      <c r="I12" s="41">
        <f>'[1]4.sz. melléklet'!E14</f>
        <v>3700000</v>
      </c>
      <c r="J12" s="35">
        <f>'[1]4.sz. melléklet'!F14</f>
        <v>3700000</v>
      </c>
    </row>
    <row r="13" spans="1:11" s="1" customFormat="1" ht="15" customHeight="1" x14ac:dyDescent="0.2">
      <c r="A13" s="32" t="s">
        <v>29</v>
      </c>
      <c r="B13" s="42" t="s">
        <v>30</v>
      </c>
      <c r="C13" s="34">
        <f>'[1]7.sz. melléklet'!D61</f>
        <v>60001189</v>
      </c>
      <c r="D13" s="34">
        <f>'[1]7.sz. melléklet'!E61</f>
        <v>61910321</v>
      </c>
      <c r="E13" s="35">
        <f>'[1]7.sz. melléklet'!F61</f>
        <v>71021777</v>
      </c>
      <c r="F13" s="36" t="s">
        <v>29</v>
      </c>
      <c r="G13" s="37" t="s">
        <v>31</v>
      </c>
      <c r="H13" s="34">
        <f>'[1]4.sz. melléklet'!D15</f>
        <v>880000</v>
      </c>
      <c r="I13" s="41">
        <f>'[1]4.sz. melléklet'!E15</f>
        <v>4548774</v>
      </c>
      <c r="J13" s="35">
        <f>'[1]4.sz. melléklet'!F15</f>
        <v>4548774</v>
      </c>
    </row>
    <row r="14" spans="1:11" s="1" customFormat="1" ht="15" customHeight="1" x14ac:dyDescent="0.2">
      <c r="A14" s="32" t="s">
        <v>32</v>
      </c>
      <c r="B14" s="37" t="s">
        <v>33</v>
      </c>
      <c r="C14" s="34">
        <f>'[1]7.sz. melléklet'!D62</f>
        <v>652747</v>
      </c>
      <c r="D14" s="34">
        <f>'[1]7.sz. melléklet'!E62</f>
        <v>1205395</v>
      </c>
      <c r="E14" s="35">
        <f>'[1]7.sz. melléklet'!F62</f>
        <v>1672047</v>
      </c>
      <c r="F14" s="36" t="s">
        <v>34</v>
      </c>
      <c r="G14" s="37" t="s">
        <v>35</v>
      </c>
      <c r="H14" s="43">
        <f>'[1]4.sz. melléklet'!D16</f>
        <v>15804432</v>
      </c>
      <c r="I14" s="44">
        <f>'[1]4.sz. melléklet'!E16</f>
        <v>15804432</v>
      </c>
      <c r="J14" s="45">
        <f>'[1]4.sz. melléklet'!F16</f>
        <v>19129000</v>
      </c>
    </row>
    <row r="15" spans="1:11" s="1" customFormat="1" ht="15" customHeight="1" x14ac:dyDescent="0.2">
      <c r="A15" s="32" t="s">
        <v>36</v>
      </c>
      <c r="B15" s="37" t="s">
        <v>37</v>
      </c>
      <c r="C15" s="46">
        <f>'[1]7.sz. melléklet'!D86</f>
        <v>0</v>
      </c>
      <c r="D15" s="46">
        <f>'[1]7.sz. melléklet'!E86</f>
        <v>4000400</v>
      </c>
      <c r="E15" s="47">
        <f>'[1]7.sz. melléklet'!F86</f>
        <v>4050400</v>
      </c>
      <c r="F15" s="36" t="s">
        <v>36</v>
      </c>
      <c r="G15" s="37" t="s">
        <v>38</v>
      </c>
      <c r="H15" s="38">
        <f>'[1]4.sz. melléklet'!D17</f>
        <v>6975000</v>
      </c>
      <c r="I15" s="39">
        <f>'[1]4.sz. melléklet'!E17</f>
        <v>7175000</v>
      </c>
      <c r="J15" s="40">
        <f>'[1]4.sz. melléklet'!F17</f>
        <v>17182500</v>
      </c>
    </row>
    <row r="16" spans="1:11" s="1" customFormat="1" ht="15" customHeight="1" x14ac:dyDescent="0.2">
      <c r="A16" s="48"/>
      <c r="B16" s="2"/>
      <c r="C16" s="49"/>
      <c r="D16" s="49"/>
      <c r="E16" s="50"/>
      <c r="F16" s="36" t="s">
        <v>39</v>
      </c>
      <c r="G16" s="37" t="s">
        <v>40</v>
      </c>
      <c r="H16" s="34">
        <f>'[1]7.sz. melléklet'!D36</f>
        <v>92341818</v>
      </c>
      <c r="I16" s="41">
        <f>'[1]7.sz. melléklet'!E36</f>
        <v>139498598</v>
      </c>
      <c r="J16" s="51">
        <f>'[1]7.sz. melléklet'!F36</f>
        <v>100164990</v>
      </c>
    </row>
    <row r="17" spans="1:10" s="1" customFormat="1" ht="15" customHeight="1" x14ac:dyDescent="0.2">
      <c r="A17" s="52"/>
      <c r="B17" s="53"/>
      <c r="C17" s="53"/>
      <c r="D17" s="53"/>
      <c r="E17" s="54"/>
      <c r="F17" s="55"/>
      <c r="G17" s="56" t="s">
        <v>41</v>
      </c>
      <c r="H17" s="34"/>
      <c r="I17" s="41"/>
      <c r="J17" s="51"/>
    </row>
    <row r="18" spans="1:10" s="1" customFormat="1" ht="15" customHeight="1" x14ac:dyDescent="0.2">
      <c r="A18" s="57" t="s">
        <v>42</v>
      </c>
      <c r="B18" s="57"/>
      <c r="C18" s="34">
        <f>SUM(C9:C17)</f>
        <v>203363228</v>
      </c>
      <c r="D18" s="58">
        <f>SUM(D9:D17)</f>
        <v>209825408</v>
      </c>
      <c r="E18" s="59">
        <f>SUM(E9:E17)</f>
        <v>237433517</v>
      </c>
      <c r="F18" s="60"/>
      <c r="G18" s="60"/>
      <c r="H18" s="61"/>
      <c r="I18" s="61"/>
      <c r="J18" s="62"/>
    </row>
    <row r="19" spans="1:10" s="1" customFormat="1" ht="15" customHeight="1" thickBot="1" x14ac:dyDescent="0.25">
      <c r="A19" s="63" t="s">
        <v>43</v>
      </c>
      <c r="B19" s="63"/>
      <c r="C19" s="64">
        <f>H20-C18</f>
        <v>92172726</v>
      </c>
      <c r="D19" s="65">
        <v>81516833</v>
      </c>
      <c r="E19" s="62">
        <v>81516832</v>
      </c>
      <c r="F19" s="66"/>
      <c r="G19" s="66"/>
      <c r="H19" s="66"/>
      <c r="I19" s="66"/>
      <c r="J19" s="67"/>
    </row>
    <row r="20" spans="1:10" s="1" customFormat="1" ht="15" customHeight="1" thickTop="1" thickBot="1" x14ac:dyDescent="0.25">
      <c r="A20" s="68" t="s">
        <v>44</v>
      </c>
      <c r="B20" s="68"/>
      <c r="C20" s="69">
        <f>SUM(C18:C19)</f>
        <v>295535954</v>
      </c>
      <c r="D20" s="70">
        <f>SUM(D18:D19)</f>
        <v>291342241</v>
      </c>
      <c r="E20" s="71">
        <f>SUM(E18:E19)</f>
        <v>318950349</v>
      </c>
      <c r="F20" s="72" t="s">
        <v>45</v>
      </c>
      <c r="G20" s="73"/>
      <c r="H20" s="69">
        <f>SUM(H9:H19)</f>
        <v>295535954</v>
      </c>
      <c r="I20" s="69">
        <f>SUM(I9:I19)</f>
        <v>353612335</v>
      </c>
      <c r="J20" s="71">
        <f>SUM(J9:J19)</f>
        <v>335150443</v>
      </c>
    </row>
    <row r="21" spans="1:10" s="1" customFormat="1" ht="15" customHeight="1" thickTop="1" x14ac:dyDescent="0.2">
      <c r="A21" s="24" t="s">
        <v>18</v>
      </c>
      <c r="B21" s="25" t="s">
        <v>46</v>
      </c>
      <c r="C21" s="38">
        <f>'[1]7.sz. melléklet'!D83</f>
        <v>11529000</v>
      </c>
      <c r="D21" s="39">
        <f>'[1]7.sz. melléklet'!E83</f>
        <v>11529000</v>
      </c>
      <c r="E21" s="74">
        <f>'[1]7.sz. melléklet'!F83</f>
        <v>11529000</v>
      </c>
      <c r="F21" s="75" t="s">
        <v>18</v>
      </c>
      <c r="G21" s="76" t="s">
        <v>47</v>
      </c>
      <c r="H21" s="77">
        <f>'[1]7.sz. melléklet'!D37+'[1]8.sz. melléklet'!D26</f>
        <v>117503000</v>
      </c>
      <c r="I21" s="78">
        <f>'[1]7.sz. melléklet'!E37+'[1]8.sz. melléklet'!E26</f>
        <v>126065339</v>
      </c>
      <c r="J21" s="79">
        <f>'[1]7.sz. melléklet'!F37+'[1]8.sz. melléklet'!F26</f>
        <v>109443387</v>
      </c>
    </row>
    <row r="22" spans="1:10" s="1" customFormat="1" ht="15" customHeight="1" x14ac:dyDescent="0.2">
      <c r="A22" s="24" t="s">
        <v>20</v>
      </c>
      <c r="B22" s="37" t="s">
        <v>48</v>
      </c>
      <c r="C22" s="34">
        <f>'[1]7.sz. melléklet'!D88</f>
        <v>132000</v>
      </c>
      <c r="D22" s="41">
        <f>'[1]7.sz. melléklet'!E88</f>
        <v>132000</v>
      </c>
      <c r="E22" s="35">
        <f>'[1]7.sz. melléklet'!F88</f>
        <v>132000</v>
      </c>
      <c r="F22" s="80" t="s">
        <v>20</v>
      </c>
      <c r="G22" s="81" t="s">
        <v>49</v>
      </c>
      <c r="H22" s="82">
        <f>'[1]7.sz. melléklet'!D44</f>
        <v>7550000</v>
      </c>
      <c r="I22" s="82">
        <f>'[1]7.sz. melléklet'!E44</f>
        <v>49213055</v>
      </c>
      <c r="J22" s="83">
        <f>'[1]7.sz. melléklet'!F44</f>
        <v>11905007</v>
      </c>
    </row>
    <row r="23" spans="1:10" s="1" customFormat="1" ht="15" customHeight="1" x14ac:dyDescent="0.2">
      <c r="A23" s="24" t="s">
        <v>23</v>
      </c>
      <c r="B23" s="37" t="s">
        <v>50</v>
      </c>
      <c r="C23" s="34">
        <f>'[1]7.sz. melléklet'!D65</f>
        <v>0</v>
      </c>
      <c r="D23" s="41">
        <f>'[1]7.sz. melléklet'!E65</f>
        <v>101796534</v>
      </c>
      <c r="E23" s="35">
        <f>'[1]7.sz. melléklet'!F65</f>
        <v>101796534</v>
      </c>
      <c r="F23" s="84" t="s">
        <v>23</v>
      </c>
      <c r="G23" s="25" t="s">
        <v>51</v>
      </c>
      <c r="H23" s="39">
        <f>'[1]7.sz. melléklet'!D47</f>
        <v>300000</v>
      </c>
      <c r="I23" s="39">
        <f>'[1]7.sz. melléklet'!E47</f>
        <v>300000</v>
      </c>
      <c r="J23" s="40">
        <f>'[1]7.sz. melléklet'!F47</f>
        <v>300000</v>
      </c>
    </row>
    <row r="24" spans="1:10" s="1" customFormat="1" ht="15" customHeight="1" x14ac:dyDescent="0.2">
      <c r="A24" s="24" t="s">
        <v>26</v>
      </c>
      <c r="B24" s="42" t="s">
        <v>52</v>
      </c>
      <c r="C24" s="34">
        <f>'[1]7.sz. melléklet'!D64</f>
        <v>26600000</v>
      </c>
      <c r="D24" s="41">
        <f>'[1]7.sz. melléklet'!E64</f>
        <v>26600000</v>
      </c>
      <c r="E24" s="35">
        <f>'[1]7.sz. melléklet'!F64</f>
        <v>26600000</v>
      </c>
      <c r="F24" s="80" t="s">
        <v>26</v>
      </c>
      <c r="G24" s="25" t="s">
        <v>53</v>
      </c>
      <c r="H24" s="58"/>
      <c r="I24" s="41"/>
      <c r="J24" s="85"/>
    </row>
    <row r="25" spans="1:10" s="1" customFormat="1" ht="15" customHeight="1" x14ac:dyDescent="0.2">
      <c r="A25" s="86" t="s">
        <v>54</v>
      </c>
      <c r="B25" s="56"/>
      <c r="C25" s="34">
        <f>SUM(C21:C24)</f>
        <v>38261000</v>
      </c>
      <c r="D25" s="41">
        <f>SUM(D21:D24)</f>
        <v>140057534</v>
      </c>
      <c r="E25" s="35">
        <f>SUM(E21:E24)</f>
        <v>140057534</v>
      </c>
      <c r="F25" s="2"/>
      <c r="G25" s="2"/>
      <c r="H25" s="2"/>
      <c r="I25" s="87"/>
      <c r="J25" s="88"/>
    </row>
    <row r="26" spans="1:10" s="1" customFormat="1" ht="15" customHeight="1" thickBot="1" x14ac:dyDescent="0.25">
      <c r="A26" s="89" t="s">
        <v>43</v>
      </c>
      <c r="B26" s="90"/>
      <c r="C26" s="91">
        <f>H27-C25</f>
        <v>87092000</v>
      </c>
      <c r="D26" s="92">
        <v>0</v>
      </c>
      <c r="E26" s="93">
        <v>0</v>
      </c>
      <c r="F26" s="66"/>
      <c r="G26" s="66"/>
      <c r="H26" s="66"/>
      <c r="I26" s="94"/>
      <c r="J26" s="67"/>
    </row>
    <row r="27" spans="1:10" s="1" customFormat="1" ht="15" customHeight="1" thickTop="1" thickBot="1" x14ac:dyDescent="0.25">
      <c r="A27" s="68" t="s">
        <v>55</v>
      </c>
      <c r="B27" s="68"/>
      <c r="C27" s="69">
        <f>SUM(C25:C26)</f>
        <v>125353000</v>
      </c>
      <c r="D27" s="95">
        <f>SUM(D25:D26)</f>
        <v>140057534</v>
      </c>
      <c r="E27" s="71">
        <f>SUM(E25:E26)</f>
        <v>140057534</v>
      </c>
      <c r="F27" s="72" t="s">
        <v>56</v>
      </c>
      <c r="G27" s="73"/>
      <c r="H27" s="69">
        <f>SUM(H21:H25)</f>
        <v>125353000</v>
      </c>
      <c r="I27" s="70">
        <f>SUM(I21:I25)</f>
        <v>175578394</v>
      </c>
      <c r="J27" s="71">
        <f>SUM(J21:J25)</f>
        <v>121648394</v>
      </c>
    </row>
    <row r="28" spans="1:10" s="1" customFormat="1" ht="15" customHeight="1" thickTop="1" thickBot="1" x14ac:dyDescent="0.25">
      <c r="A28" s="96" t="s">
        <v>57</v>
      </c>
      <c r="B28" s="96"/>
      <c r="C28" s="97">
        <f>C20+C27</f>
        <v>420888954</v>
      </c>
      <c r="D28" s="98">
        <f>D20+D27</f>
        <v>431399775</v>
      </c>
      <c r="E28" s="99">
        <f>E20+E27</f>
        <v>459007883</v>
      </c>
      <c r="F28" s="100" t="s">
        <v>57</v>
      </c>
      <c r="G28" s="101"/>
      <c r="H28" s="97">
        <f>H20+H27</f>
        <v>420888954</v>
      </c>
      <c r="I28" s="102">
        <f>I20+I27</f>
        <v>529190729</v>
      </c>
      <c r="J28" s="99">
        <f>J20+J27</f>
        <v>456798837</v>
      </c>
    </row>
    <row r="29" spans="1:10" s="1" customFormat="1" ht="15" customHeight="1" thickTop="1" x14ac:dyDescent="0.2">
      <c r="A29" s="24" t="s">
        <v>18</v>
      </c>
      <c r="B29" s="103" t="s">
        <v>58</v>
      </c>
      <c r="C29" s="104">
        <v>0</v>
      </c>
      <c r="D29" s="78">
        <f>'[1]7.sz. melléklet'!E91+'[1]7.sz. melléklet'!E93</f>
        <v>100205993</v>
      </c>
      <c r="E29" s="105">
        <f>'[1]7.sz. melléklet'!F91+'[1]7.sz. melléklet'!F93</f>
        <v>100222485</v>
      </c>
      <c r="F29" s="106" t="s">
        <v>18</v>
      </c>
      <c r="G29" s="107" t="s">
        <v>59</v>
      </c>
      <c r="H29" s="78">
        <f>'[1]7.sz. melléklet'!D51</f>
        <v>2209046</v>
      </c>
      <c r="I29" s="78">
        <f>'[1]7.sz. melléklet'!E51</f>
        <v>2415039</v>
      </c>
      <c r="J29" s="79">
        <f>'[1]7.sz. melléklet'!F51+'[1]7.sz. melléklet'!F50</f>
        <v>102431531</v>
      </c>
    </row>
    <row r="30" spans="1:10" s="1" customFormat="1" ht="15" customHeight="1" thickBot="1" x14ac:dyDescent="0.25">
      <c r="A30" s="24" t="s">
        <v>20</v>
      </c>
      <c r="B30" s="108" t="s">
        <v>43</v>
      </c>
      <c r="C30" s="38">
        <v>2209046</v>
      </c>
      <c r="D30" s="38">
        <v>0</v>
      </c>
      <c r="E30" s="109">
        <v>0</v>
      </c>
      <c r="F30" s="110"/>
      <c r="G30" s="66"/>
      <c r="H30" s="111"/>
      <c r="I30" s="112"/>
      <c r="J30" s="113"/>
    </row>
    <row r="31" spans="1:10" s="1" customFormat="1" ht="15" customHeight="1" thickTop="1" thickBot="1" x14ac:dyDescent="0.25">
      <c r="A31" s="68" t="s">
        <v>60</v>
      </c>
      <c r="B31" s="68"/>
      <c r="C31" s="69">
        <f>SUM(C29:C30)</f>
        <v>2209046</v>
      </c>
      <c r="D31" s="95">
        <f>SUM(D29:D30)</f>
        <v>100205993</v>
      </c>
      <c r="E31" s="71">
        <f>SUM(E29:E30)</f>
        <v>100222485</v>
      </c>
      <c r="F31" s="72" t="s">
        <v>61</v>
      </c>
      <c r="G31" s="73"/>
      <c r="H31" s="69">
        <f>SUM(H29:H30)</f>
        <v>2209046</v>
      </c>
      <c r="I31" s="70">
        <f>SUM(I29:I30)</f>
        <v>2415039</v>
      </c>
      <c r="J31" s="71">
        <f>SUM(J29:J30)</f>
        <v>102431531</v>
      </c>
    </row>
    <row r="32" spans="1:10" s="1" customFormat="1" ht="15" customHeight="1" thickTop="1" thickBot="1" x14ac:dyDescent="0.25">
      <c r="A32" s="96" t="s">
        <v>57</v>
      </c>
      <c r="B32" s="96"/>
      <c r="C32" s="97">
        <f>C28+C31</f>
        <v>423098000</v>
      </c>
      <c r="D32" s="98">
        <f>D28+D31</f>
        <v>531605768</v>
      </c>
      <c r="E32" s="99">
        <f>E28+E31</f>
        <v>559230368</v>
      </c>
      <c r="F32" s="100" t="s">
        <v>57</v>
      </c>
      <c r="G32" s="101"/>
      <c r="H32" s="97">
        <f>H28+H31</f>
        <v>423098000</v>
      </c>
      <c r="I32" s="102">
        <f>I28+I31</f>
        <v>531605768</v>
      </c>
      <c r="J32" s="99">
        <f>J28+J31</f>
        <v>559230368</v>
      </c>
    </row>
    <row r="33" spans="6:8" ht="13.5" thickTop="1" x14ac:dyDescent="0.2">
      <c r="F33"/>
      <c r="G33"/>
      <c r="H33"/>
    </row>
    <row r="34" spans="6:8" x14ac:dyDescent="0.2">
      <c r="F34"/>
      <c r="G34"/>
      <c r="H34"/>
    </row>
    <row r="35" spans="6:8" x14ac:dyDescent="0.2">
      <c r="F35"/>
      <c r="G35"/>
      <c r="H35"/>
    </row>
    <row r="36" spans="6:8" x14ac:dyDescent="0.2">
      <c r="F36"/>
      <c r="G36"/>
      <c r="H36"/>
    </row>
    <row r="37" spans="6:8" x14ac:dyDescent="0.2">
      <c r="F37"/>
      <c r="G37"/>
      <c r="H37"/>
    </row>
    <row r="38" spans="6:8" x14ac:dyDescent="0.2">
      <c r="F38"/>
      <c r="G38"/>
      <c r="H38"/>
    </row>
    <row r="39" spans="6:8" x14ac:dyDescent="0.2">
      <c r="F39"/>
      <c r="G39"/>
      <c r="H39"/>
    </row>
    <row r="40" spans="6:8" x14ac:dyDescent="0.2">
      <c r="F40"/>
      <c r="G40"/>
      <c r="H40"/>
    </row>
    <row r="41" spans="6:8" x14ac:dyDescent="0.2">
      <c r="F41"/>
      <c r="G41"/>
      <c r="H41"/>
    </row>
  </sheetData>
  <sheetProtection selectLockedCells="1" selectUnlockedCells="1"/>
  <mergeCells count="16">
    <mergeCell ref="A31:B31"/>
    <mergeCell ref="F31:G31"/>
    <mergeCell ref="A32:B32"/>
    <mergeCell ref="F32:G32"/>
    <mergeCell ref="A20:B20"/>
    <mergeCell ref="F20:G20"/>
    <mergeCell ref="A27:B27"/>
    <mergeCell ref="F27:G27"/>
    <mergeCell ref="A28:B28"/>
    <mergeCell ref="F28:G28"/>
    <mergeCell ref="A4:K4"/>
    <mergeCell ref="A7:B7"/>
    <mergeCell ref="F7:G7"/>
    <mergeCell ref="A18:B18"/>
    <mergeCell ref="F18:G18"/>
    <mergeCell ref="A19:B19"/>
  </mergeCells>
  <pageMargins left="0.25" right="0.25" top="0.75" bottom="0.75" header="0.3" footer="0.3"/>
  <pageSetup paperSize="9" scale="9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2017-11-29T08:34:15Z</dcterms:created>
  <dcterms:modified xsi:type="dcterms:W3CDTF">2017-11-29T08:34:27Z</dcterms:modified>
</cp:coreProperties>
</file>