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Asztal\KÉPVISELŐ-TESÜLET\BALATONEDERICS\2019. ÉV\ÜLÉSEK\2019.05.16\előterjesztések\zárszámadás kész\"/>
    </mc:Choice>
  </mc:AlternateContent>
  <xr:revisionPtr revIDLastSave="0" documentId="13_ncr:1_{AE663CD1-F073-408E-9927-1C0DB93D348D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3.MÉRLEG" sheetId="4" r:id="rId1"/>
  </sheets>
  <definedNames>
    <definedName name="_xlnm.Print_Area" localSheetId="0">'3.MÉRLEG'!$A$1:$AC$42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4" i="4" l="1"/>
  <c r="O34" i="4"/>
  <c r="S34" i="4" l="1"/>
  <c r="S24" i="4"/>
  <c r="O35" i="4"/>
  <c r="L12" i="4"/>
  <c r="M12" i="4"/>
  <c r="L13" i="4"/>
  <c r="M13" i="4"/>
  <c r="L14" i="4"/>
  <c r="M14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D24" i="4"/>
  <c r="E24" i="4"/>
  <c r="F24" i="4"/>
  <c r="G24" i="4"/>
  <c r="L24" i="4" s="1"/>
  <c r="H24" i="4"/>
  <c r="I24" i="4"/>
  <c r="J24" i="4"/>
  <c r="K24" i="4"/>
  <c r="M24" i="4"/>
  <c r="N24" i="4"/>
  <c r="Q24" i="4"/>
  <c r="R24" i="4"/>
  <c r="L26" i="4"/>
  <c r="M26" i="4"/>
  <c r="L27" i="4"/>
  <c r="M27" i="4"/>
  <c r="L28" i="4"/>
  <c r="M28" i="4"/>
  <c r="L29" i="4"/>
  <c r="M29" i="4"/>
  <c r="M30" i="4"/>
  <c r="M31" i="4"/>
  <c r="M32" i="4"/>
  <c r="D34" i="4"/>
  <c r="E34" i="4"/>
  <c r="E35" i="4" s="1"/>
  <c r="F34" i="4"/>
  <c r="G34" i="4"/>
  <c r="H34" i="4"/>
  <c r="I34" i="4"/>
  <c r="I35" i="4" s="1"/>
  <c r="J34" i="4"/>
  <c r="K34" i="4"/>
  <c r="L34" i="4"/>
  <c r="M34" i="4"/>
  <c r="N34" i="4"/>
  <c r="Q34" i="4"/>
  <c r="R34" i="4"/>
  <c r="D35" i="4"/>
  <c r="F35" i="4"/>
  <c r="G35" i="4"/>
  <c r="H35" i="4"/>
  <c r="J35" i="4"/>
  <c r="K35" i="4"/>
  <c r="N35" i="4"/>
  <c r="Q35" i="4"/>
  <c r="R35" i="4"/>
  <c r="L35" i="4" l="1"/>
  <c r="M35" i="4"/>
  <c r="S35" i="4"/>
</calcChain>
</file>

<file path=xl/sharedStrings.xml><?xml version="1.0" encoding="utf-8"?>
<sst xmlns="http://schemas.openxmlformats.org/spreadsheetml/2006/main" count="109" uniqueCount="73">
  <si>
    <t>Felhalmozási kiadások</t>
  </si>
  <si>
    <t>A</t>
  </si>
  <si>
    <t>B</t>
  </si>
  <si>
    <t>C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</si>
  <si>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</si>
  <si>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</si>
  <si>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</si>
  <si>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</si>
  <si>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</si>
  <si>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</si>
  <si>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</si>
  <si>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</si>
  <si>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</si>
  <si>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</si>
  <si>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</si>
  <si>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</si>
  <si>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</si>
  <si>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összesen</t>
  </si>
  <si>
    <t>Bevételek mindösszesen:</t>
  </si>
  <si>
    <t>Kiadások mindösszesen:</t>
  </si>
  <si>
    <t>Összesen:</t>
  </si>
  <si>
    <t>Előző évi felhalmozási maradvány igénybevétele</t>
  </si>
  <si>
    <t>Felhalmozási célú hitelek, kölcsönök</t>
  </si>
  <si>
    <t>Felhalmozási és tőke jell. bevételek</t>
  </si>
  <si>
    <t>Egyéb pénzügyi befektetések</t>
  </si>
  <si>
    <t>Államháztartáson belüli megelőlegezések</t>
  </si>
  <si>
    <t>felhalmozási tartalék</t>
  </si>
  <si>
    <t>Felhalmozási célú kölcsönök visszatérülése</t>
  </si>
  <si>
    <t>Pénzeszköz átadások</t>
  </si>
  <si>
    <t>Helyi adó felhalmozási célra</t>
  </si>
  <si>
    <t>Támogatás értékű felhalmozási kiadások</t>
  </si>
  <si>
    <t>Normatív hozzájárulás felhalmozási célú része</t>
  </si>
  <si>
    <t>Beruházás</t>
  </si>
  <si>
    <t>Támogatások, kiegészítések felhalmozási célra</t>
  </si>
  <si>
    <t>Felújítás</t>
  </si>
  <si>
    <t>módosított</t>
  </si>
  <si>
    <t>eredeti</t>
  </si>
  <si>
    <t>Felhalmozási bevételek</t>
  </si>
  <si>
    <t>módositott</t>
  </si>
  <si>
    <t>teljesítés</t>
  </si>
  <si>
    <t>tartalék</t>
  </si>
  <si>
    <t>Felügyelet alá tart. Kv. Szerv támogatása</t>
  </si>
  <si>
    <t>Társadalom-és szociálpolitikai juttatások</t>
  </si>
  <si>
    <t>Ellátottak juttatásai</t>
  </si>
  <si>
    <t>Átadott pénzeszközök</t>
  </si>
  <si>
    <t>Előző évi működési maradvány igénybevétele</t>
  </si>
  <si>
    <t>Támogatás értékű működési kiadások</t>
  </si>
  <si>
    <t>Működési célú hitelek felvétele</t>
  </si>
  <si>
    <t>Előző évi  visszafizetés</t>
  </si>
  <si>
    <t>Működési célú kölcsönök visszatérülése</t>
  </si>
  <si>
    <t>Egyéb folyó kiadások</t>
  </si>
  <si>
    <t>Önkormányzatok sajátos működési bevételei</t>
  </si>
  <si>
    <t>Dologi kiadás</t>
  </si>
  <si>
    <t>Támogatások, kiegészítések működési célra</t>
  </si>
  <si>
    <t>Munkaadókat terhelő járulék</t>
  </si>
  <si>
    <t>Intézményi működési bevételek</t>
  </si>
  <si>
    <t>Személyi juttatás</t>
  </si>
  <si>
    <t>Működési bevételek</t>
  </si>
  <si>
    <t>Működési kiadások</t>
  </si>
  <si>
    <t>önkormányzat</t>
  </si>
  <si>
    <t>D</t>
  </si>
  <si>
    <t>I</t>
  </si>
  <si>
    <t>H</t>
  </si>
  <si>
    <t>G</t>
  </si>
  <si>
    <t>F</t>
  </si>
  <si>
    <t>E</t>
  </si>
  <si>
    <t>működési felhalmozási bevételek és kiadások mérlege</t>
  </si>
  <si>
    <t>2018. évi költségvetés</t>
  </si>
  <si>
    <t xml:space="preserve">BALATONEDERICS KÖZSÉG ÖNKORMÁNYZATA                                                        </t>
  </si>
  <si>
    <t>Működési célú átvett pénzeszközök</t>
  </si>
  <si>
    <t>felhalmozási maradvány</t>
  </si>
  <si>
    <t>működési maradvány</t>
  </si>
  <si>
    <r>
      <t>3. melléklet a 7/2019. (V.28.) önkormányzati rendelethez</t>
    </r>
    <r>
      <rPr>
        <vertAlign val="superscript"/>
        <sz val="8"/>
        <rFont val="Arial Narrow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</si>
</sst>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17" x14ac:knownFonts="1">
    <font>
      <sz val="11"/>
      <color rgb="FF000000"/>
      <name val="Calibri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 Narrow"/>
      <family val="2"/>
      <charset val="238"/>
    </font>
    <font>
      <b/>
      <sz val="10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i/>
      <sz val="10"/>
      <name val="Arial Narrow"/>
      <family val="2"/>
    </font>
    <font>
      <sz val="8"/>
      <name val="Arial Narrow"/>
      <family val="2"/>
      <charset val="238"/>
    </font>
    <font>
      <sz val="8"/>
      <color indexed="9"/>
      <name val="Arial Narrow"/>
      <family val="2"/>
    </font>
    <font>
      <b/>
      <sz val="8"/>
      <name val="Arial Narrow"/>
      <family val="2"/>
    </font>
    <font>
      <i/>
      <sz val="10"/>
      <name val="Arial Narrow"/>
      <family val="2"/>
    </font>
    <font>
      <sz val="10"/>
      <name val="Arial CE"/>
      <charset val="238"/>
    </font>
    <font>
      <sz val="10"/>
      <name val="Arial Narrow"/>
      <family val="2"/>
      <charset val="238"/>
    </font>
    <font>
      <vertAlign val="superscript"/>
      <sz val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2" fillId="0" borderId="0" xfId="1"/>
    <xf numFmtId="3" fontId="5" fillId="0" borderId="0" xfId="1" applyNumberFormat="1" applyFont="1"/>
    <xf numFmtId="3" fontId="6" fillId="0" borderId="0" xfId="1" applyNumberFormat="1" applyFont="1"/>
    <xf numFmtId="164" fontId="6" fillId="3" borderId="2" xfId="1" applyNumberFormat="1" applyFont="1" applyFill="1" applyBorder="1" applyAlignment="1">
      <alignment wrapText="1"/>
    </xf>
    <xf numFmtId="164" fontId="6" fillId="4" borderId="2" xfId="1" applyNumberFormat="1" applyFont="1" applyFill="1" applyBorder="1"/>
    <xf numFmtId="0" fontId="6" fillId="4" borderId="2" xfId="1" applyFont="1" applyFill="1" applyBorder="1"/>
    <xf numFmtId="3" fontId="6" fillId="4" borderId="2" xfId="1" applyNumberFormat="1" applyFont="1" applyFill="1" applyBorder="1"/>
    <xf numFmtId="3" fontId="5" fillId="4" borderId="2" xfId="1" applyNumberFormat="1" applyFont="1" applyFill="1" applyBorder="1"/>
    <xf numFmtId="0" fontId="2" fillId="0" borderId="1" xfId="1" applyBorder="1" applyAlignment="1">
      <alignment horizontal="center"/>
    </xf>
    <xf numFmtId="3" fontId="7" fillId="0" borderId="0" xfId="1" applyNumberFormat="1" applyFont="1"/>
    <xf numFmtId="164" fontId="7" fillId="0" borderId="2" xfId="1" applyNumberFormat="1" applyFont="1" applyBorder="1" applyAlignment="1">
      <alignment wrapText="1"/>
    </xf>
    <xf numFmtId="0" fontId="7" fillId="0" borderId="2" xfId="1" applyFont="1" applyBorder="1" applyAlignment="1">
      <alignment wrapText="1"/>
    </xf>
    <xf numFmtId="3" fontId="7" fillId="0" borderId="2" xfId="1" applyNumberFormat="1" applyFont="1" applyBorder="1" applyAlignment="1" applyProtection="1">
      <alignment horizontal="right" vertical="center" wrapText="1"/>
      <protection locked="0"/>
    </xf>
    <xf numFmtId="3" fontId="5" fillId="0" borderId="2" xfId="1" applyNumberFormat="1" applyFont="1" applyBorder="1"/>
    <xf numFmtId="3" fontId="7" fillId="0" borderId="2" xfId="1" applyNumberFormat="1" applyFont="1" applyBorder="1"/>
    <xf numFmtId="0" fontId="7" fillId="0" borderId="2" xfId="1" applyFont="1" applyBorder="1" applyAlignment="1">
      <alignment horizontal="left" wrapText="1"/>
    </xf>
    <xf numFmtId="164" fontId="7" fillId="0" borderId="2" xfId="1" applyNumberFormat="1" applyFont="1" applyBorder="1" applyAlignment="1">
      <alignment horizontal="right" wrapText="1"/>
    </xf>
    <xf numFmtId="3" fontId="6" fillId="0" borderId="2" xfId="1" applyNumberFormat="1" applyFont="1" applyBorder="1"/>
    <xf numFmtId="164" fontId="7" fillId="0" borderId="2" xfId="1" applyNumberFormat="1" applyFont="1" applyBorder="1" applyAlignment="1">
      <alignment horizontal="left" wrapText="1"/>
    </xf>
    <xf numFmtId="3" fontId="7" fillId="0" borderId="0" xfId="1" applyNumberFormat="1" applyFont="1" applyAlignment="1" applyProtection="1">
      <alignment horizontal="right" vertical="center" wrapText="1"/>
      <protection locked="0"/>
    </xf>
    <xf numFmtId="0" fontId="7" fillId="0" borderId="2" xfId="1" applyFont="1" applyBorder="1"/>
    <xf numFmtId="0" fontId="8" fillId="0" borderId="0" xfId="1" applyFont="1" applyAlignment="1">
      <alignment wrapText="1"/>
    </xf>
    <xf numFmtId="3" fontId="9" fillId="0" borderId="0" xfId="1" applyNumberFormat="1" applyFont="1" applyAlignment="1">
      <alignment wrapText="1"/>
    </xf>
    <xf numFmtId="0" fontId="9" fillId="0" borderId="0" xfId="1" applyFont="1" applyAlignment="1">
      <alignment wrapText="1"/>
    </xf>
    <xf numFmtId="0" fontId="8" fillId="0" borderId="0" xfId="1" applyFont="1" applyAlignment="1">
      <alignment horizontal="center" wrapText="1"/>
    </xf>
    <xf numFmtId="164" fontId="10" fillId="2" borderId="2" xfId="1" applyNumberFormat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8" fillId="2" borderId="2" xfId="1" applyFont="1" applyFill="1" applyBorder="1" applyAlignment="1">
      <alignment wrapText="1"/>
    </xf>
    <xf numFmtId="0" fontId="11" fillId="2" borderId="2" xfId="1" applyFont="1" applyFill="1" applyBorder="1" applyAlignment="1">
      <alignment wrapText="1"/>
    </xf>
    <xf numFmtId="0" fontId="2" fillId="2" borderId="2" xfId="1" applyFill="1" applyBorder="1"/>
    <xf numFmtId="0" fontId="8" fillId="2" borderId="2" xfId="1" applyFont="1" applyFill="1" applyBorder="1" applyAlignment="1">
      <alignment horizontal="center" wrapText="1"/>
    </xf>
    <xf numFmtId="164" fontId="7" fillId="0" borderId="2" xfId="1" applyNumberFormat="1" applyFont="1" applyBorder="1"/>
    <xf numFmtId="3" fontId="7" fillId="0" borderId="2" xfId="1" applyNumberFormat="1" applyFont="1" applyBorder="1" applyAlignment="1" applyProtection="1">
      <alignment horizontal="right" vertical="center"/>
      <protection locked="0"/>
    </xf>
    <xf numFmtId="3" fontId="7" fillId="0" borderId="0" xfId="1" applyNumberFormat="1" applyFont="1" applyAlignment="1">
      <alignment wrapText="1"/>
    </xf>
    <xf numFmtId="0" fontId="12" fillId="0" borderId="0" xfId="1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 wrapText="1"/>
    </xf>
    <xf numFmtId="3" fontId="13" fillId="0" borderId="0" xfId="1" applyNumberFormat="1" applyFont="1"/>
    <xf numFmtId="0" fontId="11" fillId="0" borderId="0" xfId="1" applyFont="1" applyAlignment="1">
      <alignment wrapText="1"/>
    </xf>
    <xf numFmtId="0" fontId="12" fillId="2" borderId="2" xfId="1" applyFont="1" applyFill="1" applyBorder="1" applyAlignment="1">
      <alignment horizontal="center"/>
    </xf>
    <xf numFmtId="0" fontId="2" fillId="0" borderId="1" xfId="1" applyBorder="1"/>
    <xf numFmtId="0" fontId="2" fillId="0" borderId="0" xfId="1"/>
    <xf numFmtId="0" fontId="7" fillId="0" borderId="0" xfId="1" applyFont="1" applyAlignment="1">
      <alignment horizontal="center"/>
    </xf>
    <xf numFmtId="0" fontId="8" fillId="5" borderId="2" xfId="1" applyFont="1" applyFill="1" applyBorder="1" applyAlignment="1">
      <alignment horizontal="center"/>
    </xf>
    <xf numFmtId="0" fontId="7" fillId="5" borderId="2" xfId="1" applyFont="1" applyFill="1" applyBorder="1"/>
    <xf numFmtId="0" fontId="2" fillId="5" borderId="2" xfId="1" applyFill="1" applyBorder="1"/>
    <xf numFmtId="0" fontId="7" fillId="5" borderId="2" xfId="1" applyFont="1" applyFill="1" applyBorder="1" applyAlignment="1">
      <alignment horizontal="center"/>
    </xf>
    <xf numFmtId="0" fontId="14" fillId="0" borderId="0" xfId="1" applyFont="1"/>
    <xf numFmtId="0" fontId="7" fillId="0" borderId="0" xfId="1" applyFont="1"/>
    <xf numFmtId="0" fontId="2" fillId="0" borderId="3" xfId="1" applyBorder="1"/>
    <xf numFmtId="0" fontId="2" fillId="0" borderId="0" xfId="1" applyAlignment="1">
      <alignment horizontal="center"/>
    </xf>
    <xf numFmtId="0" fontId="15" fillId="0" borderId="0" xfId="1" applyFont="1" applyAlignment="1">
      <alignment horizontal="center"/>
    </xf>
    <xf numFmtId="0" fontId="1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4" fillId="0" borderId="0" xfId="1" applyFont="1"/>
    <xf numFmtId="0" fontId="6" fillId="3" borderId="2" xfId="1" applyFont="1" applyFill="1" applyBorder="1" applyAlignment="1">
      <alignment wrapText="1"/>
    </xf>
    <xf numFmtId="3" fontId="6" fillId="3" borderId="2" xfId="1" applyNumberFormat="1" applyFont="1" applyFill="1" applyBorder="1"/>
    <xf numFmtId="3" fontId="5" fillId="3" borderId="2" xfId="1" applyNumberFormat="1" applyFont="1" applyFill="1" applyBorder="1"/>
    <xf numFmtId="164" fontId="2" fillId="0" borderId="0" xfId="1" applyNumberFormat="1"/>
    <xf numFmtId="0" fontId="3" fillId="0" borderId="0" xfId="1" applyFont="1" applyAlignment="1">
      <alignment horizontal="left"/>
    </xf>
    <xf numFmtId="49" fontId="4" fillId="0" borderId="0" xfId="1" applyNumberFormat="1" applyFont="1" applyAlignment="1">
      <alignment horizontal="left"/>
    </xf>
    <xf numFmtId="0" fontId="10" fillId="0" borderId="0" xfId="1" applyFont="1" applyAlignment="1">
      <alignment horizontal="right"/>
    </xf>
    <xf numFmtId="0" fontId="15" fillId="0" borderId="0" xfId="1" applyFont="1" applyAlignment="1">
      <alignment horizontal="center"/>
    </xf>
    <xf numFmtId="0" fontId="7" fillId="5" borderId="2" xfId="1" applyFont="1" applyFill="1" applyBorder="1" applyAlignment="1">
      <alignment horizontal="center"/>
    </xf>
    <xf numFmtId="0" fontId="2" fillId="5" borderId="2" xfId="1" applyFill="1" applyBorder="1"/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2" fillId="0" borderId="0" xfId="1"/>
    <xf numFmtId="0" fontId="8" fillId="5" borderId="2" xfId="1" applyFont="1" applyFill="1" applyBorder="1" applyAlignment="1">
      <alignment horizontal="center"/>
    </xf>
    <xf numFmtId="0" fontId="5" fillId="0" borderId="0" xfId="1" applyFont="1" applyAlignment="1">
      <alignment horizontal="center" wrapText="1"/>
    </xf>
  </cellXfs>
  <cellStyles count="2">
    <cellStyle name="Normál" xfId="0" builtinId="0"/>
    <cellStyle name="Normál 2" xfId="1" xr:uid="{113CA9C9-DE5D-4B33-8334-A53D5B42D088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927EB-5AD8-4C08-8935-DAA04D46CBA1}">
  <sheetPr>
    <tabColor indexed="11"/>
    <pageSetUpPr fitToPage="1"/>
  </sheetPr>
  <dimension ref="A1:AG41"/>
  <sheetViews>
    <sheetView tabSelected="1" view="pageBreakPreview" zoomScaleNormal="100" zoomScaleSheetLayoutView="100" workbookViewId="0">
      <selection activeCell="E1" sqref="E1:AC1"/>
    </sheetView>
  </sheetViews>
  <sheetFormatPr defaultColWidth="9.109375" defaultRowHeight="13.2" x14ac:dyDescent="0.25"/>
  <cols>
    <col min="1" max="1" width="9.109375" style="1"/>
    <col min="2" max="2" width="4.33203125" style="1" customWidth="1"/>
    <col min="3" max="3" width="18.33203125" style="1" customWidth="1"/>
    <col min="4" max="4" width="17.6640625" style="1" customWidth="1"/>
    <col min="5" max="5" width="8.88671875" style="1" hidden="1" customWidth="1"/>
    <col min="6" max="13" width="0" style="1" hidden="1" customWidth="1"/>
    <col min="14" max="15" width="13.44140625" style="1" customWidth="1"/>
    <col min="16" max="16" width="23.6640625" style="1" customWidth="1"/>
    <col min="17" max="19" width="17.6640625" style="1" customWidth="1"/>
    <col min="20" max="20" width="11.5546875" style="1" customWidth="1"/>
    <col min="21" max="21" width="0.109375" style="1" hidden="1" customWidth="1"/>
    <col min="22" max="28" width="0" style="1" hidden="1" customWidth="1"/>
    <col min="29" max="29" width="12.109375" style="1" customWidth="1"/>
    <col min="30" max="16384" width="9.109375" style="1"/>
  </cols>
  <sheetData>
    <row r="1" spans="2:33" x14ac:dyDescent="0.25">
      <c r="C1" s="55"/>
      <c r="D1" s="55"/>
      <c r="E1" s="62" t="s">
        <v>72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2:33" x14ac:dyDescent="0.25">
      <c r="C2" s="55"/>
      <c r="D2" s="55"/>
      <c r="E2" s="55"/>
      <c r="F2" s="55"/>
      <c r="Q2" s="68"/>
      <c r="R2" s="68"/>
      <c r="S2" s="68"/>
      <c r="T2" s="68"/>
      <c r="U2" s="68"/>
    </row>
    <row r="3" spans="2:33" x14ac:dyDescent="0.25">
      <c r="C3" s="55"/>
      <c r="D3" s="55"/>
      <c r="E3" s="55"/>
      <c r="F3" s="55"/>
      <c r="Q3" s="51"/>
      <c r="R3" s="51"/>
      <c r="S3" s="51"/>
      <c r="T3" s="51"/>
      <c r="U3" s="51"/>
    </row>
    <row r="4" spans="2:33" ht="13.2" customHeight="1" x14ac:dyDescent="0.3">
      <c r="B4" s="71" t="s">
        <v>68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54"/>
      <c r="S4" s="54"/>
      <c r="T4" s="53"/>
      <c r="U4" s="53"/>
    </row>
    <row r="5" spans="2:33" ht="13.8" x14ac:dyDescent="0.3">
      <c r="B5" s="63" t="s">
        <v>67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52"/>
      <c r="S5" s="52"/>
    </row>
    <row r="6" spans="2:33" ht="13.8" x14ac:dyDescent="0.3">
      <c r="B6" s="63" t="s">
        <v>66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52"/>
      <c r="S6" s="52"/>
    </row>
    <row r="7" spans="2:33" x14ac:dyDescent="0.25"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</row>
    <row r="8" spans="2:33" ht="13.8" thickBot="1" x14ac:dyDescent="0.3"/>
    <row r="9" spans="2:33" ht="13.8" x14ac:dyDescent="0.3">
      <c r="B9" s="50"/>
      <c r="C9" s="47" t="s">
        <v>1</v>
      </c>
      <c r="D9" s="47" t="s">
        <v>2</v>
      </c>
      <c r="E9" s="47" t="s">
        <v>3</v>
      </c>
      <c r="F9" s="47" t="s">
        <v>60</v>
      </c>
      <c r="G9" s="47" t="s">
        <v>65</v>
      </c>
      <c r="H9" s="47"/>
      <c r="I9" s="47"/>
      <c r="J9" s="47" t="s">
        <v>64</v>
      </c>
      <c r="K9" s="47" t="s">
        <v>63</v>
      </c>
      <c r="L9" s="47" t="s">
        <v>62</v>
      </c>
      <c r="M9" s="47" t="s">
        <v>61</v>
      </c>
      <c r="N9" s="47" t="s">
        <v>3</v>
      </c>
      <c r="O9" s="47" t="s">
        <v>60</v>
      </c>
      <c r="P9" s="47" t="s">
        <v>65</v>
      </c>
      <c r="Q9" s="47" t="s">
        <v>64</v>
      </c>
      <c r="R9" s="47" t="s">
        <v>63</v>
      </c>
      <c r="S9" s="47" t="s">
        <v>62</v>
      </c>
      <c r="T9" s="43"/>
      <c r="U9" s="43"/>
      <c r="V9" s="49"/>
      <c r="W9" s="49"/>
      <c r="X9" s="49"/>
      <c r="Y9" s="49"/>
      <c r="Z9" s="49"/>
      <c r="AA9" s="49"/>
      <c r="AB9" s="49"/>
      <c r="AC9" s="48"/>
    </row>
    <row r="10" spans="2:33" ht="13.8" x14ac:dyDescent="0.3">
      <c r="B10" s="41"/>
      <c r="C10" s="45"/>
      <c r="D10" s="70" t="s">
        <v>59</v>
      </c>
      <c r="E10" s="70"/>
      <c r="F10" s="47"/>
      <c r="G10" s="64"/>
      <c r="H10" s="64"/>
      <c r="I10" s="64"/>
      <c r="J10" s="64"/>
      <c r="K10" s="47"/>
      <c r="L10" s="64" t="s">
        <v>17</v>
      </c>
      <c r="M10" s="65"/>
      <c r="N10" s="46"/>
      <c r="O10" s="46"/>
      <c r="P10" s="45"/>
      <c r="Q10" s="44" t="s">
        <v>59</v>
      </c>
      <c r="R10" s="44"/>
      <c r="S10" s="44"/>
      <c r="T10" s="66"/>
      <c r="U10" s="66"/>
      <c r="V10" s="43"/>
      <c r="W10" s="67"/>
      <c r="X10" s="67"/>
      <c r="Y10" s="67"/>
      <c r="Z10" s="67"/>
      <c r="AA10" s="43"/>
      <c r="AB10" s="67"/>
      <c r="AC10" s="69"/>
    </row>
    <row r="11" spans="2:33" ht="13.95" customHeight="1" x14ac:dyDescent="0.3">
      <c r="B11" s="41"/>
      <c r="C11" s="27" t="s">
        <v>58</v>
      </c>
      <c r="D11" s="31" t="s">
        <v>36</v>
      </c>
      <c r="E11" s="31" t="s">
        <v>38</v>
      </c>
      <c r="F11" s="30"/>
      <c r="G11" s="28"/>
      <c r="H11" s="28"/>
      <c r="I11" s="28"/>
      <c r="J11" s="28"/>
      <c r="K11" s="29" t="s">
        <v>39</v>
      </c>
      <c r="L11" s="28" t="s">
        <v>36</v>
      </c>
      <c r="M11" s="28" t="s">
        <v>38</v>
      </c>
      <c r="N11" s="28" t="s">
        <v>35</v>
      </c>
      <c r="O11" s="28" t="s">
        <v>39</v>
      </c>
      <c r="P11" s="27" t="s">
        <v>57</v>
      </c>
      <c r="Q11" s="40" t="s">
        <v>36</v>
      </c>
      <c r="R11" s="40" t="s">
        <v>35</v>
      </c>
      <c r="S11" s="40" t="s">
        <v>39</v>
      </c>
      <c r="T11" s="25"/>
      <c r="U11" s="25"/>
      <c r="V11" s="22"/>
      <c r="W11" s="22"/>
      <c r="X11" s="22"/>
      <c r="Y11" s="22"/>
      <c r="Z11" s="22"/>
      <c r="AA11" s="39"/>
      <c r="AB11" s="22"/>
      <c r="AC11" s="22"/>
    </row>
    <row r="12" spans="2:33" ht="18" customHeight="1" x14ac:dyDescent="0.3">
      <c r="B12" s="9" t="s">
        <v>4</v>
      </c>
      <c r="C12" s="12" t="s">
        <v>56</v>
      </c>
      <c r="D12" s="33">
        <v>28751790</v>
      </c>
      <c r="E12" s="33"/>
      <c r="F12" s="15"/>
      <c r="G12" s="15"/>
      <c r="H12" s="15"/>
      <c r="I12" s="15"/>
      <c r="J12" s="15"/>
      <c r="K12" s="15"/>
      <c r="L12" s="14">
        <f t="shared" ref="L12:L24" si="0">SUM(D12,G12,)</f>
        <v>28751790</v>
      </c>
      <c r="M12" s="14">
        <f t="shared" ref="M12:M24" si="1">SUM(E12,J12,)</f>
        <v>0</v>
      </c>
      <c r="N12" s="33">
        <v>31004551</v>
      </c>
      <c r="O12" s="33">
        <v>30244873</v>
      </c>
      <c r="P12" s="12" t="s">
        <v>55</v>
      </c>
      <c r="Q12" s="11">
        <v>23020000</v>
      </c>
      <c r="R12" s="11">
        <v>23130000</v>
      </c>
      <c r="S12" s="11">
        <v>37759983</v>
      </c>
      <c r="T12" s="20"/>
      <c r="U12" s="20"/>
      <c r="V12" s="20"/>
      <c r="W12" s="10"/>
      <c r="X12" s="38"/>
      <c r="Y12" s="10"/>
      <c r="Z12" s="10"/>
      <c r="AA12" s="10"/>
      <c r="AB12" s="2"/>
      <c r="AC12" s="2"/>
    </row>
    <row r="13" spans="2:33" ht="26.25" customHeight="1" x14ac:dyDescent="0.3">
      <c r="B13" s="9" t="s">
        <v>5</v>
      </c>
      <c r="C13" s="12" t="s">
        <v>54</v>
      </c>
      <c r="D13" s="33">
        <v>5986317</v>
      </c>
      <c r="E13" s="33"/>
      <c r="F13" s="15"/>
      <c r="G13" s="15"/>
      <c r="H13" s="15"/>
      <c r="I13" s="15"/>
      <c r="J13" s="15"/>
      <c r="K13" s="15"/>
      <c r="L13" s="14">
        <f t="shared" si="0"/>
        <v>5986317</v>
      </c>
      <c r="M13" s="14">
        <f t="shared" si="1"/>
        <v>0</v>
      </c>
      <c r="N13" s="33">
        <v>6105984</v>
      </c>
      <c r="O13" s="33">
        <v>6024566</v>
      </c>
      <c r="P13" s="12" t="s">
        <v>53</v>
      </c>
      <c r="Q13" s="11">
        <v>96422405</v>
      </c>
      <c r="R13" s="11">
        <v>111946990</v>
      </c>
      <c r="S13" s="11">
        <v>112695485</v>
      </c>
      <c r="T13" s="20"/>
      <c r="U13" s="20"/>
      <c r="V13" s="20"/>
      <c r="W13" s="10"/>
      <c r="X13" s="38"/>
      <c r="Y13" s="10"/>
      <c r="Z13" s="10"/>
      <c r="AA13" s="10"/>
      <c r="AB13" s="2"/>
      <c r="AC13" s="2"/>
    </row>
    <row r="14" spans="2:33" ht="29.25" customHeight="1" x14ac:dyDescent="0.3">
      <c r="B14" s="9" t="s">
        <v>6</v>
      </c>
      <c r="C14" s="12" t="s">
        <v>52</v>
      </c>
      <c r="D14" s="33">
        <v>48812230</v>
      </c>
      <c r="E14" s="33"/>
      <c r="F14" s="15"/>
      <c r="G14" s="15"/>
      <c r="H14" s="15"/>
      <c r="I14" s="15"/>
      <c r="J14" s="15"/>
      <c r="K14" s="15"/>
      <c r="L14" s="14">
        <f t="shared" si="0"/>
        <v>48812230</v>
      </c>
      <c r="M14" s="14">
        <f t="shared" si="1"/>
        <v>0</v>
      </c>
      <c r="N14" s="33">
        <v>56472754</v>
      </c>
      <c r="O14" s="33">
        <v>47548206</v>
      </c>
      <c r="P14" s="12" t="s">
        <v>51</v>
      </c>
      <c r="Q14" s="11">
        <v>37100000</v>
      </c>
      <c r="R14" s="11">
        <v>34293980</v>
      </c>
      <c r="S14" s="11">
        <v>41253352</v>
      </c>
      <c r="T14" s="20"/>
      <c r="U14" s="20"/>
      <c r="V14" s="20"/>
      <c r="W14" s="10"/>
      <c r="X14" s="10"/>
      <c r="Y14" s="10"/>
      <c r="Z14" s="10"/>
      <c r="AA14" s="10"/>
      <c r="AB14" s="2"/>
      <c r="AC14" s="2"/>
    </row>
    <row r="15" spans="2:33" ht="26.25" customHeight="1" x14ac:dyDescent="0.3">
      <c r="B15" s="9" t="s">
        <v>7</v>
      </c>
      <c r="C15" s="12" t="s">
        <v>50</v>
      </c>
      <c r="D15" s="33"/>
      <c r="E15" s="33"/>
      <c r="F15" s="15"/>
      <c r="G15" s="15"/>
      <c r="H15" s="15"/>
      <c r="I15" s="15"/>
      <c r="J15" s="15"/>
      <c r="K15" s="15"/>
      <c r="L15" s="14">
        <f t="shared" si="0"/>
        <v>0</v>
      </c>
      <c r="M15" s="14">
        <f t="shared" si="1"/>
        <v>0</v>
      </c>
      <c r="N15" s="33"/>
      <c r="O15" s="33"/>
      <c r="P15" s="16" t="s">
        <v>49</v>
      </c>
      <c r="Q15" s="19"/>
      <c r="R15" s="19"/>
      <c r="S15" s="19"/>
      <c r="T15" s="36"/>
      <c r="U15" s="36"/>
      <c r="V15" s="36"/>
      <c r="W15" s="10"/>
      <c r="X15" s="10"/>
      <c r="Y15" s="10"/>
      <c r="Z15" s="10"/>
      <c r="AA15" s="10"/>
      <c r="AB15" s="2"/>
      <c r="AC15" s="2"/>
    </row>
    <row r="16" spans="2:33" ht="23.25" customHeight="1" x14ac:dyDescent="0.3">
      <c r="B16" s="9" t="s">
        <v>8</v>
      </c>
      <c r="C16" s="16" t="s">
        <v>48</v>
      </c>
      <c r="D16" s="33">
        <v>4598658</v>
      </c>
      <c r="E16" s="33"/>
      <c r="F16" s="15"/>
      <c r="G16" s="15"/>
      <c r="H16" s="15"/>
      <c r="I16" s="15"/>
      <c r="J16" s="15"/>
      <c r="K16" s="15"/>
      <c r="L16" s="14">
        <f t="shared" si="0"/>
        <v>4598658</v>
      </c>
      <c r="M16" s="14">
        <f t="shared" si="1"/>
        <v>0</v>
      </c>
      <c r="N16" s="33">
        <v>7533034</v>
      </c>
      <c r="O16" s="33">
        <v>7533034</v>
      </c>
      <c r="P16" s="16" t="s">
        <v>47</v>
      </c>
      <c r="Q16" s="19"/>
      <c r="R16" s="19"/>
      <c r="S16" s="19"/>
      <c r="T16" s="37"/>
      <c r="U16" s="36"/>
      <c r="V16" s="36"/>
      <c r="W16" s="10"/>
      <c r="X16" s="10"/>
      <c r="Y16" s="10"/>
      <c r="Z16" s="10"/>
      <c r="AA16" s="10"/>
      <c r="AB16" s="2"/>
      <c r="AC16" s="2"/>
      <c r="AG16" s="35"/>
    </row>
    <row r="17" spans="2:29" ht="31.5" customHeight="1" x14ac:dyDescent="0.3">
      <c r="B17" s="9" t="s">
        <v>9</v>
      </c>
      <c r="C17" s="16" t="s">
        <v>46</v>
      </c>
      <c r="D17" s="33">
        <v>71384636</v>
      </c>
      <c r="E17" s="33"/>
      <c r="F17" s="15"/>
      <c r="G17" s="15"/>
      <c r="H17" s="15"/>
      <c r="I17" s="15"/>
      <c r="J17" s="15"/>
      <c r="K17" s="15"/>
      <c r="L17" s="14">
        <f t="shared" si="0"/>
        <v>71384636</v>
      </c>
      <c r="M17" s="14">
        <f t="shared" si="1"/>
        <v>0</v>
      </c>
      <c r="N17" s="33">
        <v>82272848</v>
      </c>
      <c r="O17" s="33">
        <v>76084641</v>
      </c>
      <c r="P17" s="12" t="s">
        <v>45</v>
      </c>
      <c r="Q17" s="11">
        <v>30270930</v>
      </c>
      <c r="R17" s="11">
        <v>55411371</v>
      </c>
      <c r="S17" s="11">
        <v>35111783</v>
      </c>
      <c r="T17" s="20"/>
      <c r="U17" s="20"/>
      <c r="V17" s="20"/>
      <c r="W17" s="10"/>
      <c r="X17" s="10"/>
      <c r="Y17" s="10"/>
      <c r="Z17" s="10"/>
      <c r="AA17" s="10"/>
      <c r="AB17" s="2"/>
      <c r="AC17" s="2"/>
    </row>
    <row r="18" spans="2:29" ht="24.75" customHeight="1" x14ac:dyDescent="0.3">
      <c r="B18" s="9" t="s">
        <v>10</v>
      </c>
      <c r="C18" s="16" t="s">
        <v>44</v>
      </c>
      <c r="D18" s="33">
        <v>3136000</v>
      </c>
      <c r="E18" s="33"/>
      <c r="F18" s="15"/>
      <c r="G18" s="15"/>
      <c r="H18" s="15"/>
      <c r="I18" s="15"/>
      <c r="J18" s="15"/>
      <c r="K18" s="15"/>
      <c r="L18" s="14">
        <f t="shared" si="0"/>
        <v>3136000</v>
      </c>
      <c r="M18" s="14">
        <f t="shared" si="1"/>
        <v>0</v>
      </c>
      <c r="N18" s="33">
        <v>13210100</v>
      </c>
      <c r="O18" s="33">
        <v>12702145</v>
      </c>
      <c r="P18" s="12" t="s">
        <v>69</v>
      </c>
      <c r="Q18" s="11"/>
      <c r="R18" s="11"/>
      <c r="S18" s="11">
        <v>1316700</v>
      </c>
      <c r="T18" s="34"/>
      <c r="U18" s="34"/>
      <c r="V18" s="34"/>
      <c r="W18" s="10"/>
      <c r="X18" s="10"/>
      <c r="Y18" s="10"/>
      <c r="Z18" s="10"/>
      <c r="AA18" s="10"/>
      <c r="AB18" s="2"/>
      <c r="AC18" s="2"/>
    </row>
    <row r="19" spans="2:29" ht="18.75" customHeight="1" x14ac:dyDescent="0.3">
      <c r="B19" s="9" t="s">
        <v>11</v>
      </c>
      <c r="C19" s="16" t="s">
        <v>43</v>
      </c>
      <c r="D19" s="33">
        <v>3720000</v>
      </c>
      <c r="E19" s="33"/>
      <c r="F19" s="15"/>
      <c r="G19" s="15"/>
      <c r="H19" s="15"/>
      <c r="I19" s="15"/>
      <c r="J19" s="15"/>
      <c r="K19" s="15"/>
      <c r="L19" s="14">
        <f t="shared" si="0"/>
        <v>3720000</v>
      </c>
      <c r="M19" s="14">
        <f t="shared" si="1"/>
        <v>0</v>
      </c>
      <c r="N19" s="33">
        <v>4653200</v>
      </c>
      <c r="O19" s="33">
        <v>3413480</v>
      </c>
      <c r="P19" s="21"/>
      <c r="Q19" s="32"/>
      <c r="R19" s="32"/>
      <c r="S19" s="32"/>
      <c r="T19" s="10"/>
      <c r="U19" s="10"/>
      <c r="V19" s="10"/>
      <c r="W19" s="10"/>
      <c r="X19" s="10"/>
      <c r="Y19" s="10"/>
      <c r="Z19" s="10"/>
      <c r="AA19" s="10"/>
      <c r="AB19" s="2"/>
      <c r="AC19" s="2"/>
    </row>
    <row r="20" spans="2:29" ht="27" customHeight="1" x14ac:dyDescent="0.3">
      <c r="B20" s="9" t="s">
        <v>12</v>
      </c>
      <c r="C20" s="16" t="s">
        <v>42</v>
      </c>
      <c r="D20" s="33"/>
      <c r="E20" s="33"/>
      <c r="F20" s="15"/>
      <c r="G20" s="15"/>
      <c r="H20" s="15"/>
      <c r="I20" s="15"/>
      <c r="J20" s="15"/>
      <c r="K20" s="15"/>
      <c r="L20" s="14">
        <f t="shared" si="0"/>
        <v>0</v>
      </c>
      <c r="M20" s="14">
        <f t="shared" si="1"/>
        <v>0</v>
      </c>
      <c r="N20" s="33"/>
      <c r="O20" s="33"/>
      <c r="P20" s="21"/>
      <c r="Q20" s="32"/>
      <c r="R20" s="32"/>
      <c r="S20" s="32"/>
      <c r="T20" s="10"/>
      <c r="U20" s="10"/>
      <c r="V20" s="10"/>
      <c r="W20" s="10"/>
      <c r="X20" s="10"/>
      <c r="Y20" s="10"/>
      <c r="Z20" s="10"/>
      <c r="AA20" s="10"/>
      <c r="AB20" s="2"/>
      <c r="AC20" s="2"/>
    </row>
    <row r="21" spans="2:29" ht="27" customHeight="1" x14ac:dyDescent="0.3">
      <c r="B21" s="9" t="s">
        <v>13</v>
      </c>
      <c r="C21" s="16" t="s">
        <v>41</v>
      </c>
      <c r="D21" s="12"/>
      <c r="E21" s="12"/>
      <c r="F21" s="15"/>
      <c r="G21" s="15"/>
      <c r="H21" s="15"/>
      <c r="I21" s="15"/>
      <c r="J21" s="15"/>
      <c r="K21" s="15"/>
      <c r="L21" s="14">
        <f t="shared" si="0"/>
        <v>0</v>
      </c>
      <c r="M21" s="14">
        <f t="shared" si="1"/>
        <v>0</v>
      </c>
      <c r="N21" s="12"/>
      <c r="O21" s="12"/>
      <c r="P21" s="21"/>
      <c r="Q21" s="32"/>
      <c r="R21" s="32"/>
      <c r="S21" s="32"/>
      <c r="T21" s="10"/>
      <c r="U21" s="10"/>
      <c r="V21" s="10"/>
      <c r="W21" s="10"/>
      <c r="X21" s="10"/>
      <c r="Y21" s="10"/>
      <c r="Z21" s="10"/>
      <c r="AA21" s="10"/>
      <c r="AB21" s="2"/>
      <c r="AC21" s="2"/>
    </row>
    <row r="22" spans="2:29" ht="13.8" x14ac:dyDescent="0.3">
      <c r="B22" s="9" t="s">
        <v>14</v>
      </c>
      <c r="C22" s="16" t="s">
        <v>40</v>
      </c>
      <c r="D22" s="33">
        <v>20423704</v>
      </c>
      <c r="E22" s="33"/>
      <c r="F22" s="15"/>
      <c r="G22" s="15"/>
      <c r="H22" s="15"/>
      <c r="I22" s="15"/>
      <c r="J22" s="15"/>
      <c r="K22" s="15"/>
      <c r="L22" s="14">
        <f t="shared" si="0"/>
        <v>20423704</v>
      </c>
      <c r="M22" s="14">
        <f t="shared" si="1"/>
        <v>0</v>
      </c>
      <c r="N22" s="33">
        <v>23529870</v>
      </c>
      <c r="O22" s="33">
        <v>0</v>
      </c>
      <c r="P22" s="21"/>
      <c r="Q22" s="32"/>
      <c r="R22" s="32"/>
      <c r="S22" s="32"/>
      <c r="T22" s="10"/>
      <c r="U22" s="10"/>
      <c r="V22" s="10"/>
      <c r="W22" s="10"/>
      <c r="X22" s="10"/>
      <c r="Y22" s="10"/>
      <c r="Z22" s="10"/>
      <c r="AA22" s="10"/>
      <c r="AB22" s="2"/>
      <c r="AC22" s="2"/>
    </row>
    <row r="23" spans="2:29" s="42" customFormat="1" ht="13.8" x14ac:dyDescent="0.3">
      <c r="B23" s="9" t="s">
        <v>15</v>
      </c>
      <c r="C23" s="16" t="s">
        <v>71</v>
      </c>
      <c r="D23" s="33"/>
      <c r="E23" s="33"/>
      <c r="F23" s="15"/>
      <c r="G23" s="15"/>
      <c r="H23" s="15"/>
      <c r="I23" s="15"/>
      <c r="J23" s="15"/>
      <c r="K23" s="15"/>
      <c r="L23" s="14"/>
      <c r="M23" s="14"/>
      <c r="N23" s="33"/>
      <c r="O23" s="33"/>
      <c r="P23" s="21"/>
      <c r="Q23" s="32"/>
      <c r="R23" s="32"/>
      <c r="S23" s="32"/>
      <c r="T23" s="10"/>
      <c r="U23" s="10"/>
      <c r="V23" s="10"/>
      <c r="W23" s="10"/>
      <c r="X23" s="10"/>
      <c r="Y23" s="10"/>
      <c r="Z23" s="10"/>
      <c r="AA23" s="10"/>
      <c r="AB23" s="2"/>
      <c r="AC23" s="2"/>
    </row>
    <row r="24" spans="2:29" ht="13.8" x14ac:dyDescent="0.3">
      <c r="B24" s="9" t="s">
        <v>16</v>
      </c>
      <c r="C24" s="6" t="s">
        <v>20</v>
      </c>
      <c r="D24" s="7">
        <f t="shared" ref="D24:K24" si="2">SUM(D12:D22)</f>
        <v>186813335</v>
      </c>
      <c r="E24" s="7">
        <f t="shared" si="2"/>
        <v>0</v>
      </c>
      <c r="F24" s="7">
        <f t="shared" si="2"/>
        <v>0</v>
      </c>
      <c r="G24" s="7">
        <f t="shared" si="2"/>
        <v>0</v>
      </c>
      <c r="H24" s="7">
        <f t="shared" si="2"/>
        <v>0</v>
      </c>
      <c r="I24" s="7">
        <f t="shared" si="2"/>
        <v>0</v>
      </c>
      <c r="J24" s="7">
        <f t="shared" si="2"/>
        <v>0</v>
      </c>
      <c r="K24" s="7">
        <f t="shared" si="2"/>
        <v>0</v>
      </c>
      <c r="L24" s="8">
        <f t="shared" si="0"/>
        <v>186813335</v>
      </c>
      <c r="M24" s="8">
        <f t="shared" si="1"/>
        <v>0</v>
      </c>
      <c r="N24" s="7">
        <f>SUM(N12:N22)</f>
        <v>224782341</v>
      </c>
      <c r="O24" s="7">
        <f>O12+O13+O14+O16+O17+O18+O19+O22+O23</f>
        <v>183550945</v>
      </c>
      <c r="P24" s="6" t="s">
        <v>20</v>
      </c>
      <c r="Q24" s="5">
        <f>SUM(Q12:Q22)</f>
        <v>186813335</v>
      </c>
      <c r="R24" s="5">
        <f>SUM(R12:R22)</f>
        <v>224782341</v>
      </c>
      <c r="S24" s="5">
        <f>S12+S13+S14+S17+S18</f>
        <v>228137303</v>
      </c>
      <c r="T24" s="3"/>
      <c r="U24" s="3"/>
      <c r="V24" s="3"/>
      <c r="W24" s="3"/>
      <c r="X24" s="3"/>
      <c r="Y24" s="3"/>
      <c r="Z24" s="3"/>
      <c r="AA24" s="3"/>
      <c r="AB24" s="2"/>
      <c r="AC24" s="2"/>
    </row>
    <row r="25" spans="2:29" ht="13.95" customHeight="1" x14ac:dyDescent="0.3">
      <c r="B25" s="9"/>
      <c r="C25" s="27" t="s">
        <v>0</v>
      </c>
      <c r="D25" s="31" t="s">
        <v>36</v>
      </c>
      <c r="E25" s="31" t="s">
        <v>38</v>
      </c>
      <c r="F25" s="30"/>
      <c r="G25" s="28"/>
      <c r="H25" s="28"/>
      <c r="I25" s="28"/>
      <c r="J25" s="28"/>
      <c r="K25" s="29" t="s">
        <v>39</v>
      </c>
      <c r="L25" s="28" t="s">
        <v>36</v>
      </c>
      <c r="M25" s="28" t="s">
        <v>38</v>
      </c>
      <c r="N25" s="28" t="s">
        <v>35</v>
      </c>
      <c r="O25" s="28" t="s">
        <v>39</v>
      </c>
      <c r="P25" s="27" t="s">
        <v>37</v>
      </c>
      <c r="Q25" s="26" t="s">
        <v>36</v>
      </c>
      <c r="R25" s="26" t="s">
        <v>35</v>
      </c>
      <c r="S25" s="26" t="s">
        <v>39</v>
      </c>
      <c r="T25" s="25"/>
      <c r="U25" s="25"/>
      <c r="V25" s="24"/>
      <c r="W25" s="24"/>
      <c r="X25" s="24"/>
      <c r="Y25" s="24"/>
      <c r="Z25" s="23"/>
      <c r="AA25" s="23"/>
      <c r="AB25" s="22"/>
      <c r="AC25" s="22"/>
    </row>
    <row r="26" spans="2:29" ht="29.25" customHeight="1" x14ac:dyDescent="0.3">
      <c r="B26" s="9" t="s">
        <v>4</v>
      </c>
      <c r="C26" s="21" t="s">
        <v>34</v>
      </c>
      <c r="D26" s="13">
        <v>29140441</v>
      </c>
      <c r="E26" s="13"/>
      <c r="F26" s="21"/>
      <c r="G26" s="15"/>
      <c r="H26" s="15"/>
      <c r="I26" s="15"/>
      <c r="J26" s="15"/>
      <c r="K26" s="15"/>
      <c r="L26" s="14">
        <f t="shared" ref="L26:M29" si="3">SUM(D26,I26,)</f>
        <v>29140441</v>
      </c>
      <c r="M26" s="14">
        <f t="shared" si="3"/>
        <v>0</v>
      </c>
      <c r="N26" s="13">
        <v>110673126</v>
      </c>
      <c r="O26" s="13">
        <v>33748152</v>
      </c>
      <c r="P26" s="12" t="s">
        <v>33</v>
      </c>
      <c r="Q26" s="11">
        <v>4000000</v>
      </c>
      <c r="R26" s="11">
        <v>121109834</v>
      </c>
      <c r="S26" s="11">
        <v>112548955</v>
      </c>
      <c r="T26" s="20"/>
      <c r="U26" s="20"/>
      <c r="V26" s="10"/>
      <c r="W26" s="10"/>
      <c r="X26" s="10"/>
      <c r="Y26" s="10"/>
      <c r="Z26" s="10"/>
      <c r="AA26" s="10"/>
      <c r="AB26" s="2"/>
      <c r="AC26" s="2"/>
    </row>
    <row r="27" spans="2:29" ht="27" customHeight="1" x14ac:dyDescent="0.3">
      <c r="B27" s="9" t="s">
        <v>5</v>
      </c>
      <c r="C27" s="12" t="s">
        <v>32</v>
      </c>
      <c r="D27" s="13"/>
      <c r="E27" s="13"/>
      <c r="F27" s="12"/>
      <c r="G27" s="15"/>
      <c r="H27" s="15"/>
      <c r="I27" s="15"/>
      <c r="J27" s="15"/>
      <c r="K27" s="15"/>
      <c r="L27" s="14">
        <f t="shared" si="3"/>
        <v>0</v>
      </c>
      <c r="M27" s="14">
        <f t="shared" si="3"/>
        <v>0</v>
      </c>
      <c r="N27" s="13">
        <v>8849094</v>
      </c>
      <c r="O27" s="13">
        <v>5961817</v>
      </c>
      <c r="P27" s="12" t="s">
        <v>31</v>
      </c>
      <c r="Q27" s="11"/>
      <c r="R27" s="11"/>
      <c r="S27" s="11"/>
      <c r="T27" s="20"/>
      <c r="U27" s="20"/>
      <c r="V27" s="10"/>
      <c r="W27" s="10"/>
      <c r="X27" s="10"/>
      <c r="Y27" s="10"/>
      <c r="Z27" s="10"/>
      <c r="AA27" s="10"/>
      <c r="AB27" s="2"/>
      <c r="AC27" s="2"/>
    </row>
    <row r="28" spans="2:29" ht="28.5" customHeight="1" x14ac:dyDescent="0.3">
      <c r="B28" s="9" t="s">
        <v>6</v>
      </c>
      <c r="C28" s="16" t="s">
        <v>30</v>
      </c>
      <c r="D28" s="13"/>
      <c r="E28" s="13"/>
      <c r="F28" s="13"/>
      <c r="G28" s="15"/>
      <c r="H28" s="15"/>
      <c r="I28" s="15"/>
      <c r="J28" s="15"/>
      <c r="K28" s="15"/>
      <c r="L28" s="14">
        <f t="shared" si="3"/>
        <v>0</v>
      </c>
      <c r="M28" s="14">
        <f t="shared" si="3"/>
        <v>0</v>
      </c>
      <c r="N28" s="13">
        <v>335055</v>
      </c>
      <c r="O28" s="13">
        <v>335055</v>
      </c>
      <c r="P28" s="12" t="s">
        <v>29</v>
      </c>
      <c r="Q28" s="11"/>
      <c r="R28" s="11">
        <v>2806020</v>
      </c>
      <c r="S28" s="11">
        <v>0</v>
      </c>
      <c r="T28" s="10"/>
      <c r="U28" s="10"/>
      <c r="V28" s="10"/>
      <c r="W28" s="10"/>
      <c r="X28" s="10"/>
      <c r="Y28" s="10"/>
      <c r="Z28" s="10"/>
      <c r="AA28" s="10"/>
      <c r="AB28" s="2"/>
      <c r="AC28" s="2"/>
    </row>
    <row r="29" spans="2:29" ht="28.5" customHeight="1" x14ac:dyDescent="0.3">
      <c r="B29" s="9" t="s">
        <v>7</v>
      </c>
      <c r="C29" s="16" t="s">
        <v>28</v>
      </c>
      <c r="D29" s="13"/>
      <c r="E29" s="13"/>
      <c r="F29" s="13"/>
      <c r="G29" s="15"/>
      <c r="H29" s="15"/>
      <c r="I29" s="15"/>
      <c r="J29" s="15"/>
      <c r="K29" s="15"/>
      <c r="L29" s="14">
        <f t="shared" si="3"/>
        <v>0</v>
      </c>
      <c r="M29" s="14">
        <f t="shared" si="3"/>
        <v>0</v>
      </c>
      <c r="N29" s="13"/>
      <c r="O29" s="13"/>
      <c r="P29" s="16" t="s">
        <v>27</v>
      </c>
      <c r="Q29" s="19"/>
      <c r="R29" s="19"/>
      <c r="S29" s="17">
        <v>100000</v>
      </c>
      <c r="T29" s="10"/>
      <c r="U29" s="10"/>
      <c r="V29" s="10"/>
      <c r="W29" s="10"/>
      <c r="X29" s="10"/>
      <c r="Y29" s="10"/>
      <c r="Z29" s="10"/>
      <c r="AA29" s="10"/>
      <c r="AB29" s="2"/>
      <c r="AC29" s="2"/>
    </row>
    <row r="30" spans="2:29" ht="27.6" customHeight="1" x14ac:dyDescent="0.3">
      <c r="B30" s="9" t="s">
        <v>8</v>
      </c>
      <c r="C30" s="16" t="s">
        <v>26</v>
      </c>
      <c r="D30" s="13"/>
      <c r="E30" s="18"/>
      <c r="F30" s="13"/>
      <c r="G30" s="15"/>
      <c r="H30" s="15"/>
      <c r="I30" s="15"/>
      <c r="J30" s="15"/>
      <c r="K30" s="15"/>
      <c r="L30" s="14"/>
      <c r="M30" s="14">
        <f>SUM(E30,J30,)</f>
        <v>0</v>
      </c>
      <c r="N30" s="13">
        <v>5612040</v>
      </c>
      <c r="O30" s="13">
        <v>0</v>
      </c>
      <c r="P30" s="16" t="s">
        <v>25</v>
      </c>
      <c r="Q30" s="19"/>
      <c r="R30" s="17">
        <v>1553461</v>
      </c>
      <c r="S30" s="17">
        <v>4193411</v>
      </c>
      <c r="T30" s="10"/>
      <c r="U30" s="10"/>
      <c r="V30" s="10"/>
      <c r="W30" s="10"/>
      <c r="X30" s="10"/>
      <c r="Y30" s="10"/>
      <c r="Z30" s="10"/>
      <c r="AA30" s="10"/>
      <c r="AB30" s="2"/>
      <c r="AC30" s="2"/>
    </row>
    <row r="31" spans="2:29" ht="27" customHeight="1" x14ac:dyDescent="0.3">
      <c r="B31" s="9" t="s">
        <v>9</v>
      </c>
      <c r="C31" s="16" t="s">
        <v>24</v>
      </c>
      <c r="D31" s="13"/>
      <c r="E31" s="13"/>
      <c r="F31" s="13"/>
      <c r="G31" s="15"/>
      <c r="H31" s="15"/>
      <c r="I31" s="15"/>
      <c r="J31" s="15"/>
      <c r="K31" s="15"/>
      <c r="L31" s="14"/>
      <c r="M31" s="14">
        <f>SUM(E31,J31,)</f>
        <v>0</v>
      </c>
      <c r="N31" s="13"/>
      <c r="O31" s="13"/>
      <c r="P31" s="12" t="s">
        <v>23</v>
      </c>
      <c r="Q31" s="11"/>
      <c r="R31" s="11"/>
      <c r="S31" s="11">
        <v>550000</v>
      </c>
      <c r="T31" s="10"/>
      <c r="U31" s="10"/>
      <c r="V31" s="10"/>
      <c r="W31" s="10"/>
      <c r="X31" s="10"/>
      <c r="Y31" s="10"/>
      <c r="Z31" s="10"/>
      <c r="AA31" s="10"/>
      <c r="AB31" s="2"/>
      <c r="AC31" s="2"/>
    </row>
    <row r="32" spans="2:29" ht="29.25" customHeight="1" x14ac:dyDescent="0.3">
      <c r="B32" s="9" t="s">
        <v>10</v>
      </c>
      <c r="C32" s="16" t="s">
        <v>22</v>
      </c>
      <c r="D32" s="13"/>
      <c r="E32" s="13"/>
      <c r="F32" s="13"/>
      <c r="G32" s="15"/>
      <c r="H32" s="15"/>
      <c r="I32" s="15"/>
      <c r="J32" s="15"/>
      <c r="K32" s="15"/>
      <c r="L32" s="14"/>
      <c r="M32" s="14">
        <f>SUM(E32,J32,)</f>
        <v>0</v>
      </c>
      <c r="N32" s="13"/>
      <c r="O32" s="13"/>
      <c r="P32" s="12" t="s">
        <v>21</v>
      </c>
      <c r="Q32" s="11">
        <v>25140441</v>
      </c>
      <c r="R32" s="11"/>
      <c r="S32" s="11"/>
      <c r="T32" s="10"/>
      <c r="U32" s="10"/>
      <c r="V32" s="10"/>
      <c r="W32" s="10"/>
      <c r="X32" s="10"/>
      <c r="Y32" s="10"/>
      <c r="Z32" s="10"/>
      <c r="AA32" s="10"/>
      <c r="AB32" s="2"/>
      <c r="AC32" s="2"/>
    </row>
    <row r="33" spans="1:29" s="42" customFormat="1" ht="29.25" customHeight="1" x14ac:dyDescent="0.3">
      <c r="B33" s="9" t="s">
        <v>11</v>
      </c>
      <c r="C33" s="16" t="s">
        <v>70</v>
      </c>
      <c r="D33" s="13"/>
      <c r="E33" s="13"/>
      <c r="F33" s="13"/>
      <c r="G33" s="15"/>
      <c r="H33" s="15"/>
      <c r="I33" s="15"/>
      <c r="J33" s="15"/>
      <c r="K33" s="15"/>
      <c r="L33" s="14"/>
      <c r="M33" s="14"/>
      <c r="N33" s="13"/>
      <c r="O33" s="13"/>
      <c r="P33" s="12"/>
      <c r="Q33" s="11"/>
      <c r="R33" s="11"/>
      <c r="S33" s="11"/>
      <c r="T33" s="10"/>
      <c r="U33" s="10"/>
      <c r="V33" s="10"/>
      <c r="W33" s="10"/>
      <c r="X33" s="10"/>
      <c r="Y33" s="10"/>
      <c r="Z33" s="10"/>
      <c r="AA33" s="10"/>
      <c r="AB33" s="2"/>
      <c r="AC33" s="2"/>
    </row>
    <row r="34" spans="1:29" ht="13.8" x14ac:dyDescent="0.3">
      <c r="B34" s="9" t="s">
        <v>12</v>
      </c>
      <c r="C34" s="6" t="s">
        <v>20</v>
      </c>
      <c r="D34" s="7">
        <f>SUM(D26:D32 )</f>
        <v>29140441</v>
      </c>
      <c r="E34" s="7">
        <f>SUM(E25:E32)</f>
        <v>0</v>
      </c>
      <c r="F34" s="7">
        <f>SUM(F25:F32)</f>
        <v>0</v>
      </c>
      <c r="G34" s="7">
        <f>SUM(G26:G32 )</f>
        <v>0</v>
      </c>
      <c r="H34" s="7">
        <f>SUM(H26:H32 )</f>
        <v>0</v>
      </c>
      <c r="I34" s="7">
        <f>SUM(I26:I32 )</f>
        <v>0</v>
      </c>
      <c r="J34" s="7">
        <f>SUM(J25:J32)</f>
        <v>0</v>
      </c>
      <c r="K34" s="7">
        <f>SUM(K25:K32)</f>
        <v>0</v>
      </c>
      <c r="L34" s="8">
        <f>SUM(D34,G34,)</f>
        <v>29140441</v>
      </c>
      <c r="M34" s="8">
        <f>SUM(E34,J34,)</f>
        <v>0</v>
      </c>
      <c r="N34" s="7">
        <f>SUM(N26:N32 )</f>
        <v>125469315</v>
      </c>
      <c r="O34" s="7">
        <f>O26+O27+O28+O30+O33</f>
        <v>40045024</v>
      </c>
      <c r="P34" s="6" t="s">
        <v>20</v>
      </c>
      <c r="Q34" s="5">
        <f>SUM(Q26:Q32)</f>
        <v>29140441</v>
      </c>
      <c r="R34" s="5">
        <f>SUM(R26:R32)</f>
        <v>125469315</v>
      </c>
      <c r="S34" s="5">
        <f>S26+S29+S30+S31</f>
        <v>117392366</v>
      </c>
      <c r="T34" s="3"/>
      <c r="U34" s="3"/>
      <c r="V34" s="3"/>
      <c r="W34" s="3"/>
      <c r="X34" s="3"/>
      <c r="Y34" s="3"/>
      <c r="Z34" s="3"/>
      <c r="AA34" s="3"/>
      <c r="AB34" s="2"/>
      <c r="AC34" s="2"/>
    </row>
    <row r="35" spans="1:29" ht="27" customHeight="1" x14ac:dyDescent="0.3">
      <c r="B35" s="9" t="s">
        <v>13</v>
      </c>
      <c r="C35" s="56" t="s">
        <v>19</v>
      </c>
      <c r="D35" s="57">
        <f t="shared" ref="D35:K35" si="4">SUM(D34,D24)</f>
        <v>215953776</v>
      </c>
      <c r="E35" s="57">
        <f t="shared" si="4"/>
        <v>0</v>
      </c>
      <c r="F35" s="57">
        <f t="shared" si="4"/>
        <v>0</v>
      </c>
      <c r="G35" s="57">
        <f t="shared" si="4"/>
        <v>0</v>
      </c>
      <c r="H35" s="57">
        <f t="shared" si="4"/>
        <v>0</v>
      </c>
      <c r="I35" s="57">
        <f t="shared" si="4"/>
        <v>0</v>
      </c>
      <c r="J35" s="57">
        <f t="shared" si="4"/>
        <v>0</v>
      </c>
      <c r="K35" s="57">
        <f t="shared" si="4"/>
        <v>0</v>
      </c>
      <c r="L35" s="58">
        <f>SUM(D35,G35,)</f>
        <v>215953776</v>
      </c>
      <c r="M35" s="58">
        <f>SUM(E35,J35,)</f>
        <v>0</v>
      </c>
      <c r="N35" s="57">
        <f>SUM(N34,N24)</f>
        <v>350251656</v>
      </c>
      <c r="O35" s="57">
        <f>O24+O34</f>
        <v>223595969</v>
      </c>
      <c r="P35" s="56" t="s">
        <v>18</v>
      </c>
      <c r="Q35" s="4">
        <f>SUM(Q24,Q34)</f>
        <v>215953776</v>
      </c>
      <c r="R35" s="4">
        <f>SUM(R24,R34)</f>
        <v>350251656</v>
      </c>
      <c r="S35" s="4">
        <f>S24+S34</f>
        <v>345529669</v>
      </c>
      <c r="T35" s="3"/>
      <c r="U35" s="3"/>
      <c r="V35" s="3"/>
      <c r="W35" s="3"/>
      <c r="X35" s="3"/>
      <c r="Y35" s="3"/>
      <c r="Z35" s="3"/>
      <c r="AA35" s="3"/>
      <c r="AB35" s="2"/>
      <c r="AC35" s="2"/>
    </row>
    <row r="36" spans="1:29" x14ac:dyDescent="0.25">
      <c r="A36" s="61"/>
      <c r="B36" s="61"/>
      <c r="C36" s="61"/>
      <c r="D36" s="61"/>
      <c r="E36" s="61"/>
      <c r="R36" s="59"/>
    </row>
    <row r="37" spans="1:29" x14ac:dyDescent="0.2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</row>
    <row r="38" spans="1:29" x14ac:dyDescent="0.25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</row>
    <row r="39" spans="1:29" x14ac:dyDescent="0.2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</row>
    <row r="40" spans="1:29" x14ac:dyDescent="0.2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</row>
    <row r="41" spans="1:29" x14ac:dyDescent="0.2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</row>
  </sheetData>
  <mergeCells count="17">
    <mergeCell ref="E1:AC1"/>
    <mergeCell ref="B6:Q6"/>
    <mergeCell ref="L10:M10"/>
    <mergeCell ref="T10:U10"/>
    <mergeCell ref="W10:Z10"/>
    <mergeCell ref="Q2:U2"/>
    <mergeCell ref="AB10:AC10"/>
    <mergeCell ref="D10:E10"/>
    <mergeCell ref="G10:J10"/>
    <mergeCell ref="B4:Q4"/>
    <mergeCell ref="B5:Q5"/>
    <mergeCell ref="A38:AC38"/>
    <mergeCell ref="A41:AC41"/>
    <mergeCell ref="A39:AC39"/>
    <mergeCell ref="A40:AC40"/>
    <mergeCell ref="A36:E36"/>
    <mergeCell ref="A37:AC37"/>
  </mergeCells>
  <pageMargins left="0.75" right="0.75" top="1" bottom="0.31" header="0.5" footer="0.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3.MÉRLEG</vt:lpstr>
      <vt:lpstr>'3.MÉRLEG'!Nyomtatási_terület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Kaposi Vivien</cp:lastModifiedBy>
  <cp:lastPrinted>2019-05-26T09:37:20Z</cp:lastPrinted>
  <dcterms:created xsi:type="dcterms:W3CDTF">2019-05-07T09:34:37Z</dcterms:created>
  <dcterms:modified xsi:type="dcterms:W3CDTF">2019-05-28T10:00:19Z</dcterms:modified>
  <cp:category/>
</cp:coreProperties>
</file>