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6. sz. melléklet 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F51" i="1"/>
  <c r="D51" i="1"/>
  <c r="E51" i="1" s="1"/>
  <c r="C51" i="1"/>
  <c r="G50" i="1"/>
  <c r="H50" i="1" s="1"/>
  <c r="F50" i="1"/>
  <c r="D50" i="1"/>
  <c r="D52" i="1" s="1"/>
  <c r="C50" i="1"/>
  <c r="C52" i="1" s="1"/>
  <c r="H47" i="1"/>
  <c r="H46" i="1"/>
  <c r="H45" i="1"/>
  <c r="H44" i="1"/>
  <c r="H43" i="1"/>
  <c r="H42" i="1"/>
  <c r="H41" i="1"/>
  <c r="E41" i="1"/>
  <c r="H40" i="1"/>
  <c r="H39" i="1"/>
  <c r="H38" i="1"/>
  <c r="E38" i="1"/>
  <c r="H37" i="1"/>
  <c r="E37" i="1"/>
  <c r="H36" i="1"/>
  <c r="E36" i="1"/>
  <c r="H35" i="1"/>
  <c r="H34" i="1"/>
  <c r="E34" i="1"/>
  <c r="H33" i="1"/>
  <c r="E33" i="1"/>
  <c r="H32" i="1"/>
  <c r="H31" i="1"/>
  <c r="H30" i="1"/>
  <c r="E30" i="1"/>
  <c r="H29" i="1"/>
  <c r="H26" i="1"/>
  <c r="H25" i="1"/>
  <c r="H24" i="1"/>
  <c r="H23" i="1"/>
  <c r="H22" i="1"/>
  <c r="E22" i="1"/>
  <c r="H21" i="1"/>
  <c r="H19" i="1"/>
  <c r="H18" i="1"/>
  <c r="H16" i="1"/>
  <c r="H15" i="1"/>
  <c r="H14" i="1"/>
  <c r="H13" i="1"/>
  <c r="E13" i="1"/>
  <c r="H12" i="1"/>
  <c r="E12" i="1"/>
  <c r="H11" i="1"/>
  <c r="E11" i="1"/>
  <c r="H10" i="1"/>
  <c r="E10" i="1"/>
  <c r="H9" i="1"/>
  <c r="E9" i="1"/>
  <c r="H8" i="1"/>
  <c r="J2" i="1"/>
  <c r="F52" i="1" l="1"/>
  <c r="H51" i="1"/>
  <c r="E52" i="1"/>
  <c r="E50" i="1"/>
  <c r="G52" i="1"/>
  <c r="H52" i="1" s="1"/>
</calcChain>
</file>

<file path=xl/sharedStrings.xml><?xml version="1.0" encoding="utf-8"?>
<sst xmlns="http://schemas.openxmlformats.org/spreadsheetml/2006/main" count="146" uniqueCount="106">
  <si>
    <t>6. melléklet</t>
  </si>
  <si>
    <t>Balatonakali Önkormányzat 2016. évi összevont költségvetés kormányzati funkciónként</t>
  </si>
  <si>
    <t>ezer Ft-ban</t>
  </si>
  <si>
    <t>Sor-szám</t>
  </si>
  <si>
    <t>Szakfeladat</t>
  </si>
  <si>
    <t>Bevétel 2016. évi előirányzat</t>
  </si>
  <si>
    <t>Bevétel 2016. évi mód. előir.</t>
  </si>
  <si>
    <t>mód./eredeti előirány. (%)</t>
  </si>
  <si>
    <t>Kiadás 2016. évi előirányzat</t>
  </si>
  <si>
    <t>Kiadás 2016.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</si>
  <si>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</si>
  <si>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</si>
  <si>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</si>
  <si>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</si>
  <si>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</si>
  <si>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</si>
  <si>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</si>
  <si>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</si>
  <si>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</si>
  <si>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</si>
  <si>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</si>
  <si>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</si>
  <si>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</si>
  <si>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</si>
  <si>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</si>
  <si>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</si>
  <si>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</si>
  <si>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</si>
  <si>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</si>
  <si>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</si>
  <si>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013390 Egyéb kiegészítő szolgáltatások</t>
  </si>
  <si>
    <t>5.</t>
  </si>
  <si>
    <t>016080 Kiemelt állami és önkormányzati rendezvények</t>
  </si>
  <si>
    <t>6.</t>
  </si>
  <si>
    <t>018010 Önkormányzatok elszámolásai a központi költségvetéssel</t>
  </si>
  <si>
    <t>7.</t>
  </si>
  <si>
    <t>018030 Támogatási célú finanszírozási műveletek</t>
  </si>
  <si>
    <t>8.</t>
  </si>
  <si>
    <t>031060 Bűnmegelőzés</t>
  </si>
  <si>
    <t>9.</t>
  </si>
  <si>
    <t>032020 Tűz- és katasztrófavédelmi tevékenységek</t>
  </si>
  <si>
    <t>10.</t>
  </si>
  <si>
    <t>041140 Területfejlesztés igazgatása</t>
  </si>
  <si>
    <t>11.</t>
  </si>
  <si>
    <t>041233 Hosszabb időtartamú közfoglalkoztatás</t>
  </si>
  <si>
    <t>12.</t>
  </si>
  <si>
    <t>045160 Közutak, hidak, alagutak üzemeltetése, fenntartása</t>
  </si>
  <si>
    <t>13.</t>
  </si>
  <si>
    <t>047320 Turizmusfejlesztési támogatások és tevékenységek</t>
  </si>
  <si>
    <t>14.</t>
  </si>
  <si>
    <t>051030 Nem veszélyes hulladék vegyes begyűjtése, szállítása, átrakása</t>
  </si>
  <si>
    <t>15.</t>
  </si>
  <si>
    <t>052020 Szennyvíz gyűjtése, tisztítása, elhelyezése</t>
  </si>
  <si>
    <t>16.</t>
  </si>
  <si>
    <t>064010 Közvilágítás</t>
  </si>
  <si>
    <t>17.</t>
  </si>
  <si>
    <t>066010 Zöldterület-kezelés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</si>
  <si>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</si>
  <si>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</si>
  <si>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</si>
  <si>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</si>
  <si>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</si>
  <si>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</si>
  <si>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</si>
  <si>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</si>
  <si>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</si>
  <si>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</si>
  <si>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</si>
  <si>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</si>
  <si>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</si>
  <si>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</si>
  <si>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</si>
  <si>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</si>
  <si>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</si>
  <si>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082044 Könyvtári szolgáltatások</t>
  </si>
  <si>
    <t>27.</t>
  </si>
  <si>
    <t>082084 Közművelődés - kulturális alapú gazdaságfejlesztés</t>
  </si>
  <si>
    <t>28.</t>
  </si>
  <si>
    <t>083030 Egyéb kiadói tevékenység</t>
  </si>
  <si>
    <t>29.</t>
  </si>
  <si>
    <t>084031 Civil szervezetek működési támogatása</t>
  </si>
  <si>
    <t>30.</t>
  </si>
  <si>
    <t>086030 Nemzetközi kulturális együttműködés</t>
  </si>
  <si>
    <t>31.</t>
  </si>
  <si>
    <t>091110 Óvodai nevelés, ellátás szakmai feladatai</t>
  </si>
  <si>
    <t>32.</t>
  </si>
  <si>
    <t>091140 Óvodai nevelés, ellátás működtetési feladatai</t>
  </si>
  <si>
    <t>33.</t>
  </si>
  <si>
    <t>096010 Óvodai intézményi étkeztetés</t>
  </si>
  <si>
    <t>34.</t>
  </si>
  <si>
    <t>104242 Gyermekjóléti szolgáltatások</t>
  </si>
  <si>
    <t>35.</t>
  </si>
  <si>
    <t>107051 Szociális étkeztetés</t>
  </si>
  <si>
    <t>36.</t>
  </si>
  <si>
    <t>107052 Házi segítségnyújtás</t>
  </si>
  <si>
    <t>37.</t>
  </si>
  <si>
    <t>107053 Jelzőrendszeres házi segítségnyújtás</t>
  </si>
  <si>
    <t>38.</t>
  </si>
  <si>
    <t>107060 Egyéb szociális természetbeni és pénzbeli ellátások</t>
  </si>
  <si>
    <t>39.</t>
  </si>
  <si>
    <t>900020 Önkormányzatok funkcióira nem sorolható bevételei államháztartáson kívülről</t>
  </si>
  <si>
    <t>40.</t>
  </si>
  <si>
    <t>900060 Forgatási és befektetési célú finanszírozási műveletek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</si>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</sst>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</fills>
  <borders count="61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9" fontId="1" fillId="0" borderId="21" xfId="0" applyNumberFormat="1" applyFont="1" applyBorder="1" applyAlignment="1">
      <alignment horizontal="right" vertical="center" wrapText="1"/>
    </xf>
    <xf numFmtId="3" fontId="1" fillId="0" borderId="22" xfId="0" applyNumberFormat="1" applyFont="1" applyBorder="1" applyAlignment="1">
      <alignment horizontal="right" vertical="center" wrapText="1"/>
    </xf>
    <xf numFmtId="9" fontId="1" fillId="0" borderId="23" xfId="0" applyNumberFormat="1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3" fontId="1" fillId="0" borderId="28" xfId="0" applyNumberFormat="1" applyFont="1" applyBorder="1" applyAlignment="1">
      <alignment horizontal="right" vertical="center" wrapText="1"/>
    </xf>
    <xf numFmtId="9" fontId="1" fillId="0" borderId="29" xfId="0" applyNumberFormat="1" applyFont="1" applyBorder="1" applyAlignment="1">
      <alignment horizontal="right" vertical="center" wrapText="1"/>
    </xf>
    <xf numFmtId="9" fontId="1" fillId="0" borderId="30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justify" vertical="center" wrapText="1"/>
    </xf>
    <xf numFmtId="9" fontId="1" fillId="0" borderId="33" xfId="0" applyNumberFormat="1" applyFont="1" applyBorder="1" applyAlignment="1">
      <alignment horizontal="right" vertical="center" wrapText="1"/>
    </xf>
    <xf numFmtId="3" fontId="1" fillId="0" borderId="33" xfId="0" applyNumberFormat="1" applyFont="1" applyBorder="1" applyAlignment="1">
      <alignment horizontal="right" vertical="center" wrapText="1"/>
    </xf>
    <xf numFmtId="3" fontId="1" fillId="0" borderId="21" xfId="0" applyNumberFormat="1" applyFont="1" applyBorder="1" applyAlignment="1">
      <alignment horizontal="right" vertical="center" wrapText="1"/>
    </xf>
    <xf numFmtId="3" fontId="1" fillId="0" borderId="28" xfId="0" applyNumberFormat="1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justify" vertical="center" wrapText="1"/>
    </xf>
    <xf numFmtId="3" fontId="1" fillId="0" borderId="36" xfId="0" applyNumberFormat="1" applyFont="1" applyBorder="1" applyAlignment="1">
      <alignment horizontal="right" vertical="center" wrapText="1"/>
    </xf>
    <xf numFmtId="9" fontId="1" fillId="0" borderId="37" xfId="0" applyNumberFormat="1" applyFont="1" applyBorder="1" applyAlignment="1">
      <alignment horizontal="right" vertical="center" wrapText="1"/>
    </xf>
    <xf numFmtId="9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3" fontId="1" fillId="0" borderId="4" xfId="0" applyNumberFormat="1" applyFont="1" applyBorder="1" applyAlignment="1">
      <alignment horizontal="right" vertical="center" wrapText="1"/>
    </xf>
    <xf numFmtId="9" fontId="1" fillId="0" borderId="4" xfId="0" applyNumberFormat="1" applyFont="1" applyBorder="1" applyAlignment="1">
      <alignment horizontal="right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justify" vertical="center" wrapText="1"/>
    </xf>
    <xf numFmtId="9" fontId="1" fillId="0" borderId="43" xfId="0" applyNumberFormat="1" applyFont="1" applyBorder="1" applyAlignment="1">
      <alignment horizontal="right" vertical="center" wrapText="1"/>
    </xf>
    <xf numFmtId="9" fontId="1" fillId="0" borderId="44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vertical="center" wrapText="1"/>
    </xf>
    <xf numFmtId="3" fontId="1" fillId="0" borderId="48" xfId="0" applyNumberFormat="1" applyFont="1" applyBorder="1" applyAlignment="1">
      <alignment horizontal="righ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2" xfId="0" applyFont="1" applyBorder="1" applyAlignment="1">
      <alignment vertical="center" wrapText="1"/>
    </xf>
    <xf numFmtId="9" fontId="1" fillId="0" borderId="49" xfId="0" applyNumberFormat="1" applyFont="1" applyBorder="1" applyAlignment="1">
      <alignment horizontal="right" vertical="center" wrapText="1"/>
    </xf>
    <xf numFmtId="0" fontId="1" fillId="0" borderId="28" xfId="0" applyFont="1" applyBorder="1" applyAlignment="1">
      <alignment vertical="center"/>
    </xf>
    <xf numFmtId="0" fontId="2" fillId="0" borderId="35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vertical="center" wrapText="1"/>
    </xf>
    <xf numFmtId="3" fontId="1" fillId="0" borderId="52" xfId="0" applyNumberFormat="1" applyFont="1" applyBorder="1" applyAlignment="1">
      <alignment horizontal="right" vertical="center" wrapText="1"/>
    </xf>
    <xf numFmtId="9" fontId="1" fillId="0" borderId="53" xfId="0" applyNumberFormat="1" applyFont="1" applyBorder="1" applyAlignment="1">
      <alignment horizontal="right" vertical="center" wrapText="1"/>
    </xf>
    <xf numFmtId="9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9" fontId="1" fillId="0" borderId="19" xfId="0" applyNumberFormat="1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3" fontId="3" fillId="0" borderId="59" xfId="0" applyNumberFormat="1" applyFont="1" applyBorder="1" applyAlignment="1">
      <alignment horizontal="right" vertical="center" wrapText="1"/>
    </xf>
    <xf numFmtId="9" fontId="3" fillId="0" borderId="60" xfId="0" applyNumberFormat="1" applyFont="1" applyBorder="1" applyAlignment="1">
      <alignment horizontal="right" vertical="center" wrapText="1"/>
    </xf>
    <xf numFmtId="9" fontId="4" fillId="0" borderId="60" xfId="0" applyNumberFormat="1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9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3" fontId="5" fillId="2" borderId="14" xfId="0" applyNumberFormat="1" applyFont="1" applyFill="1" applyBorder="1" applyAlignment="1">
      <alignment horizontal="right" vertical="center" wrapText="1"/>
    </xf>
    <xf numFmtId="9" fontId="5" fillId="3" borderId="13" xfId="0" applyNumberFormat="1" applyFont="1" applyFill="1" applyBorder="1" applyAlignment="1">
      <alignment horizontal="right" vertical="center" wrapText="1"/>
    </xf>
    <xf numFmtId="9" fontId="5" fillId="2" borderId="15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5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5">
          <cell r="D35">
            <v>83159</v>
          </cell>
          <cell r="E35">
            <v>80171</v>
          </cell>
        </row>
        <row r="90">
          <cell r="D90">
            <v>218127</v>
          </cell>
        </row>
        <row r="92">
          <cell r="E92">
            <v>218127</v>
          </cell>
        </row>
      </sheetData>
      <sheetData sheetId="7">
        <row r="38">
          <cell r="D38">
            <v>656</v>
          </cell>
          <cell r="E38">
            <v>656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zoomScaleNormal="100" zoomScaleSheetLayoutView="75" workbookViewId="0">
      <selection activeCell="J1" sqref="J1"/>
    </sheetView>
  </sheetViews>
  <sheetFormatPr defaultRowHeight="12.5" x14ac:dyDescent="0.25"/>
  <cols>
    <col min="1" max="1" width="5.7265625" customWidth="1"/>
    <col min="2" max="2" width="35.26953125" customWidth="1"/>
    <col min="3" max="10" width="8.7265625" customWidth="1"/>
    <col min="11" max="12" width="7.7265625" customWidth="1"/>
  </cols>
  <sheetData>
    <row r="1" spans="1:12" s="1" customFormat="1" ht="11.5" x14ac:dyDescent="0.25">
      <c r="B1" s="2"/>
      <c r="C1" s="2"/>
      <c r="D1" s="2"/>
      <c r="E1" s="2"/>
      <c r="J1" s="3" t="s">
        <v>0</v>
      </c>
    </row>
    <row r="2" spans="1:12" s="1" customFormat="1" ht="11.5" x14ac:dyDescent="0.25">
      <c r="A2" s="4"/>
      <c r="B2" s="4"/>
      <c r="C2" s="4"/>
      <c r="D2" s="4"/>
      <c r="E2" s="4"/>
      <c r="J2" s="5" t="str">
        <f>'[1]1.sz. melléklet'!G2</f>
        <v>az 7/2016. (IX.15.) önkormányzati rendelethez</v>
      </c>
    </row>
    <row r="3" spans="1:12" s="1" customFormat="1" ht="6.75" customHeight="1" x14ac:dyDescent="0.25">
      <c r="A3" s="6"/>
    </row>
    <row r="4" spans="1:12" s="1" customFormat="1" ht="11.5" x14ac:dyDescent="0.25">
      <c r="A4" s="101" t="s">
        <v>1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2" s="1" customFormat="1" ht="12" thickBot="1" x14ac:dyDescent="0.3">
      <c r="J5" s="7" t="s">
        <v>2</v>
      </c>
      <c r="L5" s="7"/>
    </row>
    <row r="6" spans="1:12" s="1" customFormat="1" ht="21.5" thickTop="1" x14ac:dyDescent="0.25">
      <c r="A6" s="8" t="s">
        <v>3</v>
      </c>
      <c r="B6" s="9" t="s">
        <v>4</v>
      </c>
      <c r="C6" s="10" t="s">
        <v>5</v>
      </c>
      <c r="D6" s="11" t="s">
        <v>6</v>
      </c>
      <c r="E6" s="12" t="s">
        <v>7</v>
      </c>
      <c r="F6" s="13" t="s">
        <v>8</v>
      </c>
      <c r="G6" s="13" t="s">
        <v>9</v>
      </c>
      <c r="H6" s="12" t="s">
        <v>7</v>
      </c>
      <c r="I6" s="14" t="s">
        <v>10</v>
      </c>
      <c r="J6" s="15" t="s">
        <v>11</v>
      </c>
    </row>
    <row r="7" spans="1:12" s="1" customFormat="1" ht="12" thickBot="1" x14ac:dyDescent="0.3">
      <c r="A7" s="16" t="s">
        <v>12</v>
      </c>
      <c r="B7" s="17" t="s">
        <v>13</v>
      </c>
      <c r="C7" s="18" t="s">
        <v>14</v>
      </c>
      <c r="D7" s="19" t="s">
        <v>15</v>
      </c>
      <c r="E7" s="20" t="s">
        <v>16</v>
      </c>
      <c r="F7" s="21" t="s">
        <v>17</v>
      </c>
      <c r="G7" s="17" t="s">
        <v>18</v>
      </c>
      <c r="H7" s="22" t="s">
        <v>19</v>
      </c>
      <c r="I7" s="23" t="s">
        <v>20</v>
      </c>
      <c r="J7" s="24" t="s">
        <v>21</v>
      </c>
    </row>
    <row r="8" spans="1:12" s="1" customFormat="1" ht="21.5" thickTop="1" x14ac:dyDescent="0.25">
      <c r="A8" s="25" t="s">
        <v>22</v>
      </c>
      <c r="B8" s="26" t="s">
        <v>23</v>
      </c>
      <c r="C8" s="27"/>
      <c r="D8" s="27"/>
      <c r="E8" s="28"/>
      <c r="F8" s="29">
        <v>21975</v>
      </c>
      <c r="G8" s="29">
        <v>21975</v>
      </c>
      <c r="H8" s="30">
        <f>G8/F8</f>
        <v>1</v>
      </c>
      <c r="I8" s="31" t="s">
        <v>24</v>
      </c>
      <c r="J8" s="32"/>
    </row>
    <row r="9" spans="1:12" s="1" customFormat="1" ht="11.5" x14ac:dyDescent="0.25">
      <c r="A9" s="33" t="s">
        <v>25</v>
      </c>
      <c r="B9" s="34" t="s">
        <v>26</v>
      </c>
      <c r="C9" s="35">
        <v>127</v>
      </c>
      <c r="D9" s="35">
        <v>127</v>
      </c>
      <c r="E9" s="36">
        <f>D9/C9</f>
        <v>1</v>
      </c>
      <c r="F9" s="35">
        <v>1512</v>
      </c>
      <c r="G9" s="35">
        <v>1512</v>
      </c>
      <c r="H9" s="37">
        <f t="shared" ref="H9:H26" si="0">G9/F9</f>
        <v>1</v>
      </c>
      <c r="I9" s="38" t="s">
        <v>24</v>
      </c>
      <c r="J9" s="39"/>
    </row>
    <row r="10" spans="1:12" s="1" customFormat="1" ht="21" x14ac:dyDescent="0.25">
      <c r="A10" s="33" t="s">
        <v>27</v>
      </c>
      <c r="B10" s="40" t="s">
        <v>28</v>
      </c>
      <c r="C10" s="35">
        <v>7018</v>
      </c>
      <c r="D10" s="35">
        <v>7018</v>
      </c>
      <c r="E10" s="36">
        <f t="shared" ref="E10:E13" si="1">D10/C10</f>
        <v>1</v>
      </c>
      <c r="F10" s="35">
        <v>81398</v>
      </c>
      <c r="G10" s="35">
        <v>83384</v>
      </c>
      <c r="H10" s="37">
        <f t="shared" si="0"/>
        <v>1.0243986338730682</v>
      </c>
      <c r="I10" s="38" t="s">
        <v>24</v>
      </c>
      <c r="J10" s="39"/>
    </row>
    <row r="11" spans="1:12" s="1" customFormat="1" ht="12.75" customHeight="1" x14ac:dyDescent="0.25">
      <c r="A11" s="33" t="s">
        <v>29</v>
      </c>
      <c r="B11" s="40" t="s">
        <v>30</v>
      </c>
      <c r="C11" s="35">
        <v>1944</v>
      </c>
      <c r="D11" s="35">
        <v>2389</v>
      </c>
      <c r="E11" s="36">
        <f t="shared" si="1"/>
        <v>1.2289094650205761</v>
      </c>
      <c r="F11" s="35">
        <v>11259</v>
      </c>
      <c r="G11" s="35">
        <v>12629</v>
      </c>
      <c r="H11" s="37">
        <f t="shared" si="0"/>
        <v>1.1216804334310329</v>
      </c>
      <c r="I11" s="38" t="s">
        <v>24</v>
      </c>
      <c r="J11" s="39"/>
    </row>
    <row r="12" spans="1:12" s="1" customFormat="1" ht="11.5" x14ac:dyDescent="0.25">
      <c r="A12" s="33" t="s">
        <v>31</v>
      </c>
      <c r="B12" s="40" t="s">
        <v>32</v>
      </c>
      <c r="C12" s="35">
        <v>1905</v>
      </c>
      <c r="D12" s="35">
        <v>1905</v>
      </c>
      <c r="E12" s="36">
        <f t="shared" si="1"/>
        <v>1</v>
      </c>
      <c r="F12" s="35">
        <v>11900</v>
      </c>
      <c r="G12" s="35">
        <v>11900</v>
      </c>
      <c r="H12" s="37">
        <f t="shared" si="0"/>
        <v>1</v>
      </c>
      <c r="I12" s="38" t="s">
        <v>24</v>
      </c>
      <c r="J12" s="39"/>
    </row>
    <row r="13" spans="1:12" s="1" customFormat="1" ht="21" x14ac:dyDescent="0.25">
      <c r="A13" s="33" t="s">
        <v>33</v>
      </c>
      <c r="B13" s="41" t="s">
        <v>34</v>
      </c>
      <c r="C13" s="35">
        <v>141252</v>
      </c>
      <c r="D13" s="35">
        <v>64559</v>
      </c>
      <c r="E13" s="36">
        <f t="shared" si="1"/>
        <v>0.45704839577492706</v>
      </c>
      <c r="F13" s="35">
        <v>2815</v>
      </c>
      <c r="G13" s="35">
        <v>3762</v>
      </c>
      <c r="H13" s="37">
        <f t="shared" si="0"/>
        <v>1.3364120781527531</v>
      </c>
      <c r="I13" s="38" t="s">
        <v>24</v>
      </c>
      <c r="J13" s="39"/>
    </row>
    <row r="14" spans="1:12" s="1" customFormat="1" ht="11.5" x14ac:dyDescent="0.25">
      <c r="A14" s="33" t="s">
        <v>35</v>
      </c>
      <c r="B14" s="41" t="s">
        <v>36</v>
      </c>
      <c r="C14" s="35"/>
      <c r="D14" s="35"/>
      <c r="E14" s="28"/>
      <c r="F14" s="35">
        <v>10612</v>
      </c>
      <c r="G14" s="35">
        <v>10612</v>
      </c>
      <c r="H14" s="37">
        <f t="shared" si="0"/>
        <v>1</v>
      </c>
      <c r="I14" s="38" t="s">
        <v>24</v>
      </c>
      <c r="J14" s="39"/>
    </row>
    <row r="15" spans="1:12" s="1" customFormat="1" ht="12.75" customHeight="1" x14ac:dyDescent="0.25">
      <c r="A15" s="33" t="s">
        <v>37</v>
      </c>
      <c r="B15" s="41" t="s">
        <v>38</v>
      </c>
      <c r="C15" s="35"/>
      <c r="D15" s="35"/>
      <c r="E15" s="36"/>
      <c r="F15" s="35">
        <v>270</v>
      </c>
      <c r="G15" s="35">
        <v>270</v>
      </c>
      <c r="H15" s="37">
        <f t="shared" si="0"/>
        <v>1</v>
      </c>
      <c r="I15" s="38" t="s">
        <v>24</v>
      </c>
      <c r="J15" s="39"/>
    </row>
    <row r="16" spans="1:12" s="1" customFormat="1" ht="12.75" customHeight="1" x14ac:dyDescent="0.25">
      <c r="A16" s="33" t="s">
        <v>39</v>
      </c>
      <c r="B16" s="41" t="s">
        <v>40</v>
      </c>
      <c r="C16" s="35"/>
      <c r="D16" s="35"/>
      <c r="E16" s="36"/>
      <c r="F16" s="35">
        <v>730</v>
      </c>
      <c r="G16" s="35">
        <v>730</v>
      </c>
      <c r="H16" s="37">
        <f t="shared" si="0"/>
        <v>1</v>
      </c>
      <c r="I16" s="38" t="s">
        <v>24</v>
      </c>
      <c r="J16" s="39"/>
    </row>
    <row r="17" spans="1:10" s="1" customFormat="1" ht="12.75" customHeight="1" x14ac:dyDescent="0.25">
      <c r="A17" s="33" t="s">
        <v>41</v>
      </c>
      <c r="B17" s="41" t="s">
        <v>42</v>
      </c>
      <c r="C17" s="35"/>
      <c r="D17" s="35"/>
      <c r="E17" s="42"/>
      <c r="F17" s="35"/>
      <c r="G17" s="35"/>
      <c r="H17" s="37"/>
      <c r="I17" s="38"/>
      <c r="J17" s="39" t="s">
        <v>24</v>
      </c>
    </row>
    <row r="18" spans="1:10" s="1" customFormat="1" ht="11.5" x14ac:dyDescent="0.25">
      <c r="A18" s="33" t="s">
        <v>43</v>
      </c>
      <c r="B18" s="34" t="s">
        <v>44</v>
      </c>
      <c r="C18" s="35"/>
      <c r="D18" s="35">
        <v>254</v>
      </c>
      <c r="E18" s="42"/>
      <c r="F18" s="35">
        <v>808</v>
      </c>
      <c r="G18" s="35">
        <v>793</v>
      </c>
      <c r="H18" s="37">
        <f t="shared" si="0"/>
        <v>0.98143564356435642</v>
      </c>
      <c r="I18" s="38" t="s">
        <v>24</v>
      </c>
      <c r="J18" s="39"/>
    </row>
    <row r="19" spans="1:10" s="1" customFormat="1" ht="11.5" x14ac:dyDescent="0.25">
      <c r="A19" s="33" t="s">
        <v>45</v>
      </c>
      <c r="B19" s="40" t="s">
        <v>46</v>
      </c>
      <c r="C19" s="35"/>
      <c r="D19" s="35">
        <v>95</v>
      </c>
      <c r="E19" s="43"/>
      <c r="F19" s="35">
        <v>43722</v>
      </c>
      <c r="G19" s="35">
        <v>43722</v>
      </c>
      <c r="H19" s="37">
        <f t="shared" si="0"/>
        <v>1</v>
      </c>
      <c r="I19" s="38" t="s">
        <v>24</v>
      </c>
      <c r="J19" s="39"/>
    </row>
    <row r="20" spans="1:10" s="1" customFormat="1" ht="11.5" x14ac:dyDescent="0.25">
      <c r="A20" s="33" t="s">
        <v>47</v>
      </c>
      <c r="B20" s="40" t="s">
        <v>48</v>
      </c>
      <c r="C20" s="35"/>
      <c r="D20" s="35"/>
      <c r="E20" s="36"/>
      <c r="F20" s="35"/>
      <c r="G20" s="35"/>
      <c r="H20" s="37"/>
      <c r="I20" s="38"/>
      <c r="J20" s="39" t="s">
        <v>24</v>
      </c>
    </row>
    <row r="21" spans="1:10" s="1" customFormat="1" ht="21" x14ac:dyDescent="0.25">
      <c r="A21" s="33" t="s">
        <v>49</v>
      </c>
      <c r="B21" s="40" t="s">
        <v>50</v>
      </c>
      <c r="C21" s="35"/>
      <c r="D21" s="35"/>
      <c r="E21" s="44"/>
      <c r="F21" s="35">
        <v>1400</v>
      </c>
      <c r="G21" s="35">
        <v>1400</v>
      </c>
      <c r="H21" s="37">
        <f t="shared" si="0"/>
        <v>1</v>
      </c>
      <c r="I21" s="38" t="s">
        <v>24</v>
      </c>
      <c r="J21" s="39"/>
    </row>
    <row r="22" spans="1:10" s="1" customFormat="1" ht="12.75" customHeight="1" x14ac:dyDescent="0.25">
      <c r="A22" s="33" t="s">
        <v>51</v>
      </c>
      <c r="B22" s="40" t="s">
        <v>52</v>
      </c>
      <c r="C22" s="45">
        <v>7620</v>
      </c>
      <c r="D22" s="45">
        <v>8571</v>
      </c>
      <c r="E22" s="36">
        <f>D22/C22</f>
        <v>1.1248031496062991</v>
      </c>
      <c r="F22" s="35">
        <v>1620</v>
      </c>
      <c r="G22" s="35">
        <v>1620</v>
      </c>
      <c r="H22" s="37">
        <f t="shared" si="0"/>
        <v>1</v>
      </c>
      <c r="I22" s="38" t="s">
        <v>24</v>
      </c>
      <c r="J22" s="39"/>
    </row>
    <row r="23" spans="1:10" s="1" customFormat="1" ht="12.75" customHeight="1" x14ac:dyDescent="0.25">
      <c r="A23" s="33" t="s">
        <v>53</v>
      </c>
      <c r="B23" s="41" t="s">
        <v>54</v>
      </c>
      <c r="C23" s="35"/>
      <c r="D23" s="35"/>
      <c r="E23" s="36"/>
      <c r="F23" s="35">
        <v>12708</v>
      </c>
      <c r="G23" s="35">
        <v>12708</v>
      </c>
      <c r="H23" s="37">
        <f t="shared" si="0"/>
        <v>1</v>
      </c>
      <c r="I23" s="38" t="s">
        <v>24</v>
      </c>
      <c r="J23" s="39"/>
    </row>
    <row r="24" spans="1:10" s="1" customFormat="1" ht="12.75" customHeight="1" x14ac:dyDescent="0.25">
      <c r="A24" s="33" t="s">
        <v>55</v>
      </c>
      <c r="B24" s="40" t="s">
        <v>56</v>
      </c>
      <c r="C24" s="35">
        <v>0</v>
      </c>
      <c r="D24" s="35">
        <v>0</v>
      </c>
      <c r="E24" s="36"/>
      <c r="F24" s="35">
        <v>32336</v>
      </c>
      <c r="G24" s="35">
        <v>32601</v>
      </c>
      <c r="H24" s="37">
        <f t="shared" si="0"/>
        <v>1.0081952003958436</v>
      </c>
      <c r="I24" s="38" t="s">
        <v>24</v>
      </c>
      <c r="J24" s="39"/>
    </row>
    <row r="25" spans="1:10" s="1" customFormat="1" ht="12.75" customHeight="1" x14ac:dyDescent="0.25">
      <c r="A25" s="33" t="s">
        <v>57</v>
      </c>
      <c r="B25" s="41" t="s">
        <v>58</v>
      </c>
      <c r="C25" s="35"/>
      <c r="D25" s="35"/>
      <c r="E25" s="36"/>
      <c r="F25" s="35">
        <v>750</v>
      </c>
      <c r="G25" s="35">
        <v>750</v>
      </c>
      <c r="H25" s="37">
        <f t="shared" si="0"/>
        <v>1</v>
      </c>
      <c r="I25" s="38" t="s">
        <v>24</v>
      </c>
      <c r="J25" s="39"/>
    </row>
    <row r="26" spans="1:10" s="1" customFormat="1" ht="12.75" customHeight="1" thickBot="1" x14ac:dyDescent="0.3">
      <c r="A26" s="46" t="s">
        <v>59</v>
      </c>
      <c r="B26" s="47" t="s">
        <v>60</v>
      </c>
      <c r="C26" s="48"/>
      <c r="D26" s="48"/>
      <c r="E26" s="49"/>
      <c r="F26" s="48">
        <v>805</v>
      </c>
      <c r="G26" s="48">
        <v>805</v>
      </c>
      <c r="H26" s="50">
        <f t="shared" si="0"/>
        <v>1</v>
      </c>
      <c r="I26" s="51" t="s">
        <v>24</v>
      </c>
      <c r="J26" s="52"/>
    </row>
    <row r="27" spans="1:10" s="1" customFormat="1" ht="6.75" customHeight="1" thickTop="1" x14ac:dyDescent="0.25">
      <c r="A27" s="53"/>
      <c r="B27" s="54"/>
      <c r="C27" s="55"/>
      <c r="D27" s="55"/>
      <c r="E27" s="56"/>
      <c r="F27" s="55"/>
      <c r="G27" s="55"/>
      <c r="H27" s="57"/>
      <c r="I27" s="58"/>
      <c r="J27" s="58"/>
    </row>
    <row r="28" spans="1:10" s="1" customFormat="1" ht="6.75" customHeight="1" thickBot="1" x14ac:dyDescent="0.3">
      <c r="A28" s="59"/>
      <c r="B28" s="60"/>
      <c r="C28" s="61"/>
      <c r="D28" s="61"/>
      <c r="E28" s="62"/>
      <c r="F28" s="61"/>
      <c r="G28" s="61"/>
      <c r="H28" s="63"/>
      <c r="I28" s="64"/>
      <c r="J28" s="64"/>
    </row>
    <row r="29" spans="1:10" s="1" customFormat="1" ht="12" thickTop="1" x14ac:dyDescent="0.25">
      <c r="A29" s="65" t="s">
        <v>61</v>
      </c>
      <c r="B29" s="66" t="s">
        <v>62</v>
      </c>
      <c r="C29" s="27"/>
      <c r="D29" s="27"/>
      <c r="E29" s="67"/>
      <c r="F29" s="27">
        <v>825</v>
      </c>
      <c r="G29" s="27">
        <v>825</v>
      </c>
      <c r="H29" s="68">
        <f t="shared" ref="H29:H52" si="2">G29/F29</f>
        <v>1</v>
      </c>
      <c r="I29" s="69" t="s">
        <v>24</v>
      </c>
      <c r="J29" s="70"/>
    </row>
    <row r="30" spans="1:10" s="1" customFormat="1" ht="12.75" customHeight="1" x14ac:dyDescent="0.25">
      <c r="A30" s="33" t="s">
        <v>63</v>
      </c>
      <c r="B30" s="41" t="s">
        <v>64</v>
      </c>
      <c r="C30" s="35">
        <v>563</v>
      </c>
      <c r="D30" s="35">
        <v>563</v>
      </c>
      <c r="E30" s="36">
        <f t="shared" ref="E30:E41" si="3">D30/C30</f>
        <v>1</v>
      </c>
      <c r="F30" s="35">
        <v>1989</v>
      </c>
      <c r="G30" s="35">
        <v>1989</v>
      </c>
      <c r="H30" s="37">
        <f t="shared" si="2"/>
        <v>1</v>
      </c>
      <c r="I30" s="38" t="s">
        <v>24</v>
      </c>
      <c r="J30" s="39"/>
    </row>
    <row r="31" spans="1:10" s="1" customFormat="1" ht="12.75" customHeight="1" x14ac:dyDescent="0.25">
      <c r="A31" s="33" t="s">
        <v>65</v>
      </c>
      <c r="B31" s="41" t="s">
        <v>66</v>
      </c>
      <c r="C31" s="35"/>
      <c r="D31" s="35"/>
      <c r="E31" s="36"/>
      <c r="F31" s="35">
        <v>150</v>
      </c>
      <c r="G31" s="35">
        <v>150</v>
      </c>
      <c r="H31" s="37">
        <f t="shared" si="2"/>
        <v>1</v>
      </c>
      <c r="I31" s="38" t="s">
        <v>24</v>
      </c>
      <c r="J31" s="39"/>
    </row>
    <row r="32" spans="1:10" s="1" customFormat="1" ht="12.75" customHeight="1" x14ac:dyDescent="0.25">
      <c r="A32" s="33" t="s">
        <v>67</v>
      </c>
      <c r="B32" s="34" t="s">
        <v>68</v>
      </c>
      <c r="C32" s="35"/>
      <c r="D32" s="35"/>
      <c r="E32" s="36"/>
      <c r="F32" s="35">
        <v>951</v>
      </c>
      <c r="G32" s="35">
        <v>989</v>
      </c>
      <c r="H32" s="37">
        <f t="shared" si="2"/>
        <v>1.0399579390115667</v>
      </c>
      <c r="I32" s="38" t="s">
        <v>24</v>
      </c>
      <c r="J32" s="39"/>
    </row>
    <row r="33" spans="1:10" s="1" customFormat="1" ht="12.75" customHeight="1" x14ac:dyDescent="0.25">
      <c r="A33" s="33" t="s">
        <v>69</v>
      </c>
      <c r="B33" s="71" t="s">
        <v>70</v>
      </c>
      <c r="C33" s="72">
        <v>41487</v>
      </c>
      <c r="D33" s="72">
        <v>41487</v>
      </c>
      <c r="E33" s="67">
        <f t="shared" si="3"/>
        <v>1</v>
      </c>
      <c r="F33" s="72">
        <v>41052</v>
      </c>
      <c r="G33" s="72">
        <v>41052</v>
      </c>
      <c r="H33" s="37">
        <f t="shared" si="2"/>
        <v>1</v>
      </c>
      <c r="I33" s="38"/>
      <c r="J33" s="39" t="s">
        <v>24</v>
      </c>
    </row>
    <row r="34" spans="1:10" s="1" customFormat="1" ht="12.75" customHeight="1" x14ac:dyDescent="0.25">
      <c r="A34" s="33" t="s">
        <v>71</v>
      </c>
      <c r="B34" s="73" t="s">
        <v>72</v>
      </c>
      <c r="C34" s="27">
        <v>707</v>
      </c>
      <c r="D34" s="27">
        <v>707</v>
      </c>
      <c r="E34" s="67">
        <f t="shared" si="3"/>
        <v>1</v>
      </c>
      <c r="F34" s="27">
        <v>540</v>
      </c>
      <c r="G34" s="27">
        <v>540</v>
      </c>
      <c r="H34" s="37">
        <f t="shared" si="2"/>
        <v>1</v>
      </c>
      <c r="I34" s="69"/>
      <c r="J34" s="70" t="s">
        <v>24</v>
      </c>
    </row>
    <row r="35" spans="1:10" s="1" customFormat="1" ht="12.75" customHeight="1" x14ac:dyDescent="0.25">
      <c r="A35" s="33" t="s">
        <v>73</v>
      </c>
      <c r="B35" s="71" t="s">
        <v>74</v>
      </c>
      <c r="C35" s="72"/>
      <c r="D35" s="72"/>
      <c r="E35" s="42"/>
      <c r="F35" s="72">
        <v>724</v>
      </c>
      <c r="G35" s="72">
        <v>724</v>
      </c>
      <c r="H35" s="37">
        <f t="shared" si="2"/>
        <v>1</v>
      </c>
      <c r="I35" s="38" t="s">
        <v>24</v>
      </c>
      <c r="J35" s="39"/>
    </row>
    <row r="36" spans="1:10" s="1" customFormat="1" ht="11.5" x14ac:dyDescent="0.25">
      <c r="A36" s="33" t="s">
        <v>75</v>
      </c>
      <c r="B36" s="74" t="s">
        <v>76</v>
      </c>
      <c r="C36" s="27">
        <v>140</v>
      </c>
      <c r="D36" s="27">
        <v>140</v>
      </c>
      <c r="E36" s="75">
        <f t="shared" si="3"/>
        <v>1</v>
      </c>
      <c r="F36" s="27">
        <v>24404</v>
      </c>
      <c r="G36" s="27">
        <v>25385</v>
      </c>
      <c r="H36" s="37">
        <f t="shared" si="2"/>
        <v>1.0401983281429275</v>
      </c>
      <c r="I36" s="38" t="s">
        <v>24</v>
      </c>
      <c r="J36" s="70"/>
    </row>
    <row r="37" spans="1:10" s="1" customFormat="1" ht="11.5" x14ac:dyDescent="0.25">
      <c r="A37" s="33" t="s">
        <v>77</v>
      </c>
      <c r="B37" s="66" t="s">
        <v>78</v>
      </c>
      <c r="C37" s="27">
        <v>635</v>
      </c>
      <c r="D37" s="27">
        <v>635</v>
      </c>
      <c r="E37" s="75">
        <f t="shared" si="3"/>
        <v>1</v>
      </c>
      <c r="F37" s="27">
        <v>1270</v>
      </c>
      <c r="G37" s="27">
        <v>1270</v>
      </c>
      <c r="H37" s="37">
        <f t="shared" si="2"/>
        <v>1</v>
      </c>
      <c r="I37" s="38"/>
      <c r="J37" s="70" t="s">
        <v>24</v>
      </c>
    </row>
    <row r="38" spans="1:10" s="1" customFormat="1" ht="11.5" x14ac:dyDescent="0.25">
      <c r="A38" s="33" t="s">
        <v>79</v>
      </c>
      <c r="B38" s="34" t="s">
        <v>80</v>
      </c>
      <c r="C38" s="76">
        <v>3661</v>
      </c>
      <c r="D38" s="76">
        <v>3661</v>
      </c>
      <c r="E38" s="36">
        <f t="shared" si="3"/>
        <v>1</v>
      </c>
      <c r="F38" s="35">
        <v>6739</v>
      </c>
      <c r="G38" s="35">
        <v>6829</v>
      </c>
      <c r="H38" s="37">
        <f t="shared" si="2"/>
        <v>1.0133550971954295</v>
      </c>
      <c r="I38" s="38"/>
      <c r="J38" s="70" t="s">
        <v>24</v>
      </c>
    </row>
    <row r="39" spans="1:10" s="1" customFormat="1" ht="12.75" customHeight="1" x14ac:dyDescent="0.25">
      <c r="A39" s="33" t="s">
        <v>81</v>
      </c>
      <c r="B39" s="41" t="s">
        <v>82</v>
      </c>
      <c r="C39" s="35"/>
      <c r="D39" s="35"/>
      <c r="E39" s="36"/>
      <c r="F39" s="35">
        <v>1052</v>
      </c>
      <c r="G39" s="35">
        <v>1052</v>
      </c>
      <c r="H39" s="37">
        <f t="shared" si="2"/>
        <v>1</v>
      </c>
      <c r="I39" s="38"/>
      <c r="J39" s="39" t="s">
        <v>24</v>
      </c>
    </row>
    <row r="40" spans="1:10" s="1" customFormat="1" ht="12.75" customHeight="1" x14ac:dyDescent="0.25">
      <c r="A40" s="33" t="s">
        <v>83</v>
      </c>
      <c r="B40" s="41" t="s">
        <v>84</v>
      </c>
      <c r="C40" s="35"/>
      <c r="D40" s="35"/>
      <c r="E40" s="36"/>
      <c r="F40" s="35">
        <v>14291</v>
      </c>
      <c r="G40" s="35">
        <v>14291</v>
      </c>
      <c r="H40" s="37">
        <f t="shared" si="2"/>
        <v>1</v>
      </c>
      <c r="I40" s="38" t="s">
        <v>24</v>
      </c>
      <c r="J40" s="39"/>
    </row>
    <row r="41" spans="1:10" s="1" customFormat="1" ht="11.5" x14ac:dyDescent="0.25">
      <c r="A41" s="33" t="s">
        <v>85</v>
      </c>
      <c r="B41" s="40" t="s">
        <v>86</v>
      </c>
      <c r="C41" s="35">
        <v>1203</v>
      </c>
      <c r="D41" s="35">
        <v>1203</v>
      </c>
      <c r="E41" s="36">
        <f t="shared" si="3"/>
        <v>1</v>
      </c>
      <c r="F41" s="35">
        <v>5460</v>
      </c>
      <c r="G41" s="35">
        <v>5460</v>
      </c>
      <c r="H41" s="37">
        <f t="shared" si="2"/>
        <v>1</v>
      </c>
      <c r="I41" s="38" t="s">
        <v>24</v>
      </c>
      <c r="J41" s="39"/>
    </row>
    <row r="42" spans="1:10" s="1" customFormat="1" ht="12.75" customHeight="1" x14ac:dyDescent="0.25">
      <c r="A42" s="33" t="s">
        <v>87</v>
      </c>
      <c r="B42" s="41" t="s">
        <v>88</v>
      </c>
      <c r="C42" s="35"/>
      <c r="D42" s="35"/>
      <c r="E42" s="36"/>
      <c r="F42" s="35">
        <v>1094</v>
      </c>
      <c r="G42" s="35">
        <v>1094</v>
      </c>
      <c r="H42" s="37">
        <f t="shared" si="2"/>
        <v>1</v>
      </c>
      <c r="I42" s="38" t="s">
        <v>24</v>
      </c>
      <c r="J42" s="39"/>
    </row>
    <row r="43" spans="1:10" s="1" customFormat="1" ht="12.75" customHeight="1" x14ac:dyDescent="0.25">
      <c r="A43" s="33" t="s">
        <v>89</v>
      </c>
      <c r="B43" s="41" t="s">
        <v>90</v>
      </c>
      <c r="C43" s="76"/>
      <c r="D43" s="76"/>
      <c r="E43" s="36"/>
      <c r="F43" s="35">
        <v>300</v>
      </c>
      <c r="G43" s="35">
        <v>207</v>
      </c>
      <c r="H43" s="37">
        <f t="shared" si="2"/>
        <v>0.69</v>
      </c>
      <c r="I43" s="38" t="s">
        <v>24</v>
      </c>
      <c r="J43" s="39"/>
    </row>
    <row r="44" spans="1:10" s="1" customFormat="1" ht="12.75" customHeight="1" x14ac:dyDescent="0.25">
      <c r="A44" s="33" t="s">
        <v>91</v>
      </c>
      <c r="B44" s="41" t="s">
        <v>92</v>
      </c>
      <c r="C44" s="76"/>
      <c r="D44" s="76"/>
      <c r="E44" s="42"/>
      <c r="F44" s="35">
        <v>300</v>
      </c>
      <c r="G44" s="35">
        <v>300</v>
      </c>
      <c r="H44" s="37">
        <f t="shared" si="2"/>
        <v>1</v>
      </c>
      <c r="I44" s="38" t="s">
        <v>24</v>
      </c>
      <c r="J44" s="39"/>
    </row>
    <row r="45" spans="1:10" s="1" customFormat="1" ht="12.75" customHeight="1" x14ac:dyDescent="0.25">
      <c r="A45" s="33" t="s">
        <v>93</v>
      </c>
      <c r="B45" s="66" t="s">
        <v>94</v>
      </c>
      <c r="C45" s="76"/>
      <c r="D45" s="76"/>
      <c r="E45" s="36"/>
      <c r="F45" s="27">
        <v>860</v>
      </c>
      <c r="G45" s="27">
        <v>241</v>
      </c>
      <c r="H45" s="37">
        <f t="shared" si="2"/>
        <v>0.2802325581395349</v>
      </c>
      <c r="I45" s="38" t="s">
        <v>24</v>
      </c>
      <c r="J45" s="39"/>
    </row>
    <row r="46" spans="1:10" s="1" customFormat="1" ht="12.75" customHeight="1" x14ac:dyDescent="0.25">
      <c r="A46" s="33" t="s">
        <v>95</v>
      </c>
      <c r="B46" s="66" t="s">
        <v>96</v>
      </c>
      <c r="C46" s="76"/>
      <c r="D46" s="76"/>
      <c r="E46" s="36"/>
      <c r="F46" s="27">
        <v>860</v>
      </c>
      <c r="G46" s="27">
        <v>340</v>
      </c>
      <c r="H46" s="37">
        <f t="shared" si="2"/>
        <v>0.39534883720930231</v>
      </c>
      <c r="I46" s="38" t="s">
        <v>24</v>
      </c>
      <c r="J46" s="39"/>
    </row>
    <row r="47" spans="1:10" s="1" customFormat="1" ht="11.5" x14ac:dyDescent="0.25">
      <c r="A47" s="33" t="s">
        <v>97</v>
      </c>
      <c r="B47" s="77" t="s">
        <v>98</v>
      </c>
      <c r="C47" s="48"/>
      <c r="D47" s="48"/>
      <c r="E47" s="49"/>
      <c r="F47" s="48">
        <v>5265</v>
      </c>
      <c r="G47" s="48">
        <v>5515</v>
      </c>
      <c r="H47" s="50">
        <f t="shared" si="2"/>
        <v>1.0474833808167141</v>
      </c>
      <c r="I47" s="51" t="s">
        <v>24</v>
      </c>
      <c r="J47" s="52"/>
    </row>
    <row r="48" spans="1:10" s="1" customFormat="1" ht="21" x14ac:dyDescent="0.25">
      <c r="A48" s="78" t="s">
        <v>99</v>
      </c>
      <c r="B48" s="79" t="s">
        <v>100</v>
      </c>
      <c r="C48" s="80"/>
      <c r="D48" s="80">
        <v>77500</v>
      </c>
      <c r="E48" s="81"/>
      <c r="F48" s="80"/>
      <c r="G48" s="80"/>
      <c r="H48" s="82"/>
      <c r="I48" s="38" t="s">
        <v>24</v>
      </c>
      <c r="J48" s="39"/>
    </row>
    <row r="49" spans="1:10" s="1" customFormat="1" ht="12" thickBot="1" x14ac:dyDescent="0.3">
      <c r="A49" s="83" t="s">
        <v>101</v>
      </c>
      <c r="B49" s="84" t="s">
        <v>102</v>
      </c>
      <c r="C49" s="29"/>
      <c r="D49" s="29">
        <v>100000</v>
      </c>
      <c r="E49" s="75"/>
      <c r="F49" s="29"/>
      <c r="G49" s="29">
        <v>100000</v>
      </c>
      <c r="H49" s="85"/>
      <c r="I49" s="86"/>
      <c r="J49" s="87" t="s">
        <v>24</v>
      </c>
    </row>
    <row r="50" spans="1:10" s="1" customFormat="1" ht="15" customHeight="1" thickTop="1" x14ac:dyDescent="0.25">
      <c r="A50" s="102" t="s">
        <v>103</v>
      </c>
      <c r="B50" s="102"/>
      <c r="C50" s="88">
        <f>SUM(C8:C47)</f>
        <v>208262</v>
      </c>
      <c r="D50" s="88">
        <f>SUM(D8:D49)</f>
        <v>310814</v>
      </c>
      <c r="E50" s="89">
        <f t="shared" ref="E50:E52" si="4">D50/C50</f>
        <v>1.4924182039930471</v>
      </c>
      <c r="F50" s="88">
        <f>SUM(F8:F47)</f>
        <v>344746</v>
      </c>
      <c r="G50" s="88">
        <f>SUM(G8:G49)</f>
        <v>449426</v>
      </c>
      <c r="H50" s="90">
        <f t="shared" si="2"/>
        <v>1.3036438421330487</v>
      </c>
      <c r="I50" s="69"/>
      <c r="J50" s="70"/>
    </row>
    <row r="51" spans="1:10" s="1" customFormat="1" ht="15" customHeight="1" thickBot="1" x14ac:dyDescent="0.3">
      <c r="A51" s="103" t="s">
        <v>104</v>
      </c>
      <c r="B51" s="103"/>
      <c r="C51" s="91">
        <f>'[1]7.sz. melléklet'!D90+'[1]8.sz. melléklet'!D38</f>
        <v>218783</v>
      </c>
      <c r="D51" s="91">
        <f>'[1]7.sz. melléklet'!E92+'[1]8.sz. melléklet'!E38</f>
        <v>218783</v>
      </c>
      <c r="E51" s="92">
        <f t="shared" si="4"/>
        <v>1</v>
      </c>
      <c r="F51" s="93">
        <f>'[1]7.sz. melléklet'!D35</f>
        <v>83159</v>
      </c>
      <c r="G51" s="93">
        <f>'[1]7.sz. melléklet'!E35</f>
        <v>80171</v>
      </c>
      <c r="H51" s="94">
        <f t="shared" si="2"/>
        <v>0.9640688319965367</v>
      </c>
      <c r="I51" s="86"/>
      <c r="J51" s="87"/>
    </row>
    <row r="52" spans="1:10" s="1" customFormat="1" ht="15" customHeight="1" thickTop="1" thickBot="1" x14ac:dyDescent="0.3">
      <c r="A52" s="104" t="s">
        <v>105</v>
      </c>
      <c r="B52" s="104"/>
      <c r="C52" s="95">
        <f>SUM(C50:C51)</f>
        <v>427045</v>
      </c>
      <c r="D52" s="95">
        <f>SUM(D50:D51)</f>
        <v>529597</v>
      </c>
      <c r="E52" s="96">
        <f t="shared" si="4"/>
        <v>1.2401433104239601</v>
      </c>
      <c r="F52" s="95">
        <f>SUM(F50:F51)</f>
        <v>427905</v>
      </c>
      <c r="G52" s="95">
        <f>SUM(G50:G51)</f>
        <v>529597</v>
      </c>
      <c r="H52" s="97">
        <f t="shared" si="2"/>
        <v>1.2376508804524369</v>
      </c>
      <c r="I52" s="98"/>
      <c r="J52" s="99"/>
    </row>
    <row r="53" spans="1:10" s="100" customFormat="1" ht="13" thickTop="1" x14ac:dyDescent="0.25"/>
    <row r="54" spans="1:10" s="100" customFormat="1" x14ac:dyDescent="0.25"/>
    <row r="55" spans="1:10" s="100" customFormat="1" x14ac:dyDescent="0.25"/>
    <row r="56" spans="1:10" s="100" customFormat="1" x14ac:dyDescent="0.25"/>
    <row r="57" spans="1:10" s="100" customFormat="1" x14ac:dyDescent="0.25"/>
    <row r="58" spans="1:10" s="100" customFormat="1" x14ac:dyDescent="0.25"/>
    <row r="59" spans="1:10" s="100" customFormat="1" x14ac:dyDescent="0.25"/>
    <row r="60" spans="1:10" s="100" customFormat="1" x14ac:dyDescent="0.25"/>
    <row r="61" spans="1:10" s="100" customFormat="1" x14ac:dyDescent="0.25"/>
    <row r="62" spans="1:10" s="100" customFormat="1" x14ac:dyDescent="0.25"/>
    <row r="63" spans="1:10" s="100" customFormat="1" x14ac:dyDescent="0.25"/>
    <row r="64" spans="1:10" s="100" customFormat="1" x14ac:dyDescent="0.25"/>
    <row r="65" s="100" customFormat="1" x14ac:dyDescent="0.25"/>
    <row r="66" s="100" customFormat="1" x14ac:dyDescent="0.25"/>
    <row r="67" s="100" customFormat="1" x14ac:dyDescent="0.25"/>
    <row r="68" s="100" customFormat="1" x14ac:dyDescent="0.25"/>
    <row r="69" s="100" customFormat="1" x14ac:dyDescent="0.25"/>
    <row r="70" s="100" customFormat="1" x14ac:dyDescent="0.25"/>
    <row r="71" s="100" customFormat="1" x14ac:dyDescent="0.25"/>
    <row r="72" s="100" customFormat="1" x14ac:dyDescent="0.25"/>
    <row r="73" s="100" customFormat="1" x14ac:dyDescent="0.25"/>
    <row r="74" s="100" customFormat="1" x14ac:dyDescent="0.25"/>
    <row r="75" s="100" customFormat="1" x14ac:dyDescent="0.25"/>
    <row r="76" s="100" customFormat="1" x14ac:dyDescent="0.25"/>
    <row r="77" s="100" customFormat="1" x14ac:dyDescent="0.25"/>
    <row r="78" s="100" customFormat="1" x14ac:dyDescent="0.25"/>
    <row r="79" s="100" customFormat="1" x14ac:dyDescent="0.25"/>
    <row r="80" s="100" customFormat="1" x14ac:dyDescent="0.25"/>
    <row r="81" s="100" customFormat="1" x14ac:dyDescent="0.25"/>
    <row r="82" s="100" customFormat="1" x14ac:dyDescent="0.25"/>
    <row r="83" s="100" customFormat="1" x14ac:dyDescent="0.25"/>
    <row r="84" s="100" customFormat="1" x14ac:dyDescent="0.25"/>
    <row r="85" s="100" customFormat="1" x14ac:dyDescent="0.25"/>
    <row r="86" s="100" customFormat="1" x14ac:dyDescent="0.25"/>
    <row r="87" s="100" customFormat="1" x14ac:dyDescent="0.25"/>
    <row r="88" s="100" customFormat="1" x14ac:dyDescent="0.25"/>
    <row r="89" s="100" customFormat="1" x14ac:dyDescent="0.25"/>
    <row r="90" s="100" customFormat="1" x14ac:dyDescent="0.25"/>
    <row r="91" s="100" customFormat="1" x14ac:dyDescent="0.25"/>
    <row r="92" s="100" customFormat="1" x14ac:dyDescent="0.25"/>
    <row r="93" s="100" customFormat="1" x14ac:dyDescent="0.25"/>
    <row r="94" s="100" customFormat="1" x14ac:dyDescent="0.25"/>
    <row r="95" s="100" customFormat="1" x14ac:dyDescent="0.25"/>
    <row r="96" s="100" customFormat="1" x14ac:dyDescent="0.25"/>
    <row r="97" s="100" customFormat="1" x14ac:dyDescent="0.25"/>
    <row r="98" s="100" customFormat="1" x14ac:dyDescent="0.25"/>
    <row r="99" s="100" customFormat="1" x14ac:dyDescent="0.25"/>
    <row r="100" s="100" customFormat="1" x14ac:dyDescent="0.25"/>
    <row r="101" s="100" customFormat="1" x14ac:dyDescent="0.25"/>
    <row r="102" s="100" customFormat="1" x14ac:dyDescent="0.25"/>
  </sheetData>
  <sheetProtection selectLockedCells="1" selectUnlockedCells="1"/>
  <mergeCells count="4">
    <mergeCell ref="A4:J4"/>
    <mergeCell ref="A50:B50"/>
    <mergeCell ref="A51:B51"/>
    <mergeCell ref="A52:B52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sz. melléklet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2016-09-14T11:25:54Z</dcterms:created>
  <dcterms:modified xsi:type="dcterms:W3CDTF">2016-09-20T14:29:38Z</dcterms:modified>
</cp:coreProperties>
</file>