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2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1" i="1" l="1"/>
  <c r="I31" i="1"/>
  <c r="L29" i="1"/>
  <c r="L31" i="1" s="1"/>
  <c r="K29" i="1"/>
  <c r="K31" i="1" s="1"/>
  <c r="J29" i="1"/>
  <c r="D30" i="1" s="1"/>
  <c r="D31" i="1" s="1"/>
  <c r="I29" i="1"/>
  <c r="C30" i="1" s="1"/>
  <c r="C31" i="1" s="1"/>
  <c r="F29" i="1"/>
  <c r="F31" i="1" s="1"/>
  <c r="E29" i="1"/>
  <c r="E31" i="1" s="1"/>
  <c r="D29" i="1"/>
  <c r="C29" i="1"/>
  <c r="L27" i="1"/>
  <c r="K27" i="1"/>
  <c r="F24" i="1"/>
  <c r="E24" i="1"/>
  <c r="D24" i="1"/>
  <c r="C24" i="1"/>
  <c r="L23" i="1"/>
  <c r="K23" i="1"/>
  <c r="J23" i="1"/>
  <c r="I23" i="1"/>
  <c r="F23" i="1"/>
  <c r="E23" i="1"/>
  <c r="D23" i="1"/>
  <c r="C23" i="1"/>
  <c r="L22" i="1"/>
  <c r="K22" i="1"/>
  <c r="J22" i="1"/>
  <c r="I22" i="1"/>
  <c r="F22" i="1"/>
  <c r="E22" i="1"/>
  <c r="D22" i="1"/>
  <c r="C22" i="1"/>
  <c r="L21" i="1"/>
  <c r="K21" i="1"/>
  <c r="J21" i="1"/>
  <c r="J27" i="1" s="1"/>
  <c r="D26" i="1" s="1"/>
  <c r="I21" i="1"/>
  <c r="I27" i="1" s="1"/>
  <c r="C26" i="1" s="1"/>
  <c r="F21" i="1"/>
  <c r="F25" i="1" s="1"/>
  <c r="F27" i="1" s="1"/>
  <c r="E21" i="1"/>
  <c r="E25" i="1" s="1"/>
  <c r="E27" i="1" s="1"/>
  <c r="D21" i="1"/>
  <c r="D25" i="1" s="1"/>
  <c r="C21" i="1"/>
  <c r="C25" i="1" s="1"/>
  <c r="J20" i="1"/>
  <c r="I20" i="1"/>
  <c r="L16" i="1"/>
  <c r="K16" i="1"/>
  <c r="J16" i="1"/>
  <c r="I16" i="1"/>
  <c r="L15" i="1"/>
  <c r="K15" i="1"/>
  <c r="J15" i="1"/>
  <c r="I15" i="1"/>
  <c r="F15" i="1"/>
  <c r="E15" i="1"/>
  <c r="D15" i="1"/>
  <c r="C15" i="1"/>
  <c r="L14" i="1"/>
  <c r="K14" i="1"/>
  <c r="J14" i="1"/>
  <c r="I14" i="1"/>
  <c r="F14" i="1"/>
  <c r="E14" i="1"/>
  <c r="D14" i="1"/>
  <c r="C14" i="1"/>
  <c r="L13" i="1"/>
  <c r="K13" i="1"/>
  <c r="J13" i="1"/>
  <c r="I13" i="1"/>
  <c r="F13" i="1"/>
  <c r="E13" i="1"/>
  <c r="D13" i="1"/>
  <c r="C13" i="1"/>
  <c r="L12" i="1"/>
  <c r="K12" i="1"/>
  <c r="J12" i="1"/>
  <c r="I12" i="1"/>
  <c r="F12" i="1"/>
  <c r="E12" i="1"/>
  <c r="D12" i="1"/>
  <c r="C12" i="1"/>
  <c r="L11" i="1"/>
  <c r="K11" i="1"/>
  <c r="J11" i="1"/>
  <c r="I11" i="1"/>
  <c r="F11" i="1"/>
  <c r="E11" i="1"/>
  <c r="D11" i="1"/>
  <c r="C11" i="1"/>
  <c r="L10" i="1"/>
  <c r="K10" i="1"/>
  <c r="J10" i="1"/>
  <c r="I10" i="1"/>
  <c r="F10" i="1"/>
  <c r="E10" i="1"/>
  <c r="D10" i="1"/>
  <c r="C10" i="1"/>
  <c r="L9" i="1"/>
  <c r="L20" i="1" s="1"/>
  <c r="L28" i="1" s="1"/>
  <c r="L32" i="1" s="1"/>
  <c r="K9" i="1"/>
  <c r="K20" i="1" s="1"/>
  <c r="K28" i="1" s="1"/>
  <c r="K32" i="1" s="1"/>
  <c r="J9" i="1"/>
  <c r="I9" i="1"/>
  <c r="F9" i="1"/>
  <c r="F18" i="1" s="1"/>
  <c r="F20" i="1" s="1"/>
  <c r="F28" i="1" s="1"/>
  <c r="F32" i="1" s="1"/>
  <c r="E9" i="1"/>
  <c r="E18" i="1" s="1"/>
  <c r="E20" i="1" s="1"/>
  <c r="E28" i="1" s="1"/>
  <c r="E32" i="1" s="1"/>
  <c r="D9" i="1"/>
  <c r="D18" i="1" s="1"/>
  <c r="C9" i="1"/>
  <c r="C18" i="1" s="1"/>
  <c r="L2" i="1"/>
  <c r="C27" i="1" l="1"/>
  <c r="D27" i="1"/>
  <c r="I28" i="1"/>
  <c r="I32" i="1" s="1"/>
  <c r="J28" i="1"/>
  <c r="J32" i="1" s="1"/>
  <c r="C19" i="1"/>
  <c r="C20" i="1" s="1"/>
  <c r="C28" i="1" s="1"/>
  <c r="C32" i="1" s="1"/>
  <c r="D19" i="1"/>
  <c r="D20" i="1" s="1"/>
  <c r="D28" i="1" s="1"/>
  <c r="D32" i="1" s="1"/>
</calcChain>
</file>

<file path=xl/sharedStrings.xml><?xml version="1.0" encoding="utf-8"?>
<sst xmlns="http://schemas.openxmlformats.org/spreadsheetml/2006/main" count="92" uniqueCount="65">
  <si>
    <t>2. melléklet</t>
  </si>
  <si>
    <t>Balatonakali Önkormányzat összevont működési és felhalmozási egyensúlyát bemutató mérleg</t>
  </si>
  <si>
    <t>ezer Ft-ban</t>
  </si>
  <si>
    <t>Működési bevételek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</si>
  <si>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</si>
  <si>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</si>
  <si>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r>
      <t xml:space="preserve">2016. évi mód.előir. </t>
    </r>
    <r>
      <rPr>
        <sz val="7"/>
        <rFont val="Times New Roman"/>
        <family val="1"/>
        <charset val="238"/>
      </rPr>
      <t>(2016.XI.)</t>
    </r>
  </si>
  <si>
    <r>
      <t xml:space="preserve">2016. évi mód.előir. </t>
    </r>
    <r>
      <rPr>
        <sz val="7"/>
        <rFont val="Times New Roman"/>
        <family val="1"/>
        <charset val="238"/>
      </rPr>
      <t>(2017.IV..)</t>
    </r>
  </si>
  <si>
    <t>Működési kiadások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</si>
  <si>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</si>
  <si>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</si>
  <si>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</si>
  <si>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</si>
  <si>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</si>
  <si>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</si>
  <si>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</si>
  <si>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</si>
  <si>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</si>
  <si>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</si>
  <si>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</si>
  <si>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</si>
  <si>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1.</t>
  </si>
  <si>
    <t>Személyi jellegű kiadások</t>
  </si>
  <si>
    <t>2.</t>
  </si>
  <si>
    <t>Vagyoni típusú adók</t>
  </si>
  <si>
    <t>Munkaadót terhelő járulékok</t>
  </si>
  <si>
    <t>3.</t>
  </si>
  <si>
    <t>Termékek és szolgáltatások adói</t>
  </si>
  <si>
    <t>Dologi kiadások</t>
  </si>
  <si>
    <t>4.</t>
  </si>
  <si>
    <t>Egyéb közhatalmi bevételek</t>
  </si>
  <si>
    <t>Önkormányzatok által folyósított ellátások</t>
  </si>
  <si>
    <t>5.</t>
  </si>
  <si>
    <t>Önkormányzatok működési támogatása</t>
  </si>
  <si>
    <t>Elvonások és befizetések kiadásai</t>
  </si>
  <si>
    <t>7.</t>
  </si>
  <si>
    <t>Támogatásértékű átvett pénzeszközök</t>
  </si>
  <si>
    <t>6.</t>
  </si>
  <si>
    <t>Támogatás értékű kiadások</t>
  </si>
  <si>
    <t>8.</t>
  </si>
  <si>
    <t>Átvett pénzeszközök</t>
  </si>
  <si>
    <t>Működési célú pénzeszköz átadások</t>
  </si>
  <si>
    <t>9.</t>
  </si>
  <si>
    <t>Tartalékok</t>
  </si>
  <si>
    <t xml:space="preserve">  9.1. Általános tartalék</t>
  </si>
  <si>
    <t>Összes költségvetési működési bevétel</t>
  </si>
  <si>
    <t>Költségvetési hiány belső finanszírozása</t>
  </si>
  <si>
    <t>Összes működési bevétel</t>
  </si>
  <si>
    <t>Összes működési kiadás</t>
  </si>
  <si>
    <t>Felhalmozási és tőke jellegű bevételek</t>
  </si>
  <si>
    <t>Beruházások</t>
  </si>
  <si>
    <t>Felhamozási célú átvett pénzeszközök</t>
  </si>
  <si>
    <t>Felújítások</t>
  </si>
  <si>
    <t>Felhalmozási célú támogatás értékű bevételek</t>
  </si>
  <si>
    <t>Felhalmozási célú támogatások</t>
  </si>
  <si>
    <t>Önkormányzatok felhalmozási támogatása</t>
  </si>
  <si>
    <t>Egyéb felhalmozási célú támogatások</t>
  </si>
  <si>
    <t>Összes költségvetési felhalmozási bevétel</t>
  </si>
  <si>
    <t>Összes felhalmozási bevétel</t>
  </si>
  <si>
    <t>Összes felhalmozási kiadás</t>
  </si>
  <si>
    <t>Összesen:</t>
  </si>
  <si>
    <t>Finanszírozási bevételek</t>
  </si>
  <si>
    <t>Finanszírozási kiadások</t>
  </si>
  <si>
    <t>Összes finanszírozási bevétel</t>
  </si>
  <si>
    <t>Összes finanszírozási kiadás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</si>
</sst>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84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double">
        <color indexed="64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double">
        <color indexed="64"/>
      </right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double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64"/>
      </bottom>
      <diagonal/>
    </border>
    <border>
      <left style="double">
        <color indexed="64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64"/>
      </right>
      <top/>
      <bottom style="double">
        <color indexed="8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/>
    </xf>
    <xf numFmtId="3" fontId="1" fillId="0" borderId="22" xfId="0" applyNumberFormat="1" applyFont="1" applyBorder="1" applyAlignment="1">
      <alignment horizontal="right" vertical="center"/>
    </xf>
    <xf numFmtId="3" fontId="1" fillId="0" borderId="23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3" fontId="1" fillId="0" borderId="28" xfId="0" applyNumberFormat="1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3" fontId="1" fillId="0" borderId="33" xfId="0" applyNumberFormat="1" applyFont="1" applyBorder="1" applyAlignment="1">
      <alignment horizontal="right" vertical="center"/>
    </xf>
    <xf numFmtId="3" fontId="1" fillId="0" borderId="34" xfId="0" applyNumberFormat="1" applyFont="1" applyBorder="1" applyAlignment="1">
      <alignment horizontal="right" vertical="center"/>
    </xf>
    <xf numFmtId="0" fontId="1" fillId="0" borderId="32" xfId="0" applyFont="1" applyBorder="1" applyAlignment="1">
      <alignment vertical="center" wrapText="1"/>
    </xf>
    <xf numFmtId="3" fontId="1" fillId="0" borderId="35" xfId="0" applyNumberFormat="1" applyFont="1" applyBorder="1" applyAlignment="1">
      <alignment vertical="center"/>
    </xf>
    <xf numFmtId="3" fontId="1" fillId="0" borderId="36" xfId="0" applyNumberFormat="1" applyFont="1" applyBorder="1" applyAlignment="1">
      <alignment vertical="center"/>
    </xf>
    <xf numFmtId="3" fontId="1" fillId="0" borderId="37" xfId="0" applyNumberFormat="1" applyFont="1" applyBorder="1" applyAlignment="1">
      <alignment vertical="center"/>
    </xf>
    <xf numFmtId="0" fontId="1" fillId="0" borderId="38" xfId="0" applyFont="1" applyBorder="1" applyAlignment="1">
      <alignment horizontal="center" vertical="center"/>
    </xf>
    <xf numFmtId="3" fontId="1" fillId="0" borderId="39" xfId="0" applyNumberFormat="1" applyFont="1" applyBorder="1" applyAlignment="1">
      <alignment vertical="center"/>
    </xf>
    <xf numFmtId="3" fontId="1" fillId="0" borderId="40" xfId="0" applyNumberFormat="1" applyFont="1" applyBorder="1" applyAlignment="1">
      <alignment vertical="center"/>
    </xf>
    <xf numFmtId="3" fontId="1" fillId="0" borderId="41" xfId="0" applyNumberFormat="1" applyFont="1" applyBorder="1" applyAlignment="1">
      <alignment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0" fontId="1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3" fontId="1" fillId="0" borderId="46" xfId="0" applyNumberFormat="1" applyFont="1" applyBorder="1" applyAlignment="1">
      <alignment horizontal="right" vertical="center"/>
    </xf>
    <xf numFmtId="3" fontId="1" fillId="0" borderId="47" xfId="0" applyNumberFormat="1" applyFont="1" applyBorder="1" applyAlignment="1">
      <alignment horizontal="right" vertical="center"/>
    </xf>
    <xf numFmtId="3" fontId="1" fillId="0" borderId="48" xfId="0" applyNumberFormat="1" applyFont="1" applyBorder="1" applyAlignment="1">
      <alignment horizontal="right" vertical="center"/>
    </xf>
    <xf numFmtId="3" fontId="1" fillId="0" borderId="50" xfId="0" applyNumberFormat="1" applyFont="1" applyBorder="1" applyAlignment="1">
      <alignment horizontal="right" vertical="center"/>
    </xf>
    <xf numFmtId="3" fontId="1" fillId="0" borderId="51" xfId="0" applyNumberFormat="1" applyFont="1" applyBorder="1" applyAlignment="1">
      <alignment horizontal="right" vertical="center"/>
    </xf>
    <xf numFmtId="0" fontId="1" fillId="0" borderId="5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3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3" fontId="1" fillId="0" borderId="56" xfId="0" applyNumberFormat="1" applyFont="1" applyBorder="1" applyAlignment="1">
      <alignment horizontal="right" vertical="center"/>
    </xf>
    <xf numFmtId="3" fontId="1" fillId="0" borderId="57" xfId="0" applyNumberFormat="1" applyFont="1" applyBorder="1" applyAlignment="1">
      <alignment horizontal="right" vertical="center"/>
    </xf>
    <xf numFmtId="3" fontId="1" fillId="0" borderId="44" xfId="0" applyNumberFormat="1" applyFont="1" applyBorder="1" applyAlignment="1">
      <alignment horizontal="right" vertical="center"/>
    </xf>
    <xf numFmtId="3" fontId="1" fillId="0" borderId="45" xfId="0" applyNumberFormat="1" applyFont="1" applyBorder="1" applyAlignment="1">
      <alignment horizontal="right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vertical="center"/>
    </xf>
    <xf numFmtId="3" fontId="1" fillId="0" borderId="60" xfId="0" applyNumberFormat="1" applyFont="1" applyBorder="1" applyAlignment="1">
      <alignment horizontal="right" vertical="center"/>
    </xf>
    <xf numFmtId="3" fontId="1" fillId="0" borderId="61" xfId="0" applyNumberFormat="1" applyFont="1" applyBorder="1" applyAlignment="1">
      <alignment horizontal="right" vertical="center"/>
    </xf>
    <xf numFmtId="3" fontId="1" fillId="0" borderId="62" xfId="0" applyNumberFormat="1" applyFont="1" applyBorder="1" applyAlignment="1">
      <alignment horizontal="right" vertical="center"/>
    </xf>
    <xf numFmtId="3" fontId="1" fillId="0" borderId="63" xfId="0" applyNumberFormat="1" applyFont="1" applyBorder="1" applyAlignment="1">
      <alignment horizontal="right" vertical="center"/>
    </xf>
    <xf numFmtId="0" fontId="1" fillId="0" borderId="64" xfId="0" applyFont="1" applyBorder="1" applyAlignment="1">
      <alignment horizontal="center" vertical="center"/>
    </xf>
    <xf numFmtId="0" fontId="1" fillId="0" borderId="65" xfId="0" applyFont="1" applyBorder="1" applyAlignment="1">
      <alignment vertical="center"/>
    </xf>
    <xf numFmtId="3" fontId="1" fillId="0" borderId="27" xfId="0" applyNumberFormat="1" applyFont="1" applyBorder="1" applyAlignment="1">
      <alignment horizontal="right" vertical="center"/>
    </xf>
    <xf numFmtId="3" fontId="1" fillId="0" borderId="66" xfId="0" applyNumberFormat="1" applyFont="1" applyBorder="1" applyAlignment="1">
      <alignment horizontal="right" vertical="center"/>
    </xf>
    <xf numFmtId="3" fontId="1" fillId="0" borderId="67" xfId="0" applyNumberFormat="1" applyFont="1" applyBorder="1" applyAlignment="1">
      <alignment horizontal="right" vertical="center"/>
    </xf>
    <xf numFmtId="0" fontId="1" fillId="0" borderId="68" xfId="0" applyFont="1" applyBorder="1" applyAlignment="1">
      <alignment horizontal="center" vertical="center"/>
    </xf>
    <xf numFmtId="0" fontId="1" fillId="0" borderId="6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70" xfId="0" applyFont="1" applyBorder="1" applyAlignment="1">
      <alignment vertical="center"/>
    </xf>
    <xf numFmtId="0" fontId="1" fillId="0" borderId="71" xfId="0" applyFont="1" applyBorder="1" applyAlignment="1">
      <alignment vertical="center"/>
    </xf>
    <xf numFmtId="3" fontId="1" fillId="0" borderId="72" xfId="0" applyNumberFormat="1" applyFont="1" applyBorder="1" applyAlignment="1">
      <alignment horizontal="right" vertical="center"/>
    </xf>
    <xf numFmtId="3" fontId="1" fillId="0" borderId="73" xfId="0" applyNumberFormat="1" applyFont="1" applyBorder="1" applyAlignment="1">
      <alignment horizontal="right" vertical="center"/>
    </xf>
    <xf numFmtId="3" fontId="4" fillId="0" borderId="74" xfId="0" applyNumberFormat="1" applyFont="1" applyBorder="1" applyAlignment="1">
      <alignment horizontal="right" vertical="center"/>
    </xf>
    <xf numFmtId="3" fontId="4" fillId="2" borderId="10" xfId="0" applyNumberFormat="1" applyFont="1" applyFill="1" applyBorder="1" applyAlignment="1">
      <alignment horizontal="right" vertical="center"/>
    </xf>
    <xf numFmtId="3" fontId="4" fillId="2" borderId="75" xfId="0" applyNumberFormat="1" applyFont="1" applyFill="1" applyBorder="1" applyAlignment="1">
      <alignment horizontal="right" vertical="center"/>
    </xf>
    <xf numFmtId="3" fontId="4" fillId="2" borderId="11" xfId="0" applyNumberFormat="1" applyFont="1" applyFill="1" applyBorder="1" applyAlignment="1">
      <alignment horizontal="right" vertical="center"/>
    </xf>
    <xf numFmtId="3" fontId="4" fillId="2" borderId="53" xfId="0" applyNumberFormat="1" applyFont="1" applyFill="1" applyBorder="1" applyAlignment="1">
      <alignment horizontal="right" vertical="center"/>
    </xf>
    <xf numFmtId="0" fontId="1" fillId="0" borderId="76" xfId="0" applyFont="1" applyBorder="1" applyAlignment="1">
      <alignment horizontal="center" vertical="center"/>
    </xf>
    <xf numFmtId="0" fontId="1" fillId="0" borderId="77" xfId="0" applyFont="1" applyBorder="1" applyAlignment="1">
      <alignment vertical="center"/>
    </xf>
    <xf numFmtId="3" fontId="1" fillId="0" borderId="78" xfId="0" applyNumberFormat="1" applyFont="1" applyBorder="1" applyAlignment="1">
      <alignment horizontal="right" vertical="center"/>
    </xf>
    <xf numFmtId="0" fontId="1" fillId="0" borderId="79" xfId="0" applyFont="1" applyBorder="1" applyAlignment="1">
      <alignment horizontal="center" vertical="center"/>
    </xf>
    <xf numFmtId="3" fontId="1" fillId="0" borderId="80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68" xfId="0" applyFont="1" applyBorder="1" applyAlignment="1">
      <alignment vertical="center"/>
    </xf>
    <xf numFmtId="3" fontId="1" fillId="0" borderId="4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3" fontId="1" fillId="0" borderId="41" xfId="0" applyNumberFormat="1" applyFont="1" applyBorder="1" applyAlignment="1">
      <alignment horizontal="right" vertical="center"/>
    </xf>
    <xf numFmtId="3" fontId="4" fillId="0" borderId="82" xfId="0" applyNumberFormat="1" applyFont="1" applyBorder="1" applyAlignment="1">
      <alignment horizontal="right" vertical="center"/>
    </xf>
    <xf numFmtId="3" fontId="4" fillId="2" borderId="83" xfId="0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1" fillId="0" borderId="0" xfId="0" applyFont="1"/>
    <xf numFmtId="0" fontId="4" fillId="0" borderId="1" xfId="0" applyFont="1" applyBorder="1" applyAlignment="1">
      <alignment horizontal="right" vertical="center"/>
    </xf>
    <xf numFmtId="0" fontId="4" fillId="0" borderId="81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2" borderId="6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6" xfId="0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0" fontId="1" fillId="0" borderId="49" xfId="0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2/2017. (IV.04.) önkormányzati rendelethez</v>
          </cell>
        </row>
        <row r="27">
          <cell r="D27">
            <v>331</v>
          </cell>
          <cell r="E27">
            <v>331</v>
          </cell>
          <cell r="F27">
            <v>2540</v>
          </cell>
        </row>
        <row r="41">
          <cell r="C41">
            <v>2365</v>
          </cell>
          <cell r="D41">
            <v>102695</v>
          </cell>
          <cell r="E41">
            <v>102695</v>
          </cell>
          <cell r="F41">
            <v>102695</v>
          </cell>
        </row>
      </sheetData>
      <sheetData sheetId="1"/>
      <sheetData sheetId="2"/>
      <sheetData sheetId="3"/>
      <sheetData sheetId="4"/>
      <sheetData sheetId="5"/>
      <sheetData sheetId="6">
        <row r="7">
          <cell r="D7">
            <v>35374</v>
          </cell>
          <cell r="E7">
            <v>33829</v>
          </cell>
          <cell r="F7">
            <v>33239</v>
          </cell>
          <cell r="G7">
            <v>31722</v>
          </cell>
        </row>
        <row r="19">
          <cell r="D19">
            <v>10717</v>
          </cell>
          <cell r="E19">
            <v>10287</v>
          </cell>
          <cell r="F19">
            <v>9676</v>
          </cell>
          <cell r="G19">
            <v>9181</v>
          </cell>
        </row>
        <row r="20">
          <cell r="D20">
            <v>101504</v>
          </cell>
          <cell r="E20">
            <v>106195</v>
          </cell>
          <cell r="F20">
            <v>115543</v>
          </cell>
          <cell r="G20">
            <v>115208</v>
          </cell>
        </row>
        <row r="30">
          <cell r="D30">
            <v>3250</v>
          </cell>
          <cell r="E30">
            <v>3250</v>
          </cell>
          <cell r="F30">
            <v>4350</v>
          </cell>
          <cell r="G30">
            <v>4350</v>
          </cell>
        </row>
        <row r="32">
          <cell r="D32">
            <v>420</v>
          </cell>
          <cell r="E32">
            <v>1037</v>
          </cell>
          <cell r="F32">
            <v>1037</v>
          </cell>
          <cell r="G32">
            <v>1037</v>
          </cell>
        </row>
        <row r="33">
          <cell r="D33">
            <v>13116</v>
          </cell>
          <cell r="E33">
            <v>12966</v>
          </cell>
          <cell r="F33">
            <v>12966</v>
          </cell>
          <cell r="G33">
            <v>13817</v>
          </cell>
        </row>
        <row r="34">
          <cell r="D34">
            <v>6444</v>
          </cell>
          <cell r="E34">
            <v>6534</v>
          </cell>
          <cell r="F34">
            <v>19329</v>
          </cell>
          <cell r="G34">
            <v>19470</v>
          </cell>
        </row>
        <row r="35">
          <cell r="D35">
            <v>83159</v>
          </cell>
          <cell r="E35">
            <v>80171</v>
          </cell>
          <cell r="F35">
            <v>0</v>
          </cell>
          <cell r="G35">
            <v>18388</v>
          </cell>
        </row>
        <row r="36">
          <cell r="D36">
            <v>149476</v>
          </cell>
          <cell r="E36">
            <v>150822</v>
          </cell>
          <cell r="F36">
            <v>134233</v>
          </cell>
          <cell r="G36">
            <v>121766</v>
          </cell>
        </row>
        <row r="43">
          <cell r="D43">
            <v>0</v>
          </cell>
          <cell r="E43">
            <v>591</v>
          </cell>
          <cell r="F43">
            <v>591</v>
          </cell>
          <cell r="G43">
            <v>8483</v>
          </cell>
        </row>
        <row r="46">
          <cell r="D46">
            <v>375</v>
          </cell>
          <cell r="E46">
            <v>375</v>
          </cell>
          <cell r="F46">
            <v>375</v>
          </cell>
          <cell r="G46">
            <v>375</v>
          </cell>
        </row>
        <row r="60">
          <cell r="D60">
            <v>63752</v>
          </cell>
          <cell r="E60">
            <v>64221</v>
          </cell>
          <cell r="F60">
            <v>77186</v>
          </cell>
          <cell r="G60">
            <v>78438</v>
          </cell>
        </row>
        <row r="61">
          <cell r="D61">
            <v>734</v>
          </cell>
          <cell r="E61">
            <v>1354</v>
          </cell>
          <cell r="F61">
            <v>2329</v>
          </cell>
          <cell r="G61">
            <v>3513</v>
          </cell>
        </row>
        <row r="66">
          <cell r="D66">
            <v>48050</v>
          </cell>
          <cell r="E66">
            <v>48050</v>
          </cell>
          <cell r="F66">
            <v>48050</v>
          </cell>
          <cell r="G66">
            <v>48029</v>
          </cell>
        </row>
        <row r="67">
          <cell r="D67">
            <v>29150</v>
          </cell>
          <cell r="E67">
            <v>29150</v>
          </cell>
          <cell r="F67">
            <v>29150</v>
          </cell>
          <cell r="G67">
            <v>29150</v>
          </cell>
        </row>
        <row r="71">
          <cell r="D71">
            <v>300</v>
          </cell>
          <cell r="E71">
            <v>300</v>
          </cell>
          <cell r="F71">
            <v>300</v>
          </cell>
          <cell r="G71">
            <v>158</v>
          </cell>
        </row>
        <row r="72">
          <cell r="D72">
            <v>58480</v>
          </cell>
          <cell r="E72">
            <v>58566</v>
          </cell>
          <cell r="F72">
            <v>69843</v>
          </cell>
          <cell r="G72">
            <v>73607</v>
          </cell>
        </row>
        <row r="82">
          <cell r="D82">
            <v>2800</v>
          </cell>
          <cell r="E82">
            <v>2800</v>
          </cell>
          <cell r="F82">
            <v>2800</v>
          </cell>
          <cell r="G82">
            <v>6430</v>
          </cell>
        </row>
        <row r="85">
          <cell r="D85">
            <v>0</v>
          </cell>
          <cell r="E85">
            <v>1046</v>
          </cell>
          <cell r="F85">
            <v>1111</v>
          </cell>
          <cell r="G85">
            <v>1100</v>
          </cell>
        </row>
        <row r="88">
          <cell r="D88">
            <v>3793</v>
          </cell>
          <cell r="E88">
            <v>3793</v>
          </cell>
          <cell r="F88">
            <v>3793</v>
          </cell>
          <cell r="G88">
            <v>3782</v>
          </cell>
        </row>
      </sheetData>
      <sheetData sheetId="7">
        <row r="8">
          <cell r="D8">
            <v>11300</v>
          </cell>
          <cell r="E8">
            <v>11300</v>
          </cell>
          <cell r="F8">
            <v>11326</v>
          </cell>
        </row>
        <row r="17">
          <cell r="D17">
            <v>2991</v>
          </cell>
          <cell r="E17">
            <v>2991</v>
          </cell>
          <cell r="F17">
            <v>2999</v>
          </cell>
        </row>
        <row r="18">
          <cell r="D18">
            <v>6554</v>
          </cell>
          <cell r="E18">
            <v>6554</v>
          </cell>
          <cell r="F18">
            <v>5776</v>
          </cell>
        </row>
        <row r="25">
          <cell r="D25">
            <v>0</v>
          </cell>
          <cell r="E25">
            <v>0</v>
          </cell>
          <cell r="F25">
            <v>0</v>
          </cell>
        </row>
        <row r="33">
          <cell r="D33">
            <v>1203</v>
          </cell>
          <cell r="E33">
            <v>1203</v>
          </cell>
          <cell r="F33">
            <v>1063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zoomScaleNormal="100" workbookViewId="0"/>
  </sheetViews>
  <sheetFormatPr defaultColWidth="11.5546875" defaultRowHeight="13.2" x14ac:dyDescent="0.25"/>
  <cols>
    <col min="1" max="1" width="4.6640625" style="109" customWidth="1"/>
    <col min="2" max="2" width="30.6640625" style="109" customWidth="1"/>
    <col min="3" max="6" width="8.6640625" style="109" customWidth="1"/>
    <col min="7" max="7" width="4.6640625" style="109" customWidth="1"/>
    <col min="8" max="8" width="30.6640625" style="109" customWidth="1"/>
    <col min="9" max="9" width="8.6640625" style="109" customWidth="1"/>
    <col min="10" max="12" width="8.6640625" customWidth="1"/>
    <col min="13" max="250" width="9.109375" customWidth="1"/>
  </cols>
  <sheetData>
    <row r="1" spans="1:12" s="1" customFormat="1" ht="15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</row>
    <row r="2" spans="1:12" s="1" customFormat="1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3" t="str">
        <f>'[1]1.sz. melléklet'!G2</f>
        <v>a 2/2017. (IV.04.) önkormányzati rendelethez</v>
      </c>
    </row>
    <row r="3" spans="1:12" s="1" customFormat="1" ht="6" customHeight="1" x14ac:dyDescent="0.25">
      <c r="A3" s="5"/>
      <c r="B3" s="6"/>
      <c r="C3" s="6"/>
      <c r="D3" s="6"/>
      <c r="E3" s="6"/>
      <c r="F3" s="6"/>
      <c r="G3" s="6"/>
      <c r="H3" s="6"/>
      <c r="I3" s="6"/>
    </row>
    <row r="4" spans="1:12" s="1" customFormat="1" ht="15" customHeight="1" x14ac:dyDescent="0.2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2" s="1" customFormat="1" ht="6" customHeight="1" x14ac:dyDescent="0.25">
      <c r="A5" s="5"/>
      <c r="B5" s="6"/>
      <c r="C5" s="6"/>
      <c r="D5" s="6"/>
      <c r="E5" s="6"/>
      <c r="F5" s="6"/>
      <c r="G5" s="5"/>
      <c r="H5" s="5"/>
      <c r="I5" s="6"/>
    </row>
    <row r="6" spans="1:12" s="1" customFormat="1" ht="15" customHeight="1" thickBot="1" x14ac:dyDescent="0.25">
      <c r="A6" s="5"/>
      <c r="B6" s="6"/>
      <c r="C6" s="6"/>
      <c r="D6" s="6"/>
      <c r="E6" s="6"/>
      <c r="F6" s="6"/>
      <c r="G6" s="5"/>
      <c r="H6" s="7"/>
      <c r="J6" s="8" t="s">
        <v>2</v>
      </c>
    </row>
    <row r="7" spans="1:12" s="1" customFormat="1" ht="48" customHeight="1" thickTop="1" thickBot="1" x14ac:dyDescent="0.3">
      <c r="A7" s="118" t="s">
        <v>3</v>
      </c>
      <c r="B7" s="118"/>
      <c r="C7" s="9" t="s">
        <v>4</v>
      </c>
      <c r="D7" s="10" t="s">
        <v>5</v>
      </c>
      <c r="E7" s="11" t="s">
        <v>6</v>
      </c>
      <c r="F7" s="12" t="s">
        <v>7</v>
      </c>
      <c r="G7" s="119" t="s">
        <v>8</v>
      </c>
      <c r="H7" s="120"/>
      <c r="I7" s="9" t="s">
        <v>4</v>
      </c>
      <c r="J7" s="10" t="s">
        <v>5</v>
      </c>
      <c r="K7" s="11" t="s">
        <v>6</v>
      </c>
      <c r="L7" s="12" t="s">
        <v>7</v>
      </c>
    </row>
    <row r="8" spans="1:12" s="1" customFormat="1" ht="15" customHeight="1" thickTop="1" thickBot="1" x14ac:dyDescent="0.3">
      <c r="A8" s="13" t="s">
        <v>9</v>
      </c>
      <c r="B8" s="14" t="s">
        <v>10</v>
      </c>
      <c r="C8" s="15" t="s">
        <v>11</v>
      </c>
      <c r="D8" s="16" t="s">
        <v>12</v>
      </c>
      <c r="E8" s="17" t="s">
        <v>13</v>
      </c>
      <c r="F8" s="18" t="s">
        <v>14</v>
      </c>
      <c r="G8" s="17" t="s">
        <v>15</v>
      </c>
      <c r="H8" s="17" t="s">
        <v>16</v>
      </c>
      <c r="I8" s="15" t="s">
        <v>17</v>
      </c>
      <c r="J8" s="19" t="s">
        <v>18</v>
      </c>
      <c r="K8" s="20" t="s">
        <v>19</v>
      </c>
      <c r="L8" s="21" t="s">
        <v>20</v>
      </c>
    </row>
    <row r="9" spans="1:12" s="1" customFormat="1" ht="15" customHeight="1" thickTop="1" x14ac:dyDescent="0.25">
      <c r="A9" s="22" t="s">
        <v>21</v>
      </c>
      <c r="B9" s="23" t="s">
        <v>3</v>
      </c>
      <c r="C9" s="24">
        <f>'[1]7.sz. melléklet'!D72+'[1]8.sz. melléklet'!D33</f>
        <v>59683</v>
      </c>
      <c r="D9" s="24">
        <f>'[1]7.sz. melléklet'!E72+'[1]8.sz. melléklet'!E33</f>
        <v>59769</v>
      </c>
      <c r="E9" s="25">
        <f>'[1]7.sz. melléklet'!F72+'[1]8.sz. melléklet'!E33</f>
        <v>71046</v>
      </c>
      <c r="F9" s="26">
        <f>'[1]7.sz. melléklet'!G72+'[1]8.sz. melléklet'!F33</f>
        <v>74670</v>
      </c>
      <c r="G9" s="27" t="s">
        <v>21</v>
      </c>
      <c r="H9" s="23" t="s">
        <v>22</v>
      </c>
      <c r="I9" s="28">
        <f>'[1]7.sz. melléklet'!D7+'[1]8.sz. melléklet'!D8</f>
        <v>46674</v>
      </c>
      <c r="J9" s="29">
        <f>'[1]7.sz. melléklet'!E7+'[1]8.sz. melléklet'!E8</f>
        <v>45129</v>
      </c>
      <c r="K9" s="30">
        <f>'[1]7.sz. melléklet'!F7+'[1]8.sz. melléklet'!E8</f>
        <v>44539</v>
      </c>
      <c r="L9" s="31">
        <f>'[1]7.sz. melléklet'!G7+'[1]8.sz. melléklet'!F8</f>
        <v>43048</v>
      </c>
    </row>
    <row r="10" spans="1:12" s="1" customFormat="1" ht="15" customHeight="1" x14ac:dyDescent="0.25">
      <c r="A10" s="32" t="s">
        <v>23</v>
      </c>
      <c r="B10" s="33" t="s">
        <v>24</v>
      </c>
      <c r="C10" s="34">
        <f>'[1]7.sz. melléklet'!D66</f>
        <v>48050</v>
      </c>
      <c r="D10" s="34">
        <f>'[1]7.sz. melléklet'!E66</f>
        <v>48050</v>
      </c>
      <c r="E10" s="35">
        <f>'[1]7.sz. melléklet'!F66</f>
        <v>48050</v>
      </c>
      <c r="F10" s="36">
        <f>'[1]7.sz. melléklet'!G66</f>
        <v>48029</v>
      </c>
      <c r="G10" s="37" t="s">
        <v>23</v>
      </c>
      <c r="H10" s="38" t="s">
        <v>25</v>
      </c>
      <c r="I10" s="34">
        <f>'[1]7.sz. melléklet'!D19+'[1]8.sz. melléklet'!D17</f>
        <v>13708</v>
      </c>
      <c r="J10" s="39">
        <f>'[1]7.sz. melléklet'!E19+'[1]8.sz. melléklet'!E17</f>
        <v>13278</v>
      </c>
      <c r="K10" s="35">
        <f>'[1]7.sz. melléklet'!F19+'[1]8.sz. melléklet'!E17</f>
        <v>12667</v>
      </c>
      <c r="L10" s="40">
        <f>'[1]7.sz. melléklet'!G19+'[1]8.sz. melléklet'!F17</f>
        <v>12180</v>
      </c>
    </row>
    <row r="11" spans="1:12" s="1" customFormat="1" ht="15" customHeight="1" x14ac:dyDescent="0.25">
      <c r="A11" s="32" t="s">
        <v>26</v>
      </c>
      <c r="B11" s="33" t="s">
        <v>27</v>
      </c>
      <c r="C11" s="34">
        <f>'[1]7.sz. melléklet'!D67</f>
        <v>29150</v>
      </c>
      <c r="D11" s="34">
        <f>'[1]7.sz. melléklet'!E67</f>
        <v>29150</v>
      </c>
      <c r="E11" s="35">
        <f>'[1]7.sz. melléklet'!F67</f>
        <v>29150</v>
      </c>
      <c r="F11" s="36">
        <f>'[1]7.sz. melléklet'!G67</f>
        <v>29150</v>
      </c>
      <c r="G11" s="37" t="s">
        <v>26</v>
      </c>
      <c r="H11" s="38" t="s">
        <v>28</v>
      </c>
      <c r="I11" s="34">
        <f>'[1]7.sz. melléklet'!D20+'[1]8.sz. melléklet'!D18</f>
        <v>108058</v>
      </c>
      <c r="J11" s="39">
        <f>'[1]7.sz. melléklet'!E20+'[1]8.sz. melléklet'!E18</f>
        <v>112749</v>
      </c>
      <c r="K11" s="35">
        <f>'[1]7.sz. melléklet'!F20+'[1]8.sz. melléklet'!E18</f>
        <v>122097</v>
      </c>
      <c r="L11" s="40">
        <f>'[1]7.sz. melléklet'!G20+'[1]8.sz. melléklet'!F18</f>
        <v>120984</v>
      </c>
    </row>
    <row r="12" spans="1:12" s="1" customFormat="1" ht="15" customHeight="1" x14ac:dyDescent="0.25">
      <c r="A12" s="32" t="s">
        <v>29</v>
      </c>
      <c r="B12" s="33" t="s">
        <v>30</v>
      </c>
      <c r="C12" s="34">
        <f>'[1]7.sz. melléklet'!D71</f>
        <v>300</v>
      </c>
      <c r="D12" s="34">
        <f>'[1]7.sz. melléklet'!E71</f>
        <v>300</v>
      </c>
      <c r="E12" s="35">
        <f>'[1]7.sz. melléklet'!F71</f>
        <v>300</v>
      </c>
      <c r="F12" s="36">
        <f>'[1]7.sz. melléklet'!G71</f>
        <v>158</v>
      </c>
      <c r="G12" s="37" t="s">
        <v>29</v>
      </c>
      <c r="H12" s="38" t="s">
        <v>31</v>
      </c>
      <c r="I12" s="34">
        <f>'[1]7.sz. melléklet'!D30</f>
        <v>3250</v>
      </c>
      <c r="J12" s="34">
        <f>'[1]7.sz. melléklet'!E30</f>
        <v>3250</v>
      </c>
      <c r="K12" s="35">
        <f>'[1]7.sz. melléklet'!F30</f>
        <v>4350</v>
      </c>
      <c r="L12" s="36">
        <f>'[1]7.sz. melléklet'!G30</f>
        <v>4350</v>
      </c>
    </row>
    <row r="13" spans="1:12" s="1" customFormat="1" ht="15" customHeight="1" x14ac:dyDescent="0.25">
      <c r="A13" s="32" t="s">
        <v>32</v>
      </c>
      <c r="B13" s="41" t="s">
        <v>33</v>
      </c>
      <c r="C13" s="34">
        <f>'[1]7.sz. melléklet'!D60</f>
        <v>63752</v>
      </c>
      <c r="D13" s="34">
        <f>'[1]7.sz. melléklet'!E60</f>
        <v>64221</v>
      </c>
      <c r="E13" s="35">
        <f>'[1]7.sz. melléklet'!F60</f>
        <v>77186</v>
      </c>
      <c r="F13" s="36">
        <f>'[1]7.sz. melléklet'!G60</f>
        <v>78438</v>
      </c>
      <c r="G13" s="37" t="s">
        <v>32</v>
      </c>
      <c r="H13" s="38" t="s">
        <v>34</v>
      </c>
      <c r="I13" s="34">
        <f>'[1]7.sz. melléklet'!D32</f>
        <v>420</v>
      </c>
      <c r="J13" s="34">
        <f>'[1]7.sz. melléklet'!E32</f>
        <v>1037</v>
      </c>
      <c r="K13" s="35">
        <f>'[1]7.sz. melléklet'!F32</f>
        <v>1037</v>
      </c>
      <c r="L13" s="36">
        <f>'[1]7.sz. melléklet'!G32</f>
        <v>1037</v>
      </c>
    </row>
    <row r="14" spans="1:12" s="1" customFormat="1" ht="15" customHeight="1" x14ac:dyDescent="0.25">
      <c r="A14" s="32" t="s">
        <v>35</v>
      </c>
      <c r="B14" s="38" t="s">
        <v>36</v>
      </c>
      <c r="C14" s="34">
        <f>'[1]7.sz. melléklet'!D61</f>
        <v>734</v>
      </c>
      <c r="D14" s="34">
        <f>'[1]7.sz. melléklet'!E61</f>
        <v>1354</v>
      </c>
      <c r="E14" s="35">
        <f>'[1]7.sz. melléklet'!F61</f>
        <v>2329</v>
      </c>
      <c r="F14" s="36">
        <f>'[1]7.sz. melléklet'!G61</f>
        <v>3513</v>
      </c>
      <c r="G14" s="37" t="s">
        <v>37</v>
      </c>
      <c r="H14" s="38" t="s">
        <v>38</v>
      </c>
      <c r="I14" s="34">
        <f>'[1]7.sz. melléklet'!D33</f>
        <v>13116</v>
      </c>
      <c r="J14" s="34">
        <f>'[1]7.sz. melléklet'!E33</f>
        <v>12966</v>
      </c>
      <c r="K14" s="35">
        <f>'[1]7.sz. melléklet'!F33</f>
        <v>12966</v>
      </c>
      <c r="L14" s="36">
        <f>'[1]7.sz. melléklet'!G33</f>
        <v>13817</v>
      </c>
    </row>
    <row r="15" spans="1:12" s="1" customFormat="1" ht="15" customHeight="1" x14ac:dyDescent="0.25">
      <c r="A15" s="32" t="s">
        <v>39</v>
      </c>
      <c r="B15" s="38" t="s">
        <v>40</v>
      </c>
      <c r="C15" s="42">
        <f>'[1]7.sz. melléklet'!D85</f>
        <v>0</v>
      </c>
      <c r="D15" s="42">
        <f>'[1]7.sz. melléklet'!E85</f>
        <v>1046</v>
      </c>
      <c r="E15" s="43">
        <f>'[1]7.sz. melléklet'!F85</f>
        <v>1111</v>
      </c>
      <c r="F15" s="44">
        <f>'[1]7.sz. melléklet'!G85</f>
        <v>1100</v>
      </c>
      <c r="G15" s="37" t="s">
        <v>39</v>
      </c>
      <c r="H15" s="38" t="s">
        <v>41</v>
      </c>
      <c r="I15" s="34">
        <f>'[1]7.sz. melléklet'!D34</f>
        <v>6444</v>
      </c>
      <c r="J15" s="34">
        <f>'[1]7.sz. melléklet'!E34</f>
        <v>6534</v>
      </c>
      <c r="K15" s="35">
        <f>'[1]7.sz. melléklet'!F34</f>
        <v>19329</v>
      </c>
      <c r="L15" s="36">
        <f>'[1]7.sz. melléklet'!G34</f>
        <v>19470</v>
      </c>
    </row>
    <row r="16" spans="1:12" s="1" customFormat="1" ht="15" customHeight="1" x14ac:dyDescent="0.25">
      <c r="A16" s="45"/>
      <c r="B16" s="2"/>
      <c r="C16" s="46"/>
      <c r="D16" s="47"/>
      <c r="E16" s="47"/>
      <c r="F16" s="48"/>
      <c r="G16" s="37" t="s">
        <v>42</v>
      </c>
      <c r="H16" s="38" t="s">
        <v>43</v>
      </c>
      <c r="I16" s="34">
        <f>'[1]7.sz. melléklet'!D35</f>
        <v>83159</v>
      </c>
      <c r="J16" s="34">
        <f>'[1]7.sz. melléklet'!E35</f>
        <v>80171</v>
      </c>
      <c r="K16" s="35">
        <f>'[1]7.sz. melléklet'!F35</f>
        <v>0</v>
      </c>
      <c r="L16" s="36">
        <f>'[1]7.sz. melléklet'!G35</f>
        <v>18388</v>
      </c>
    </row>
    <row r="17" spans="1:12" s="1" customFormat="1" ht="15" customHeight="1" x14ac:dyDescent="0.25">
      <c r="A17" s="49"/>
      <c r="B17" s="50"/>
      <c r="C17" s="50"/>
      <c r="D17" s="51"/>
      <c r="E17" s="51"/>
      <c r="F17" s="52"/>
      <c r="G17" s="53"/>
      <c r="H17" s="54" t="s">
        <v>44</v>
      </c>
      <c r="I17" s="34"/>
      <c r="J17" s="34"/>
      <c r="K17" s="35"/>
      <c r="L17" s="36"/>
    </row>
    <row r="18" spans="1:12" s="1" customFormat="1" ht="15" customHeight="1" x14ac:dyDescent="0.25">
      <c r="A18" s="121" t="s">
        <v>45</v>
      </c>
      <c r="B18" s="121"/>
      <c r="C18" s="34">
        <f>SUM(C9:C17)</f>
        <v>201669</v>
      </c>
      <c r="D18" s="35">
        <f>SUM(D9:D17)</f>
        <v>203890</v>
      </c>
      <c r="E18" s="35">
        <f>SUM(E9:E17)</f>
        <v>229172</v>
      </c>
      <c r="F18" s="36">
        <f>SUM(F9:F17)</f>
        <v>235058</v>
      </c>
      <c r="G18" s="122"/>
      <c r="H18" s="122"/>
      <c r="I18" s="55"/>
      <c r="J18" s="56"/>
      <c r="K18" s="56"/>
      <c r="L18" s="57"/>
    </row>
    <row r="19" spans="1:12" s="1" customFormat="1" ht="15" customHeight="1" thickBot="1" x14ac:dyDescent="0.3">
      <c r="A19" s="123" t="s">
        <v>46</v>
      </c>
      <c r="B19" s="123"/>
      <c r="C19" s="58">
        <f>I20-C18</f>
        <v>73160</v>
      </c>
      <c r="D19" s="56">
        <f>J20-D18</f>
        <v>71224</v>
      </c>
      <c r="E19" s="56">
        <v>218783</v>
      </c>
      <c r="F19" s="59">
        <v>218783</v>
      </c>
      <c r="G19" s="60"/>
      <c r="H19" s="60"/>
      <c r="I19" s="60"/>
      <c r="J19" s="61"/>
      <c r="K19" s="61"/>
      <c r="L19" s="62"/>
    </row>
    <row r="20" spans="1:12" s="1" customFormat="1" ht="15" customHeight="1" thickTop="1" thickBot="1" x14ac:dyDescent="0.3">
      <c r="A20" s="110" t="s">
        <v>47</v>
      </c>
      <c r="B20" s="110"/>
      <c r="C20" s="63">
        <f>SUM(C18:C19)</f>
        <v>274829</v>
      </c>
      <c r="D20" s="64">
        <f>SUM(D18:D19)</f>
        <v>275114</v>
      </c>
      <c r="E20" s="64">
        <f>SUM(E18:E19)</f>
        <v>447955</v>
      </c>
      <c r="F20" s="65">
        <f>SUM(F18:F19)</f>
        <v>453841</v>
      </c>
      <c r="G20" s="112" t="s">
        <v>48</v>
      </c>
      <c r="H20" s="114"/>
      <c r="I20" s="63">
        <f>SUM(I9:I19)</f>
        <v>274829</v>
      </c>
      <c r="J20" s="63">
        <f>SUM(J9:J19)</f>
        <v>275114</v>
      </c>
      <c r="K20" s="64">
        <f>SUM(K9:K19)</f>
        <v>216985</v>
      </c>
      <c r="L20" s="65">
        <f>SUM(L9:L19)</f>
        <v>233274</v>
      </c>
    </row>
    <row r="21" spans="1:12" s="1" customFormat="1" ht="15" customHeight="1" thickTop="1" x14ac:dyDescent="0.25">
      <c r="A21" s="22" t="s">
        <v>21</v>
      </c>
      <c r="B21" s="23" t="s">
        <v>49</v>
      </c>
      <c r="C21" s="66">
        <f>'[1]7.sz. melléklet'!D82</f>
        <v>2800</v>
      </c>
      <c r="D21" s="67">
        <f>'[1]7.sz. melléklet'!E82</f>
        <v>2800</v>
      </c>
      <c r="E21" s="68">
        <f>'[1]7.sz. melléklet'!F82</f>
        <v>2800</v>
      </c>
      <c r="F21" s="69">
        <f>'[1]7.sz. melléklet'!G82</f>
        <v>6430</v>
      </c>
      <c r="G21" s="70" t="s">
        <v>21</v>
      </c>
      <c r="H21" s="71" t="s">
        <v>50</v>
      </c>
      <c r="I21" s="72">
        <f>'[1]7.sz. melléklet'!D36+'[1]8.sz. melléklet'!D25</f>
        <v>149476</v>
      </c>
      <c r="J21" s="73">
        <f>'[1]7.sz. melléklet'!E36+'[1]8.sz. melléklet'!E25</f>
        <v>150822</v>
      </c>
      <c r="K21" s="74">
        <f>'[1]7.sz. melléklet'!F36+'[1]8.sz. melléklet'!E25</f>
        <v>134233</v>
      </c>
      <c r="L21" s="75">
        <f>'[1]7.sz. melléklet'!G36+'[1]8.sz. melléklet'!F25</f>
        <v>121766</v>
      </c>
    </row>
    <row r="22" spans="1:12" s="1" customFormat="1" ht="15" customHeight="1" x14ac:dyDescent="0.25">
      <c r="A22" s="22" t="s">
        <v>23</v>
      </c>
      <c r="B22" s="38" t="s">
        <v>51</v>
      </c>
      <c r="C22" s="34">
        <f>'[1]7.sz. melléklet'!D88</f>
        <v>3793</v>
      </c>
      <c r="D22" s="39">
        <f>'[1]7.sz. melléklet'!E88</f>
        <v>3793</v>
      </c>
      <c r="E22" s="35">
        <f>'[1]7.sz. melléklet'!F88</f>
        <v>3793</v>
      </c>
      <c r="F22" s="36">
        <f>'[1]7.sz. melléklet'!G88</f>
        <v>3782</v>
      </c>
      <c r="G22" s="76" t="s">
        <v>23</v>
      </c>
      <c r="H22" s="77" t="s">
        <v>52</v>
      </c>
      <c r="I22" s="78">
        <f>'[1]7.sz. melléklet'!D43</f>
        <v>0</v>
      </c>
      <c r="J22" s="78">
        <f>'[1]7.sz. melléklet'!E43</f>
        <v>591</v>
      </c>
      <c r="K22" s="79">
        <f>'[1]7.sz. melléklet'!F43</f>
        <v>591</v>
      </c>
      <c r="L22" s="80">
        <f>'[1]7.sz. melléklet'!G43</f>
        <v>8483</v>
      </c>
    </row>
    <row r="23" spans="1:12" s="1" customFormat="1" ht="15" customHeight="1" x14ac:dyDescent="0.25">
      <c r="A23" s="22" t="s">
        <v>26</v>
      </c>
      <c r="B23" s="38" t="s">
        <v>53</v>
      </c>
      <c r="C23" s="34">
        <f>'[1]7.sz. melléklet'!D64</f>
        <v>0</v>
      </c>
      <c r="D23" s="39">
        <f>'[1]7.sz. melléklet'!E64</f>
        <v>0</v>
      </c>
      <c r="E23" s="35">
        <f>'[1]7.sz. melléklet'!F64</f>
        <v>0</v>
      </c>
      <c r="F23" s="36">
        <f>'[1]7.sz. melléklet'!G64</f>
        <v>0</v>
      </c>
      <c r="G23" s="81" t="s">
        <v>26</v>
      </c>
      <c r="H23" s="23" t="s">
        <v>54</v>
      </c>
      <c r="I23" s="67">
        <f>'[1]7.sz. melléklet'!D46</f>
        <v>375</v>
      </c>
      <c r="J23" s="67">
        <f>'[1]7.sz. melléklet'!E46</f>
        <v>375</v>
      </c>
      <c r="K23" s="68">
        <f>'[1]7.sz. melléklet'!F46</f>
        <v>375</v>
      </c>
      <c r="L23" s="69">
        <f>'[1]7.sz. melléklet'!G46</f>
        <v>375</v>
      </c>
    </row>
    <row r="24" spans="1:12" s="1" customFormat="1" ht="15" customHeight="1" x14ac:dyDescent="0.25">
      <c r="A24" s="22" t="s">
        <v>29</v>
      </c>
      <c r="B24" s="41" t="s">
        <v>55</v>
      </c>
      <c r="C24" s="34">
        <f>'[1]7.sz. melléklet'!D63</f>
        <v>0</v>
      </c>
      <c r="D24" s="39">
        <f>'[1]7.sz. melléklet'!E63</f>
        <v>0</v>
      </c>
      <c r="E24" s="35">
        <f>'[1]7.sz. melléklet'!F63</f>
        <v>0</v>
      </c>
      <c r="F24" s="36">
        <f>'[1]7.sz. melléklet'!G63</f>
        <v>0</v>
      </c>
      <c r="G24" s="76" t="s">
        <v>29</v>
      </c>
      <c r="H24" s="23" t="s">
        <v>56</v>
      </c>
      <c r="I24" s="35"/>
      <c r="J24" s="35"/>
      <c r="K24" s="35"/>
      <c r="L24" s="36"/>
    </row>
    <row r="25" spans="1:12" s="1" customFormat="1" ht="15" customHeight="1" x14ac:dyDescent="0.25">
      <c r="A25" s="82" t="s">
        <v>57</v>
      </c>
      <c r="B25" s="54"/>
      <c r="C25" s="34">
        <f>SUM(C21:C24)</f>
        <v>6593</v>
      </c>
      <c r="D25" s="39">
        <f>SUM(D21:D24)</f>
        <v>6593</v>
      </c>
      <c r="E25" s="35">
        <f>SUM(E21:E24)</f>
        <v>6593</v>
      </c>
      <c r="F25" s="36">
        <f>SUM(F21:F24)</f>
        <v>10212</v>
      </c>
      <c r="G25" s="2"/>
      <c r="H25" s="2"/>
      <c r="I25" s="2"/>
      <c r="J25" s="83"/>
      <c r="K25" s="83"/>
      <c r="L25" s="84"/>
    </row>
    <row r="26" spans="1:12" s="1" customFormat="1" ht="15" customHeight="1" thickBot="1" x14ac:dyDescent="0.3">
      <c r="A26" s="85" t="s">
        <v>46</v>
      </c>
      <c r="B26" s="86"/>
      <c r="C26" s="87">
        <f>I27-C25</f>
        <v>143258</v>
      </c>
      <c r="D26" s="88">
        <f>J27-D25</f>
        <v>145195</v>
      </c>
      <c r="E26" s="88">
        <v>0</v>
      </c>
      <c r="F26" s="88">
        <v>0</v>
      </c>
      <c r="G26" s="60"/>
      <c r="H26" s="60"/>
      <c r="I26" s="60"/>
      <c r="J26" s="61"/>
      <c r="K26" s="61"/>
      <c r="L26" s="62"/>
    </row>
    <row r="27" spans="1:12" s="1" customFormat="1" ht="15" customHeight="1" thickTop="1" thickBot="1" x14ac:dyDescent="0.3">
      <c r="A27" s="110" t="s">
        <v>58</v>
      </c>
      <c r="B27" s="110"/>
      <c r="C27" s="63">
        <f>SUM(C25:C26)</f>
        <v>149851</v>
      </c>
      <c r="D27" s="89">
        <f>SUM(D25:D26)</f>
        <v>151788</v>
      </c>
      <c r="E27" s="64">
        <f>SUM(E25:E26)</f>
        <v>6593</v>
      </c>
      <c r="F27" s="65">
        <f>SUM(F25:F26)</f>
        <v>10212</v>
      </c>
      <c r="G27" s="112" t="s">
        <v>59</v>
      </c>
      <c r="H27" s="114"/>
      <c r="I27" s="63">
        <f>SUM(I21:I25)</f>
        <v>149851</v>
      </c>
      <c r="J27" s="64">
        <f>SUM(J21:J25)</f>
        <v>151788</v>
      </c>
      <c r="K27" s="64">
        <f>SUM(K21:K25)</f>
        <v>135199</v>
      </c>
      <c r="L27" s="65">
        <f>SUM(L21:L25)</f>
        <v>130624</v>
      </c>
    </row>
    <row r="28" spans="1:12" s="1" customFormat="1" ht="15" customHeight="1" thickTop="1" thickBot="1" x14ac:dyDescent="0.3">
      <c r="A28" s="113" t="s">
        <v>60</v>
      </c>
      <c r="B28" s="113"/>
      <c r="C28" s="90">
        <f>C20+C27</f>
        <v>424680</v>
      </c>
      <c r="D28" s="91">
        <f>D20+D27</f>
        <v>426902</v>
      </c>
      <c r="E28" s="92">
        <f>E20+E27</f>
        <v>454548</v>
      </c>
      <c r="F28" s="93">
        <f>F20+F27</f>
        <v>464053</v>
      </c>
      <c r="G28" s="115" t="s">
        <v>60</v>
      </c>
      <c r="H28" s="116"/>
      <c r="I28" s="90">
        <f>I20+I27</f>
        <v>424680</v>
      </c>
      <c r="J28" s="92">
        <f>J20+J27</f>
        <v>426902</v>
      </c>
      <c r="K28" s="92">
        <f>K20+K27</f>
        <v>352184</v>
      </c>
      <c r="L28" s="93">
        <f>L20+L27</f>
        <v>363898</v>
      </c>
    </row>
    <row r="29" spans="1:12" s="1" customFormat="1" ht="15" customHeight="1" thickTop="1" x14ac:dyDescent="0.25">
      <c r="A29" s="94" t="s">
        <v>21</v>
      </c>
      <c r="B29" s="95" t="s">
        <v>61</v>
      </c>
      <c r="C29" s="96">
        <f>'[1]1.sz. melléklet'!C27</f>
        <v>0</v>
      </c>
      <c r="D29" s="96">
        <f>'[1]1.sz. melléklet'!D27</f>
        <v>331</v>
      </c>
      <c r="E29" s="73">
        <f>'[1]1.sz. melléklet'!E27</f>
        <v>331</v>
      </c>
      <c r="F29" s="75">
        <f>'[1]1.sz. melléklet'!F27</f>
        <v>2540</v>
      </c>
      <c r="G29" s="97" t="s">
        <v>21</v>
      </c>
      <c r="H29" s="95" t="s">
        <v>62</v>
      </c>
      <c r="I29" s="73">
        <f>'[1]1.sz. melléklet'!C41</f>
        <v>2365</v>
      </c>
      <c r="J29" s="73">
        <f>'[1]1.sz. melléklet'!D41</f>
        <v>102695</v>
      </c>
      <c r="K29" s="73">
        <f>'[1]1.sz. melléklet'!E41</f>
        <v>102695</v>
      </c>
      <c r="L29" s="98">
        <f>'[1]1.sz. melléklet'!F41</f>
        <v>102695</v>
      </c>
    </row>
    <row r="30" spans="1:12" ht="13.8" thickBot="1" x14ac:dyDescent="0.3">
      <c r="A30" s="49" t="s">
        <v>21</v>
      </c>
      <c r="B30" s="99" t="s">
        <v>46</v>
      </c>
      <c r="C30" s="66">
        <f>I29-C29</f>
        <v>2365</v>
      </c>
      <c r="D30" s="66">
        <f t="shared" ref="D30" si="0">J29-D29</f>
        <v>102364</v>
      </c>
      <c r="E30" s="66">
        <v>0</v>
      </c>
      <c r="F30" s="66">
        <v>0</v>
      </c>
      <c r="G30" s="100"/>
      <c r="H30" s="101"/>
      <c r="I30" s="102"/>
      <c r="J30" s="103"/>
      <c r="K30" s="102"/>
      <c r="L30" s="104"/>
    </row>
    <row r="31" spans="1:12" ht="14.4" thickTop="1" thickBot="1" x14ac:dyDescent="0.3">
      <c r="A31" s="110" t="s">
        <v>63</v>
      </c>
      <c r="B31" s="110"/>
      <c r="C31" s="63">
        <f>SUM(C29:C30)</f>
        <v>2365</v>
      </c>
      <c r="D31" s="63">
        <f t="shared" ref="D31:F31" si="1">SUM(D29:D30)</f>
        <v>102695</v>
      </c>
      <c r="E31" s="63">
        <f t="shared" si="1"/>
        <v>331</v>
      </c>
      <c r="F31" s="64">
        <f t="shared" si="1"/>
        <v>2540</v>
      </c>
      <c r="G31" s="111" t="s">
        <v>64</v>
      </c>
      <c r="H31" s="112"/>
      <c r="I31" s="63">
        <f>SUM(I29)</f>
        <v>2365</v>
      </c>
      <c r="J31" s="105">
        <f>SUM(J29)</f>
        <v>102695</v>
      </c>
      <c r="K31" s="63">
        <f>SUM(K29)</f>
        <v>102695</v>
      </c>
      <c r="L31" s="65">
        <f>SUM(L29)</f>
        <v>102695</v>
      </c>
    </row>
    <row r="32" spans="1:12" ht="14.4" thickTop="1" thickBot="1" x14ac:dyDescent="0.3">
      <c r="A32" s="113" t="s">
        <v>60</v>
      </c>
      <c r="B32" s="113"/>
      <c r="C32" s="90">
        <f>C28+C31</f>
        <v>427045</v>
      </c>
      <c r="D32" s="91">
        <f>D28+D31</f>
        <v>529597</v>
      </c>
      <c r="E32" s="91">
        <f>E28+E31</f>
        <v>454879</v>
      </c>
      <c r="F32" s="106">
        <f>F28+F31</f>
        <v>466593</v>
      </c>
      <c r="G32" s="107" t="s">
        <v>60</v>
      </c>
      <c r="H32" s="108"/>
      <c r="I32" s="90">
        <f>I28+I31</f>
        <v>427045</v>
      </c>
      <c r="J32" s="90">
        <f t="shared" ref="J32:L32" si="2">J28+J31</f>
        <v>529597</v>
      </c>
      <c r="K32" s="90">
        <f t="shared" si="2"/>
        <v>454879</v>
      </c>
      <c r="L32" s="93">
        <f t="shared" si="2"/>
        <v>466593</v>
      </c>
    </row>
    <row r="33" spans="7:9" ht="13.8" thickTop="1" x14ac:dyDescent="0.25">
      <c r="G33"/>
      <c r="H33"/>
      <c r="I33"/>
    </row>
    <row r="34" spans="7:9" x14ac:dyDescent="0.25">
      <c r="G34"/>
      <c r="H34"/>
      <c r="I34"/>
    </row>
    <row r="35" spans="7:9" x14ac:dyDescent="0.25">
      <c r="G35"/>
      <c r="H35"/>
      <c r="I35"/>
    </row>
    <row r="36" spans="7:9" x14ac:dyDescent="0.25">
      <c r="G36"/>
      <c r="H36"/>
      <c r="I36"/>
    </row>
    <row r="37" spans="7:9" x14ac:dyDescent="0.25">
      <c r="G37"/>
      <c r="H37"/>
      <c r="I37"/>
    </row>
    <row r="38" spans="7:9" x14ac:dyDescent="0.25">
      <c r="G38"/>
      <c r="H38"/>
      <c r="I38"/>
    </row>
    <row r="39" spans="7:9" x14ac:dyDescent="0.25">
      <c r="G39"/>
      <c r="H39"/>
      <c r="I39"/>
    </row>
    <row r="40" spans="7:9" x14ac:dyDescent="0.25">
      <c r="G40"/>
      <c r="H40"/>
      <c r="I40"/>
    </row>
  </sheetData>
  <sheetProtection selectLockedCells="1" selectUnlockedCells="1"/>
  <mergeCells count="15">
    <mergeCell ref="A19:B19"/>
    <mergeCell ref="A4:L4"/>
    <mergeCell ref="A7:B7"/>
    <mergeCell ref="G7:H7"/>
    <mergeCell ref="A18:B18"/>
    <mergeCell ref="G18:H18"/>
    <mergeCell ref="A31:B31"/>
    <mergeCell ref="G31:H31"/>
    <mergeCell ref="A32:B32"/>
    <mergeCell ref="A20:B20"/>
    <mergeCell ref="G20:H20"/>
    <mergeCell ref="A27:B27"/>
    <mergeCell ref="G27:H27"/>
    <mergeCell ref="A28:B28"/>
    <mergeCell ref="G28:H28"/>
  </mergeCells>
  <pageMargins left="0.25" right="0.25" top="0.75" bottom="0.75" header="0.3" footer="0.3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2017-04-04T10:42:06Z</dcterms:created>
  <dcterms:modified xsi:type="dcterms:W3CDTF">2017-04-06T13:14:09Z</dcterms:modified>
</cp:coreProperties>
</file>