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200" windowHeight="11020"/>
  </bookViews>
  <sheets>
    <sheet name="17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6" i="1" l="1"/>
  <c r="E26" i="1"/>
  <c r="C26" i="1"/>
  <c r="L25" i="1"/>
  <c r="N25" i="1" s="1"/>
  <c r="H25" i="1"/>
  <c r="L24" i="1"/>
  <c r="N24" i="1" s="1"/>
  <c r="H24" i="1"/>
  <c r="L23" i="1"/>
  <c r="N23" i="1" s="1"/>
  <c r="N22" i="1" s="1"/>
  <c r="N26" i="1" s="1"/>
  <c r="H23" i="1"/>
  <c r="M22" i="1"/>
  <c r="M26" i="1" s="1"/>
  <c r="J22" i="1"/>
  <c r="J26" i="1" s="1"/>
  <c r="I22" i="1"/>
  <c r="I26" i="1" s="1"/>
  <c r="H22" i="1"/>
  <c r="H26" i="1" s="1"/>
  <c r="G22" i="1"/>
  <c r="G26" i="1" s="1"/>
  <c r="F22" i="1"/>
  <c r="F26" i="1" s="1"/>
  <c r="D22" i="1"/>
  <c r="D26" i="1" s="1"/>
  <c r="K21" i="1"/>
  <c r="J21" i="1"/>
  <c r="I21" i="1"/>
  <c r="G21" i="1"/>
  <c r="F21" i="1"/>
  <c r="E21" i="1"/>
  <c r="D21" i="1"/>
  <c r="C21" i="1"/>
  <c r="L21" i="1" s="1"/>
  <c r="M20" i="1"/>
  <c r="L20" i="1"/>
  <c r="N20" i="1" s="1"/>
  <c r="H20" i="1"/>
  <c r="M19" i="1"/>
  <c r="L19" i="1"/>
  <c r="N19" i="1" s="1"/>
  <c r="H19" i="1"/>
  <c r="M18" i="1"/>
  <c r="M21" i="1" s="1"/>
  <c r="L18" i="1"/>
  <c r="N18" i="1" s="1"/>
  <c r="N21" i="1" s="1"/>
  <c r="H18" i="1"/>
  <c r="K17" i="1"/>
  <c r="K27" i="1" s="1"/>
  <c r="J17" i="1"/>
  <c r="J27" i="1" s="1"/>
  <c r="I17" i="1"/>
  <c r="I27" i="1" s="1"/>
  <c r="G17" i="1"/>
  <c r="F17" i="1"/>
  <c r="F27" i="1" s="1"/>
  <c r="E17" i="1"/>
  <c r="E27" i="1" s="1"/>
  <c r="D17" i="1"/>
  <c r="D27" i="1" s="1"/>
  <c r="C17" i="1"/>
  <c r="C27" i="1" s="1"/>
  <c r="M16" i="1"/>
  <c r="N16" i="1" s="1"/>
  <c r="L16" i="1"/>
  <c r="H16" i="1"/>
  <c r="M15" i="1"/>
  <c r="N15" i="1" s="1"/>
  <c r="L15" i="1"/>
  <c r="H15" i="1"/>
  <c r="M14" i="1"/>
  <c r="N14" i="1" s="1"/>
  <c r="L14" i="1"/>
  <c r="H14" i="1"/>
  <c r="M13" i="1"/>
  <c r="N13" i="1" s="1"/>
  <c r="L13" i="1"/>
  <c r="H13" i="1"/>
  <c r="M12" i="1"/>
  <c r="N12" i="1" s="1"/>
  <c r="L12" i="1"/>
  <c r="H12" i="1"/>
  <c r="M11" i="1"/>
  <c r="L11" i="1"/>
  <c r="N11" i="1" s="1"/>
  <c r="H11" i="1"/>
  <c r="M10" i="1"/>
  <c r="L10" i="1"/>
  <c r="N10" i="1" s="1"/>
  <c r="H10" i="1"/>
  <c r="M9" i="1"/>
  <c r="M17" i="1" s="1"/>
  <c r="M27" i="1" s="1"/>
  <c r="L9" i="1"/>
  <c r="L17" i="1" s="1"/>
  <c r="H9" i="1"/>
  <c r="H17" i="1" s="1"/>
  <c r="N2" i="1"/>
  <c r="L27" i="1" l="1"/>
  <c r="G27" i="1"/>
  <c r="L22" i="1"/>
  <c r="L26" i="1" s="1"/>
  <c r="N9" i="1"/>
  <c r="N17" i="1" s="1"/>
  <c r="N27" i="1" s="1"/>
  <c r="H21" i="1"/>
  <c r="H27" i="1" s="1"/>
</calcChain>
</file>

<file path=xl/sharedStrings.xml><?xml version="1.0" encoding="utf-8"?>
<sst xmlns="http://schemas.openxmlformats.org/spreadsheetml/2006/main" count="72" uniqueCount="68">
  <si>
    <t>17. melléklet</t>
  </si>
  <si>
    <t>Balatonakali Önkormányzat követelések állományának alakulása 2015. évben</t>
  </si>
  <si>
    <t>ezer Ft-ban</t>
  </si>
  <si>
    <t>Sor-szám</t>
  </si>
  <si>
    <t>Megnevezés</t>
  </si>
  <si>
    <t>Állomány a tárgyév elején</t>
  </si>
  <si>
    <t>Előző évi követelés helyesbí-tése (+-)</t>
  </si>
  <si>
    <t>Folyó évi előírás (+)</t>
  </si>
  <si>
    <t>Év végi értékelésből adódó különbözet és átsorolás (+-)</t>
  </si>
  <si>
    <t xml:space="preserve">Összes követelés </t>
  </si>
  <si>
    <t>Pénzforga-lom nélküli tranzakciók (+-)</t>
  </si>
  <si>
    <t>Pénzügyi teljesítés</t>
  </si>
  <si>
    <t xml:space="preserve">Követelés </t>
  </si>
  <si>
    <t>előző év(ek)</t>
  </si>
  <si>
    <t>tárgyév</t>
  </si>
  <si>
    <t>összesen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</si>
  <si>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</si>
  <si>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</si>
  <si>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</si>
  <si>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</si>
  <si>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</si>
  <si>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</si>
  <si>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</si>
  <si>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</si>
  <si>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</si>
  <si>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</si>
  <si>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</si>
  <si>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</si>
  <si>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</si>
  <si>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</si>
  <si>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01</t>
  </si>
  <si>
    <t xml:space="preserve">D/I/1 Költségvetési évben esedékes követelések működési célú támogatások bevételeire állam-háztartáson belülről </t>
  </si>
  <si>
    <t>02</t>
  </si>
  <si>
    <t>D/I/2 Költségvetési évben esedékes követelések felhalmozási célú támogatások bevételeire államháztartáson belülről</t>
  </si>
  <si>
    <t>03</t>
  </si>
  <si>
    <t xml:space="preserve">D/I/3 Költségvetési évben esedékes követelések közhatalmi bevételre </t>
  </si>
  <si>
    <t>04</t>
  </si>
  <si>
    <t xml:space="preserve">D/I/4 Költségvetési évben esedékes követelések működési bevételre  </t>
  </si>
  <si>
    <t>05</t>
  </si>
  <si>
    <t xml:space="preserve">D/I/5 Költségvetési évben esedékes követelések felhalmozási bevételre  </t>
  </si>
  <si>
    <t>06</t>
  </si>
  <si>
    <t xml:space="preserve">D/I/6 Költségvetési évben esedékes követelések működési célú átvett pénzeszközre  </t>
  </si>
  <si>
    <t>07</t>
  </si>
  <si>
    <t xml:space="preserve">D/I/7 Költségvetési évben esedékes követelések felhalmozási célú átvett pénzeszközre </t>
  </si>
  <si>
    <t>08</t>
  </si>
  <si>
    <t xml:space="preserve">D/I/8  Költségvetési évben esedékes követelések finanszírozási bevételekre  </t>
  </si>
  <si>
    <t>09</t>
  </si>
  <si>
    <t>D/I Költségvetési évben esedékes követelések  (=01+…08)</t>
  </si>
  <si>
    <t>10</t>
  </si>
  <si>
    <t xml:space="preserve">D/II/1 Költségvetési évet követően esedékes követelések működési célú támogatások bevételeire államháztartáson belülről </t>
  </si>
  <si>
    <t>11</t>
  </si>
  <si>
    <t xml:space="preserve">D/II/6 Költségvetési évet követően esedékes követelések működési célú átvett pénzeszközre  </t>
  </si>
  <si>
    <t>12</t>
  </si>
  <si>
    <t>D/II/7 Költségvetési évet követően esedékes követelések felhalmozási célú átvett pénzeszközre</t>
  </si>
  <si>
    <t>13</t>
  </si>
  <si>
    <t>D/II Költségvetési évet követően esedékes követelések (=10+11+12)</t>
  </si>
  <si>
    <t>14</t>
  </si>
  <si>
    <t xml:space="preserve">D/III/1 Adott előlegek </t>
  </si>
  <si>
    <t>15</t>
  </si>
  <si>
    <t xml:space="preserve"> - ebből: beruházásokra adott előlegek </t>
  </si>
  <si>
    <t>16</t>
  </si>
  <si>
    <t xml:space="preserve"> - ebből: foglalkoztatottaknak adott előlegek </t>
  </si>
  <si>
    <t>17</t>
  </si>
  <si>
    <t xml:space="preserve"> - ebből: egyéb adott előlegek </t>
  </si>
  <si>
    <t>18</t>
  </si>
  <si>
    <t>D/III Követelés jellegű sajátos elszámolások (=14)</t>
  </si>
  <si>
    <t>19</t>
  </si>
  <si>
    <t>D/ KÖVETELÉSEK  (=09+13+18)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</si>
</sst>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MS Sans Serif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3" fontId="1" fillId="0" borderId="2" xfId="0" applyNumberFormat="1" applyFont="1" applyBorder="1" applyAlignment="1">
      <alignment horizontal="right" vertical="center" wrapText="1"/>
    </xf>
    <xf numFmtId="3" fontId="1" fillId="0" borderId="2" xfId="0" applyNumberFormat="1" applyFont="1" applyFill="1" applyBorder="1" applyAlignment="1">
      <alignment horizontal="right" vertical="center" wrapText="1"/>
    </xf>
    <xf numFmtId="3" fontId="1" fillId="0" borderId="13" xfId="0" applyNumberFormat="1" applyFont="1" applyFill="1" applyBorder="1" applyAlignment="1">
      <alignment horizontal="right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3" fontId="1" fillId="0" borderId="15" xfId="0" applyNumberFormat="1" applyFont="1" applyBorder="1" applyAlignment="1">
      <alignment horizontal="right" vertical="center" wrapText="1"/>
    </xf>
    <xf numFmtId="3" fontId="1" fillId="0" borderId="15" xfId="0" applyNumberFormat="1" applyFont="1" applyFill="1" applyBorder="1" applyAlignment="1">
      <alignment horizontal="right" vertical="center" wrapText="1"/>
    </xf>
    <xf numFmtId="3" fontId="1" fillId="0" borderId="16" xfId="0" applyNumberFormat="1" applyFont="1" applyFill="1" applyBorder="1" applyAlignment="1">
      <alignment horizontal="right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 wrapText="1"/>
    </xf>
    <xf numFmtId="3" fontId="2" fillId="0" borderId="15" xfId="0" applyNumberFormat="1" applyFont="1" applyBorder="1" applyAlignment="1">
      <alignment horizontal="right" vertical="center" wrapText="1"/>
    </xf>
    <xf numFmtId="3" fontId="2" fillId="0" borderId="16" xfId="0" applyNumberFormat="1" applyFont="1" applyBorder="1" applyAlignment="1">
      <alignment horizontal="right" vertical="center" wrapText="1"/>
    </xf>
    <xf numFmtId="3" fontId="2" fillId="0" borderId="15" xfId="0" applyNumberFormat="1" applyFont="1" applyFill="1" applyBorder="1" applyAlignment="1">
      <alignment horizontal="right" vertical="center" wrapText="1"/>
    </xf>
    <xf numFmtId="3" fontId="1" fillId="0" borderId="16" xfId="0" applyNumberFormat="1" applyFont="1" applyBorder="1" applyAlignment="1">
      <alignment horizontal="right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left" vertical="center" wrapText="1"/>
    </xf>
    <xf numFmtId="3" fontId="2" fillId="0" borderId="18" xfId="0" applyNumberFormat="1" applyFont="1" applyBorder="1" applyAlignment="1">
      <alignment horizontal="right" vertical="center" wrapText="1"/>
    </xf>
    <xf numFmtId="3" fontId="2" fillId="0" borderId="19" xfId="0" applyNumberFormat="1" applyFont="1" applyBorder="1" applyAlignment="1">
      <alignment horizontal="right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left" vertical="center" wrapText="1"/>
    </xf>
    <xf numFmtId="3" fontId="2" fillId="0" borderId="21" xfId="0" applyNumberFormat="1" applyFont="1" applyBorder="1" applyAlignment="1">
      <alignment horizontal="right" vertical="center" wrapText="1"/>
    </xf>
    <xf numFmtId="3" fontId="2" fillId="0" borderId="22" xfId="0" applyNumberFormat="1" applyFont="1" applyBorder="1" applyAlignment="1">
      <alignment horizontal="righ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5/Z&#225;rsz&#225;mad&#225;s/2015.%20&#233;vi%20z&#225;rsz&#225;mad&#225;s%20mell&#233;kle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a sz. mellélet"/>
      <sheetName val="1.b sz. melléklet"/>
      <sheetName val="1c. sz. melléklet"/>
      <sheetName val="1.d sz. melléklet"/>
      <sheetName val="1.e. sz. melléklet"/>
      <sheetName val="2.sz. melléklet"/>
      <sheetName val="3. sz. melléklet"/>
      <sheetName val="4. sz. melléklet"/>
      <sheetName val="5.sz. melléklet"/>
      <sheetName val="6.sz. melléklet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. melléklet"/>
      <sheetName val="22.sz. melléklet"/>
      <sheetName val="23.sz. melléklet"/>
      <sheetName val="24.sz. melléklet"/>
      <sheetName val="  25.sz. melléklet"/>
      <sheetName val="26.sz. melléklet"/>
      <sheetName val="27.sz. melléklet"/>
      <sheetName val="28.sz. melléklet"/>
      <sheetName val="29.sz. melléklet"/>
      <sheetName val="30.sz. melléklet"/>
      <sheetName val="31.sz. melléklet"/>
    </sheetNames>
    <sheetDataSet>
      <sheetData sheetId="0"/>
      <sheetData sheetId="1"/>
      <sheetData sheetId="2"/>
      <sheetData sheetId="3">
        <row r="2">
          <cell r="F2" t="str">
            <v>a 3/2016. (V.30.) önkormányzati rendelethez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tabSelected="1" zoomScaleNormal="100" workbookViewId="0"/>
  </sheetViews>
  <sheetFormatPr defaultRowHeight="13" x14ac:dyDescent="0.35"/>
  <cols>
    <col min="1" max="1" width="5.69921875" style="4" customWidth="1"/>
    <col min="2" max="2" width="34.69921875" style="4" customWidth="1"/>
    <col min="3" max="14" width="8.69921875" style="4" customWidth="1"/>
  </cols>
  <sheetData>
    <row r="1" spans="1:22" ht="13.5" customHeight="1" x14ac:dyDescent="0.35">
      <c r="A1"/>
      <c r="B1"/>
      <c r="C1"/>
      <c r="D1"/>
      <c r="E1"/>
      <c r="F1"/>
      <c r="G1"/>
      <c r="H1"/>
      <c r="I1" s="1"/>
      <c r="J1" s="1"/>
      <c r="K1" s="2"/>
      <c r="L1" s="2"/>
      <c r="M1" s="2"/>
      <c r="N1" s="3" t="s">
        <v>0</v>
      </c>
      <c r="O1" s="4"/>
      <c r="P1" s="4"/>
      <c r="Q1" s="4"/>
      <c r="R1" s="4"/>
      <c r="S1" s="4"/>
      <c r="T1" s="4"/>
      <c r="U1" s="4"/>
      <c r="V1" s="4"/>
    </row>
    <row r="2" spans="1:22" ht="13.5" customHeight="1" x14ac:dyDescent="0.35">
      <c r="A2"/>
      <c r="B2"/>
      <c r="C2"/>
      <c r="D2"/>
      <c r="E2"/>
      <c r="F2"/>
      <c r="G2"/>
      <c r="H2"/>
      <c r="I2" s="1"/>
      <c r="J2" s="1"/>
      <c r="K2" s="2"/>
      <c r="L2" s="2"/>
      <c r="M2" s="2"/>
      <c r="N2" s="3" t="str">
        <f>'[1]1.d sz. melléklet'!F2</f>
        <v>a 3/2016. (V.30.) önkormányzati rendelethez</v>
      </c>
      <c r="O2" s="4"/>
      <c r="P2" s="4"/>
      <c r="Q2" s="4"/>
      <c r="R2" s="4"/>
      <c r="S2" s="4"/>
      <c r="T2" s="4"/>
      <c r="U2" s="4"/>
      <c r="V2" s="4"/>
    </row>
    <row r="3" spans="1:22" ht="13.5" customHeight="1" x14ac:dyDescent="0.35">
      <c r="A3"/>
      <c r="B3"/>
      <c r="C3"/>
      <c r="D3"/>
      <c r="E3"/>
      <c r="F3"/>
      <c r="G3"/>
      <c r="H3"/>
      <c r="I3" s="1"/>
      <c r="J3" s="1"/>
      <c r="K3" s="5"/>
      <c r="L3" s="5"/>
      <c r="M3" s="5"/>
      <c r="N3" s="5"/>
      <c r="O3" s="4"/>
      <c r="P3" s="4"/>
      <c r="Q3" s="4"/>
      <c r="R3" s="4"/>
      <c r="S3" s="4"/>
      <c r="T3" s="4"/>
      <c r="U3" s="4"/>
      <c r="V3" s="4"/>
    </row>
    <row r="4" spans="1:22" ht="13.5" customHeight="1" x14ac:dyDescent="0.35">
      <c r="A4" s="42" t="s">
        <v>1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</row>
    <row r="5" spans="1:22" ht="13.5" customHeight="1" thickBot="1" x14ac:dyDescent="0.4">
      <c r="A5" s="1"/>
      <c r="B5" s="1"/>
      <c r="C5" s="6"/>
      <c r="D5" s="6"/>
      <c r="E5" s="6"/>
      <c r="F5" s="3"/>
      <c r="N5" s="3" t="s">
        <v>2</v>
      </c>
    </row>
    <row r="6" spans="1:22" s="7" customFormat="1" ht="38.25" customHeight="1" thickTop="1" x14ac:dyDescent="0.35">
      <c r="A6" s="43" t="s">
        <v>3</v>
      </c>
      <c r="B6" s="45" t="s">
        <v>4</v>
      </c>
      <c r="C6" s="45" t="s">
        <v>5</v>
      </c>
      <c r="D6" s="45" t="s">
        <v>6</v>
      </c>
      <c r="E6" s="45" t="s">
        <v>7</v>
      </c>
      <c r="F6" s="45" t="s">
        <v>8</v>
      </c>
      <c r="G6" s="45"/>
      <c r="H6" s="45" t="s">
        <v>9</v>
      </c>
      <c r="I6" s="45" t="s">
        <v>10</v>
      </c>
      <c r="J6" s="45" t="s">
        <v>11</v>
      </c>
      <c r="K6" s="45"/>
      <c r="L6" s="39" t="s">
        <v>12</v>
      </c>
      <c r="M6" s="40"/>
      <c r="N6" s="41"/>
    </row>
    <row r="7" spans="1:22" s="7" customFormat="1" ht="23" x14ac:dyDescent="0.35">
      <c r="A7" s="44"/>
      <c r="B7" s="46"/>
      <c r="C7" s="46"/>
      <c r="D7" s="46"/>
      <c r="E7" s="46"/>
      <c r="F7" s="8" t="s">
        <v>13</v>
      </c>
      <c r="G7" s="9" t="s">
        <v>14</v>
      </c>
      <c r="H7" s="46"/>
      <c r="I7" s="46"/>
      <c r="J7" s="8" t="s">
        <v>13</v>
      </c>
      <c r="K7" s="9" t="s">
        <v>14</v>
      </c>
      <c r="L7" s="10" t="s">
        <v>13</v>
      </c>
      <c r="M7" s="11" t="s">
        <v>14</v>
      </c>
      <c r="N7" s="12" t="s">
        <v>15</v>
      </c>
    </row>
    <row r="8" spans="1:22" s="7" customFormat="1" ht="13.5" customHeight="1" thickBot="1" x14ac:dyDescent="0.4">
      <c r="A8" s="13" t="s">
        <v>16</v>
      </c>
      <c r="B8" s="11" t="s">
        <v>17</v>
      </c>
      <c r="C8" s="11" t="s">
        <v>18</v>
      </c>
      <c r="D8" s="11" t="s">
        <v>19</v>
      </c>
      <c r="E8" s="11" t="s">
        <v>20</v>
      </c>
      <c r="F8" s="11" t="s">
        <v>21</v>
      </c>
      <c r="G8" s="11" t="s">
        <v>22</v>
      </c>
      <c r="H8" s="11" t="s">
        <v>23</v>
      </c>
      <c r="I8" s="11" t="s">
        <v>24</v>
      </c>
      <c r="J8" s="11" t="s">
        <v>25</v>
      </c>
      <c r="K8" s="11" t="s">
        <v>26</v>
      </c>
      <c r="L8" s="11" t="s">
        <v>27</v>
      </c>
      <c r="M8" s="11" t="s">
        <v>28</v>
      </c>
      <c r="N8" s="14" t="s">
        <v>29</v>
      </c>
    </row>
    <row r="9" spans="1:22" s="7" customFormat="1" ht="35" thickTop="1" x14ac:dyDescent="0.35">
      <c r="A9" s="15" t="s">
        <v>30</v>
      </c>
      <c r="B9" s="16" t="s">
        <v>31</v>
      </c>
      <c r="C9" s="17">
        <v>0</v>
      </c>
      <c r="D9" s="18">
        <v>0</v>
      </c>
      <c r="E9" s="17">
        <v>78015</v>
      </c>
      <c r="F9" s="18">
        <v>0</v>
      </c>
      <c r="G9" s="18">
        <v>0</v>
      </c>
      <c r="H9" s="18">
        <f>C9+E9</f>
        <v>78015</v>
      </c>
      <c r="I9" s="18">
        <v>0</v>
      </c>
      <c r="J9" s="18">
        <v>0</v>
      </c>
      <c r="K9" s="17">
        <v>78015</v>
      </c>
      <c r="L9" s="18">
        <f>C9-J9</f>
        <v>0</v>
      </c>
      <c r="M9" s="18">
        <f>E9-K9</f>
        <v>0</v>
      </c>
      <c r="N9" s="19">
        <f>SUM(L9:M9)</f>
        <v>0</v>
      </c>
    </row>
    <row r="10" spans="1:22" s="7" customFormat="1" ht="34.5" x14ac:dyDescent="0.35">
      <c r="A10" s="20" t="s">
        <v>32</v>
      </c>
      <c r="B10" s="21" t="s">
        <v>33</v>
      </c>
      <c r="C10" s="22">
        <v>0</v>
      </c>
      <c r="D10" s="23">
        <v>0</v>
      </c>
      <c r="E10" s="22">
        <v>42084</v>
      </c>
      <c r="F10" s="23">
        <v>0</v>
      </c>
      <c r="G10" s="23">
        <v>0</v>
      </c>
      <c r="H10" s="23">
        <f t="shared" ref="H10:H25" si="0">C10+E10</f>
        <v>42084</v>
      </c>
      <c r="I10" s="23">
        <v>0</v>
      </c>
      <c r="J10" s="23">
        <v>0</v>
      </c>
      <c r="K10" s="22">
        <v>42084</v>
      </c>
      <c r="L10" s="23">
        <f t="shared" ref="L10:L24" si="1">C10-J10</f>
        <v>0</v>
      </c>
      <c r="M10" s="23">
        <f t="shared" ref="M10:M20" si="2">E10-K10</f>
        <v>0</v>
      </c>
      <c r="N10" s="24">
        <f t="shared" ref="N10:N25" si="3">SUM(L10:M10)</f>
        <v>0</v>
      </c>
    </row>
    <row r="11" spans="1:22" s="7" customFormat="1" ht="23" x14ac:dyDescent="0.35">
      <c r="A11" s="20" t="s">
        <v>34</v>
      </c>
      <c r="B11" s="21" t="s">
        <v>35</v>
      </c>
      <c r="C11" s="22">
        <v>2168</v>
      </c>
      <c r="D11" s="23">
        <v>0</v>
      </c>
      <c r="E11" s="22">
        <v>85794</v>
      </c>
      <c r="F11" s="23">
        <v>6871</v>
      </c>
      <c r="G11" s="23">
        <v>-711</v>
      </c>
      <c r="H11" s="23">
        <f>C11+E11+G11+F11</f>
        <v>94122</v>
      </c>
      <c r="I11" s="23"/>
      <c r="J11" s="23">
        <v>6626</v>
      </c>
      <c r="K11" s="22">
        <v>81809</v>
      </c>
      <c r="L11" s="23">
        <f>C11-J11+F11</f>
        <v>2413</v>
      </c>
      <c r="M11" s="23">
        <f>E11-K11+G11</f>
        <v>3274</v>
      </c>
      <c r="N11" s="24">
        <f>SUM(L11:M11)</f>
        <v>5687</v>
      </c>
    </row>
    <row r="12" spans="1:22" s="7" customFormat="1" ht="23" x14ac:dyDescent="0.35">
      <c r="A12" s="20" t="s">
        <v>36</v>
      </c>
      <c r="B12" s="21" t="s">
        <v>37</v>
      </c>
      <c r="C12" s="22">
        <v>2908</v>
      </c>
      <c r="D12" s="23">
        <v>0</v>
      </c>
      <c r="E12" s="22">
        <v>68592</v>
      </c>
      <c r="F12" s="23">
        <v>0</v>
      </c>
      <c r="G12" s="23">
        <v>0</v>
      </c>
      <c r="H12" s="23">
        <f t="shared" si="0"/>
        <v>71500</v>
      </c>
      <c r="I12" s="23">
        <v>0</v>
      </c>
      <c r="J12" s="23">
        <v>284</v>
      </c>
      <c r="K12" s="22">
        <v>67884</v>
      </c>
      <c r="L12" s="23">
        <f t="shared" si="1"/>
        <v>2624</v>
      </c>
      <c r="M12" s="23">
        <f t="shared" si="2"/>
        <v>708</v>
      </c>
      <c r="N12" s="24">
        <f t="shared" si="3"/>
        <v>3332</v>
      </c>
    </row>
    <row r="13" spans="1:22" s="7" customFormat="1" ht="23" x14ac:dyDescent="0.35">
      <c r="A13" s="20" t="s">
        <v>38</v>
      </c>
      <c r="B13" s="21" t="s">
        <v>39</v>
      </c>
      <c r="C13" s="22">
        <v>0</v>
      </c>
      <c r="D13" s="23">
        <v>0</v>
      </c>
      <c r="E13" s="22">
        <v>2918</v>
      </c>
      <c r="F13" s="23">
        <v>0</v>
      </c>
      <c r="G13" s="23">
        <v>0</v>
      </c>
      <c r="H13" s="23">
        <f t="shared" si="0"/>
        <v>2918</v>
      </c>
      <c r="I13" s="23">
        <v>0</v>
      </c>
      <c r="J13" s="23">
        <v>0</v>
      </c>
      <c r="K13" s="22">
        <v>2918</v>
      </c>
      <c r="L13" s="23">
        <f t="shared" si="1"/>
        <v>0</v>
      </c>
      <c r="M13" s="23">
        <f t="shared" si="2"/>
        <v>0</v>
      </c>
      <c r="N13" s="24">
        <f t="shared" si="3"/>
        <v>0</v>
      </c>
    </row>
    <row r="14" spans="1:22" s="7" customFormat="1" ht="34.5" x14ac:dyDescent="0.35">
      <c r="A14" s="20" t="s">
        <v>40</v>
      </c>
      <c r="B14" s="21" t="s">
        <v>41</v>
      </c>
      <c r="C14" s="22">
        <v>0</v>
      </c>
      <c r="D14" s="23">
        <v>0</v>
      </c>
      <c r="E14" s="22">
        <v>228</v>
      </c>
      <c r="F14" s="23">
        <v>0</v>
      </c>
      <c r="G14" s="23">
        <v>0</v>
      </c>
      <c r="H14" s="23">
        <f t="shared" si="0"/>
        <v>228</v>
      </c>
      <c r="I14" s="23">
        <v>0</v>
      </c>
      <c r="J14" s="23">
        <v>0</v>
      </c>
      <c r="K14" s="22">
        <v>228</v>
      </c>
      <c r="L14" s="23">
        <f t="shared" si="1"/>
        <v>0</v>
      </c>
      <c r="M14" s="23">
        <f t="shared" si="2"/>
        <v>0</v>
      </c>
      <c r="N14" s="24">
        <f t="shared" si="3"/>
        <v>0</v>
      </c>
    </row>
    <row r="15" spans="1:22" s="7" customFormat="1" ht="34.5" x14ac:dyDescent="0.35">
      <c r="A15" s="20" t="s">
        <v>42</v>
      </c>
      <c r="B15" s="21" t="s">
        <v>43</v>
      </c>
      <c r="C15" s="22">
        <v>0</v>
      </c>
      <c r="D15" s="23">
        <v>0</v>
      </c>
      <c r="E15" s="22">
        <v>4008</v>
      </c>
      <c r="F15" s="23">
        <v>0</v>
      </c>
      <c r="G15" s="23">
        <v>0</v>
      </c>
      <c r="H15" s="23">
        <f t="shared" si="0"/>
        <v>4008</v>
      </c>
      <c r="I15" s="23">
        <v>0</v>
      </c>
      <c r="J15" s="23">
        <v>0</v>
      </c>
      <c r="K15" s="22">
        <v>347</v>
      </c>
      <c r="L15" s="23">
        <f t="shared" si="1"/>
        <v>0</v>
      </c>
      <c r="M15" s="23">
        <f t="shared" si="2"/>
        <v>3661</v>
      </c>
      <c r="N15" s="24">
        <f t="shared" si="3"/>
        <v>3661</v>
      </c>
    </row>
    <row r="16" spans="1:22" s="7" customFormat="1" ht="23" x14ac:dyDescent="0.35">
      <c r="A16" s="20" t="s">
        <v>44</v>
      </c>
      <c r="B16" s="21" t="s">
        <v>45</v>
      </c>
      <c r="C16" s="22">
        <v>0</v>
      </c>
      <c r="D16" s="23">
        <v>0</v>
      </c>
      <c r="E16" s="22">
        <v>2587</v>
      </c>
      <c r="F16" s="23">
        <v>0</v>
      </c>
      <c r="G16" s="23">
        <v>0</v>
      </c>
      <c r="H16" s="23">
        <f t="shared" si="0"/>
        <v>2587</v>
      </c>
      <c r="I16" s="23">
        <v>0</v>
      </c>
      <c r="J16" s="23">
        <v>0</v>
      </c>
      <c r="K16" s="22">
        <v>2587</v>
      </c>
      <c r="L16" s="23">
        <f t="shared" si="1"/>
        <v>0</v>
      </c>
      <c r="M16" s="23">
        <f t="shared" si="2"/>
        <v>0</v>
      </c>
      <c r="N16" s="24">
        <f t="shared" si="3"/>
        <v>0</v>
      </c>
    </row>
    <row r="17" spans="1:14" s="7" customFormat="1" ht="23" x14ac:dyDescent="0.35">
      <c r="A17" s="25" t="s">
        <v>46</v>
      </c>
      <c r="B17" s="26" t="s">
        <v>47</v>
      </c>
      <c r="C17" s="27">
        <f>SUM(C9:C16)</f>
        <v>5076</v>
      </c>
      <c r="D17" s="27">
        <f t="shared" ref="D17:K17" si="4">SUM(D9:D16)</f>
        <v>0</v>
      </c>
      <c r="E17" s="27">
        <f t="shared" si="4"/>
        <v>284226</v>
      </c>
      <c r="F17" s="27">
        <f t="shared" si="4"/>
        <v>6871</v>
      </c>
      <c r="G17" s="27">
        <f t="shared" si="4"/>
        <v>-711</v>
      </c>
      <c r="H17" s="27">
        <f t="shared" si="4"/>
        <v>295462</v>
      </c>
      <c r="I17" s="27">
        <f t="shared" si="4"/>
        <v>0</v>
      </c>
      <c r="J17" s="27">
        <f t="shared" si="4"/>
        <v>6910</v>
      </c>
      <c r="K17" s="27">
        <f t="shared" si="4"/>
        <v>275872</v>
      </c>
      <c r="L17" s="27">
        <f>SUM(L9:L16)</f>
        <v>5037</v>
      </c>
      <c r="M17" s="27">
        <f>SUM(M9:M16)</f>
        <v>7643</v>
      </c>
      <c r="N17" s="28">
        <f>SUM(N9:N16)</f>
        <v>12680</v>
      </c>
    </row>
    <row r="18" spans="1:14" ht="34.5" x14ac:dyDescent="0.35">
      <c r="A18" s="20" t="s">
        <v>48</v>
      </c>
      <c r="B18" s="21" t="s">
        <v>49</v>
      </c>
      <c r="C18" s="22">
        <v>0</v>
      </c>
      <c r="D18" s="23">
        <v>0</v>
      </c>
      <c r="E18" s="22">
        <v>0</v>
      </c>
      <c r="F18" s="23">
        <v>0</v>
      </c>
      <c r="G18" s="23">
        <v>0</v>
      </c>
      <c r="H18" s="23">
        <f t="shared" si="0"/>
        <v>0</v>
      </c>
      <c r="I18" s="23">
        <v>0</v>
      </c>
      <c r="J18" s="23">
        <v>0</v>
      </c>
      <c r="K18" s="22">
        <v>0</v>
      </c>
      <c r="L18" s="23">
        <f t="shared" si="1"/>
        <v>0</v>
      </c>
      <c r="M18" s="23">
        <f t="shared" si="2"/>
        <v>0</v>
      </c>
      <c r="N18" s="24">
        <f t="shared" si="3"/>
        <v>0</v>
      </c>
    </row>
    <row r="19" spans="1:14" ht="34.5" x14ac:dyDescent="0.35">
      <c r="A19" s="20" t="s">
        <v>50</v>
      </c>
      <c r="B19" s="21" t="s">
        <v>51</v>
      </c>
      <c r="C19" s="22">
        <v>0</v>
      </c>
      <c r="D19" s="23">
        <v>0</v>
      </c>
      <c r="E19" s="22">
        <v>0</v>
      </c>
      <c r="F19" s="23">
        <v>0</v>
      </c>
      <c r="G19" s="23">
        <v>0</v>
      </c>
      <c r="H19" s="23">
        <f t="shared" si="0"/>
        <v>0</v>
      </c>
      <c r="I19" s="23">
        <v>0</v>
      </c>
      <c r="J19" s="23">
        <v>0</v>
      </c>
      <c r="K19" s="22">
        <v>0</v>
      </c>
      <c r="L19" s="23">
        <f t="shared" si="1"/>
        <v>0</v>
      </c>
      <c r="M19" s="23">
        <f t="shared" si="2"/>
        <v>0</v>
      </c>
      <c r="N19" s="24">
        <f t="shared" si="3"/>
        <v>0</v>
      </c>
    </row>
    <row r="20" spans="1:14" ht="34.5" x14ac:dyDescent="0.35">
      <c r="A20" s="20" t="s">
        <v>52</v>
      </c>
      <c r="B20" s="21" t="s">
        <v>53</v>
      </c>
      <c r="C20" s="22">
        <v>0</v>
      </c>
      <c r="D20" s="23">
        <v>0</v>
      </c>
      <c r="E20" s="22">
        <v>0</v>
      </c>
      <c r="F20" s="23">
        <v>0</v>
      </c>
      <c r="G20" s="23">
        <v>0</v>
      </c>
      <c r="H20" s="23">
        <f t="shared" si="0"/>
        <v>0</v>
      </c>
      <c r="I20" s="23">
        <v>0</v>
      </c>
      <c r="J20" s="23">
        <v>0</v>
      </c>
      <c r="K20" s="22">
        <v>0</v>
      </c>
      <c r="L20" s="23">
        <f t="shared" si="1"/>
        <v>0</v>
      </c>
      <c r="M20" s="23">
        <f t="shared" si="2"/>
        <v>0</v>
      </c>
      <c r="N20" s="24">
        <f t="shared" si="3"/>
        <v>0</v>
      </c>
    </row>
    <row r="21" spans="1:14" ht="23" x14ac:dyDescent="0.35">
      <c r="A21" s="25" t="s">
        <v>54</v>
      </c>
      <c r="B21" s="26" t="s">
        <v>55</v>
      </c>
      <c r="C21" s="27">
        <f>SUM(C18:C20)</f>
        <v>0</v>
      </c>
      <c r="D21" s="27">
        <f t="shared" ref="D21:N21" si="5">SUM(D18:D20)</f>
        <v>0</v>
      </c>
      <c r="E21" s="27">
        <f t="shared" si="5"/>
        <v>0</v>
      </c>
      <c r="F21" s="27">
        <f t="shared" si="5"/>
        <v>0</v>
      </c>
      <c r="G21" s="27">
        <f t="shared" si="5"/>
        <v>0</v>
      </c>
      <c r="H21" s="29">
        <f t="shared" si="0"/>
        <v>0</v>
      </c>
      <c r="I21" s="27">
        <f t="shared" si="5"/>
        <v>0</v>
      </c>
      <c r="J21" s="27">
        <f t="shared" si="5"/>
        <v>0</v>
      </c>
      <c r="K21" s="27">
        <f t="shared" si="5"/>
        <v>0</v>
      </c>
      <c r="L21" s="29">
        <f t="shared" si="1"/>
        <v>0</v>
      </c>
      <c r="M21" s="27">
        <f t="shared" si="5"/>
        <v>0</v>
      </c>
      <c r="N21" s="28">
        <f t="shared" si="5"/>
        <v>0</v>
      </c>
    </row>
    <row r="22" spans="1:14" ht="13.5" customHeight="1" x14ac:dyDescent="0.35">
      <c r="A22" s="20" t="s">
        <v>56</v>
      </c>
      <c r="B22" s="21" t="s">
        <v>57</v>
      </c>
      <c r="C22" s="22">
        <v>508</v>
      </c>
      <c r="D22" s="22">
        <f t="shared" ref="D22:N22" si="6">SUM(D23:D25)</f>
        <v>0</v>
      </c>
      <c r="E22" s="22">
        <v>0</v>
      </c>
      <c r="F22" s="22">
        <f t="shared" si="6"/>
        <v>0</v>
      </c>
      <c r="G22" s="22">
        <f t="shared" si="6"/>
        <v>0</v>
      </c>
      <c r="H22" s="23">
        <f t="shared" si="0"/>
        <v>508</v>
      </c>
      <c r="I22" s="22">
        <f t="shared" si="6"/>
        <v>-2</v>
      </c>
      <c r="J22" s="22">
        <f t="shared" si="6"/>
        <v>0</v>
      </c>
      <c r="K22" s="22">
        <v>0</v>
      </c>
      <c r="L22" s="23">
        <f t="shared" si="1"/>
        <v>508</v>
      </c>
      <c r="M22" s="22">
        <f t="shared" si="6"/>
        <v>0</v>
      </c>
      <c r="N22" s="30">
        <f t="shared" si="6"/>
        <v>622</v>
      </c>
    </row>
    <row r="23" spans="1:14" ht="13.5" customHeight="1" x14ac:dyDescent="0.35">
      <c r="A23" s="20" t="s">
        <v>58</v>
      </c>
      <c r="B23" s="21" t="s">
        <v>59</v>
      </c>
      <c r="C23" s="22">
        <v>0</v>
      </c>
      <c r="D23" s="23">
        <v>0</v>
      </c>
      <c r="E23" s="22">
        <v>0</v>
      </c>
      <c r="F23" s="23">
        <v>0</v>
      </c>
      <c r="G23" s="23">
        <v>0</v>
      </c>
      <c r="H23" s="23">
        <f t="shared" si="0"/>
        <v>0</v>
      </c>
      <c r="I23" s="23">
        <v>0</v>
      </c>
      <c r="J23" s="23">
        <v>0</v>
      </c>
      <c r="K23" s="22">
        <v>0</v>
      </c>
      <c r="L23" s="23">
        <f t="shared" si="1"/>
        <v>0</v>
      </c>
      <c r="M23" s="23">
        <v>0</v>
      </c>
      <c r="N23" s="24">
        <f t="shared" si="3"/>
        <v>0</v>
      </c>
    </row>
    <row r="24" spans="1:14" ht="13.5" customHeight="1" x14ac:dyDescent="0.35">
      <c r="A24" s="20" t="s">
        <v>60</v>
      </c>
      <c r="B24" s="21" t="s">
        <v>61</v>
      </c>
      <c r="C24" s="22">
        <v>120</v>
      </c>
      <c r="D24" s="23">
        <v>0</v>
      </c>
      <c r="E24" s="22">
        <v>0</v>
      </c>
      <c r="F24" s="23">
        <v>0</v>
      </c>
      <c r="G24" s="23">
        <v>0</v>
      </c>
      <c r="H24" s="23">
        <f t="shared" si="0"/>
        <v>120</v>
      </c>
      <c r="I24" s="23">
        <v>0</v>
      </c>
      <c r="J24" s="23">
        <v>0</v>
      </c>
      <c r="K24" s="22">
        <v>0</v>
      </c>
      <c r="L24" s="23">
        <f t="shared" si="1"/>
        <v>120</v>
      </c>
      <c r="M24" s="23">
        <v>0</v>
      </c>
      <c r="N24" s="24">
        <f t="shared" si="3"/>
        <v>120</v>
      </c>
    </row>
    <row r="25" spans="1:14" ht="13.5" customHeight="1" x14ac:dyDescent="0.35">
      <c r="A25" s="20" t="s">
        <v>62</v>
      </c>
      <c r="B25" s="21" t="s">
        <v>63</v>
      </c>
      <c r="C25" s="22">
        <v>388</v>
      </c>
      <c r="D25" s="23">
        <v>0</v>
      </c>
      <c r="E25" s="22">
        <v>0</v>
      </c>
      <c r="F25" s="23">
        <v>0</v>
      </c>
      <c r="G25" s="23">
        <v>0</v>
      </c>
      <c r="H25" s="23">
        <f t="shared" si="0"/>
        <v>388</v>
      </c>
      <c r="I25" s="23">
        <v>-2</v>
      </c>
      <c r="J25" s="23">
        <v>0</v>
      </c>
      <c r="K25" s="22">
        <v>116</v>
      </c>
      <c r="L25" s="23">
        <f>SUM(H25:K25)</f>
        <v>502</v>
      </c>
      <c r="M25" s="23">
        <v>0</v>
      </c>
      <c r="N25" s="24">
        <f t="shared" si="3"/>
        <v>502</v>
      </c>
    </row>
    <row r="26" spans="1:14" ht="23.5" thickBot="1" x14ac:dyDescent="0.4">
      <c r="A26" s="31" t="s">
        <v>64</v>
      </c>
      <c r="B26" s="32" t="s">
        <v>65</v>
      </c>
      <c r="C26" s="33">
        <f>C22</f>
        <v>508</v>
      </c>
      <c r="D26" s="33">
        <f t="shared" ref="D26:N26" si="7">D22</f>
        <v>0</v>
      </c>
      <c r="E26" s="33">
        <f t="shared" si="7"/>
        <v>0</v>
      </c>
      <c r="F26" s="33">
        <f t="shared" si="7"/>
        <v>0</v>
      </c>
      <c r="G26" s="33">
        <f t="shared" si="7"/>
        <v>0</v>
      </c>
      <c r="H26" s="33">
        <f t="shared" si="7"/>
        <v>508</v>
      </c>
      <c r="I26" s="33">
        <f t="shared" si="7"/>
        <v>-2</v>
      </c>
      <c r="J26" s="33">
        <f t="shared" si="7"/>
        <v>0</v>
      </c>
      <c r="K26" s="33">
        <f t="shared" si="7"/>
        <v>0</v>
      </c>
      <c r="L26" s="33">
        <f t="shared" si="7"/>
        <v>508</v>
      </c>
      <c r="M26" s="33">
        <f t="shared" si="7"/>
        <v>0</v>
      </c>
      <c r="N26" s="34">
        <f t="shared" si="7"/>
        <v>622</v>
      </c>
    </row>
    <row r="27" spans="1:14" ht="18" customHeight="1" thickTop="1" thickBot="1" x14ac:dyDescent="0.4">
      <c r="A27" s="35" t="s">
        <v>66</v>
      </c>
      <c r="B27" s="36" t="s">
        <v>67</v>
      </c>
      <c r="C27" s="37">
        <f>C17+C21+C26</f>
        <v>5584</v>
      </c>
      <c r="D27" s="37">
        <f t="shared" ref="D27:N27" si="8">D17+D21+D26</f>
        <v>0</v>
      </c>
      <c r="E27" s="37">
        <f t="shared" si="8"/>
        <v>284226</v>
      </c>
      <c r="F27" s="37">
        <f t="shared" si="8"/>
        <v>6871</v>
      </c>
      <c r="G27" s="37">
        <f t="shared" si="8"/>
        <v>-711</v>
      </c>
      <c r="H27" s="37">
        <f t="shared" si="8"/>
        <v>295970</v>
      </c>
      <c r="I27" s="37">
        <f t="shared" si="8"/>
        <v>-2</v>
      </c>
      <c r="J27" s="37">
        <f t="shared" si="8"/>
        <v>6910</v>
      </c>
      <c r="K27" s="37">
        <f t="shared" si="8"/>
        <v>275872</v>
      </c>
      <c r="L27" s="37">
        <f t="shared" si="8"/>
        <v>5545</v>
      </c>
      <c r="M27" s="37">
        <f t="shared" si="8"/>
        <v>7643</v>
      </c>
      <c r="N27" s="38">
        <f t="shared" si="8"/>
        <v>13302</v>
      </c>
    </row>
    <row r="28" spans="1:14" ht="13.5" thickTop="1" x14ac:dyDescent="0.35"/>
  </sheetData>
  <mergeCells count="11">
    <mergeCell ref="L6:N6"/>
    <mergeCell ref="A4:N4"/>
    <mergeCell ref="A6:A7"/>
    <mergeCell ref="B6:B7"/>
    <mergeCell ref="C6:C7"/>
    <mergeCell ref="D6:D7"/>
    <mergeCell ref="E6:E7"/>
    <mergeCell ref="F6:G6"/>
    <mergeCell ref="H6:H7"/>
    <mergeCell ref="I6:I7"/>
    <mergeCell ref="J6:K6"/>
  </mergeCells>
  <pageMargins left="0.74803149606299213" right="0.74803149606299213" top="0.78740157480314965" bottom="0.78740157480314965" header="0.51181102362204722" footer="0.51181102362204722"/>
  <pageSetup scale="8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17.sz.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2016-05-26T13:58:21Z</dcterms:created>
  <dcterms:modified xsi:type="dcterms:W3CDTF">2016-06-01T15:08:41Z</dcterms:modified>
</cp:coreProperties>
</file>