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17" i="1"/>
  <c r="I17" i="1"/>
  <c r="H17" i="1"/>
  <c r="G17" i="1"/>
  <c r="J16" i="1"/>
  <c r="I16" i="1"/>
  <c r="H16" i="1"/>
  <c r="G16" i="1"/>
  <c r="E16" i="1"/>
  <c r="D16" i="1"/>
  <c r="C16" i="1"/>
  <c r="B16" i="1"/>
  <c r="J15" i="1"/>
  <c r="I15" i="1"/>
  <c r="H15" i="1"/>
  <c r="G15" i="1"/>
  <c r="E15" i="1"/>
  <c r="D15" i="1"/>
  <c r="C15" i="1"/>
  <c r="B15" i="1"/>
  <c r="J14" i="1"/>
  <c r="I14" i="1"/>
  <c r="H14" i="1"/>
  <c r="G14" i="1"/>
  <c r="E14" i="1"/>
  <c r="D14" i="1"/>
  <c r="C14" i="1"/>
  <c r="B14" i="1"/>
  <c r="J13" i="1"/>
  <c r="I13" i="1"/>
  <c r="H13" i="1"/>
  <c r="G13" i="1"/>
  <c r="E13" i="1"/>
  <c r="D13" i="1"/>
  <c r="C13" i="1"/>
  <c r="B13" i="1"/>
  <c r="J12" i="1"/>
  <c r="I12" i="1"/>
  <c r="H12" i="1"/>
  <c r="G12" i="1"/>
  <c r="D12" i="1"/>
  <c r="C12" i="1"/>
  <c r="B12" i="1"/>
  <c r="E12" i="1" s="1"/>
  <c r="J11" i="1"/>
  <c r="J22" i="1" s="1"/>
  <c r="E23" i="1" s="1"/>
  <c r="I11" i="1"/>
  <c r="I22" i="1" s="1"/>
  <c r="H11" i="1"/>
  <c r="H22" i="1" s="1"/>
  <c r="G11" i="1"/>
  <c r="G22" i="1" s="1"/>
  <c r="E11" i="1"/>
  <c r="E22" i="1" s="1"/>
  <c r="D11" i="1"/>
  <c r="D22" i="1" s="1"/>
  <c r="I23" i="1" s="1"/>
  <c r="C11" i="1"/>
  <c r="C22" i="1" s="1"/>
  <c r="B11" i="1"/>
  <c r="B22" i="1" s="1"/>
  <c r="J8" i="1"/>
  <c r="G8" i="1"/>
  <c r="C23" i="1" l="1"/>
  <c r="B23" i="1"/>
</calcChain>
</file>

<file path=xl/sharedStrings.xml><?xml version="1.0" encoding="utf-8"?>
<sst xmlns="http://schemas.openxmlformats.org/spreadsheetml/2006/main" count="37" uniqueCount="33">
  <si>
    <t>Megnevezés</t>
  </si>
  <si>
    <t>Módosítási javaslat maradvány</t>
  </si>
  <si>
    <t>Módosítási javaslat</t>
  </si>
  <si>
    <t>2021.évi módosított előirányzat V.31.</t>
  </si>
  <si>
    <t>Személyi juttatások</t>
  </si>
  <si>
    <t>Elvonások és befizetések bevételei</t>
  </si>
  <si>
    <t xml:space="preserve">Egyéb műk.c.tám.bev. áh.n belülről </t>
  </si>
  <si>
    <t xml:space="preserve">Közhatalmi bevételek </t>
  </si>
  <si>
    <t>Ellátottak pénzbeli juttatásai</t>
  </si>
  <si>
    <t>Működési bevételek</t>
  </si>
  <si>
    <t>Egyéb műk.c.támog.áh.n belülre</t>
  </si>
  <si>
    <t>Műk.c.visszat.támog., kölcs.nyújt.áh.n kívülre</t>
  </si>
  <si>
    <t>Egyéb műk.c.támog.áh.n kívülre</t>
  </si>
  <si>
    <t>"2. melléklet a 2/2021.(III.02.)önkormányzati rendelethez"</t>
  </si>
  <si>
    <t>I. Működési célú (folyó) bevételek, működési célú (folyó) kiadások mérlege  2021. év</t>
  </si>
  <si>
    <t>(Önkormányzati szinten) Ft</t>
  </si>
  <si>
    <t>2. melléklet az 5/2021.(VI.28.) önkormányzati rendelethez, hatályos 2021. június 30-tól</t>
  </si>
  <si>
    <t>Bevételek</t>
  </si>
  <si>
    <t>Kiadások</t>
  </si>
  <si>
    <t>2021. évi eredeti</t>
  </si>
  <si>
    <t>eredeti ei.</t>
  </si>
  <si>
    <t>Önkorm. működési támogatásai</t>
  </si>
  <si>
    <t>Munkaadót terh.jár.és szoc.hozzáj.adó</t>
  </si>
  <si>
    <t>Dologi kiadások</t>
  </si>
  <si>
    <t>Elvonások, befizetések</t>
  </si>
  <si>
    <t xml:space="preserve">Egyéb működéi célú átvett pénzeszk. 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</si>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</sst>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3" fillId="0" borderId="8" xfId="0" applyFont="1" applyBorder="1"/>
    <xf numFmtId="0" fontId="6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9" xfId="0" applyFont="1" applyBorder="1"/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/>
    <xf numFmtId="3" fontId="3" fillId="0" borderId="9" xfId="0" applyNumberFormat="1" applyFont="1" applyBorder="1"/>
    <xf numFmtId="0" fontId="3" fillId="0" borderId="8" xfId="0" applyFont="1" applyFill="1" applyBorder="1"/>
    <xf numFmtId="0" fontId="3" fillId="0" borderId="11" xfId="0" applyFont="1" applyFill="1" applyBorder="1"/>
    <xf numFmtId="0" fontId="3" fillId="0" borderId="14" xfId="0" applyFont="1" applyBorder="1"/>
    <xf numFmtId="0" fontId="1" fillId="0" borderId="16" xfId="0" applyFont="1" applyBorder="1"/>
    <xf numFmtId="3" fontId="1" fillId="0" borderId="5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4" xfId="0" applyFont="1" applyBorder="1"/>
    <xf numFmtId="3" fontId="1" fillId="0" borderId="6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0" xfId="0" applyFont="1" applyFill="1" applyBorder="1" applyAlignment="1">
      <alignment horizontal="left"/>
    </xf>
    <xf numFmtId="3" fontId="0" fillId="0" borderId="0" xfId="0" applyNumberFormat="1"/>
    <xf numFmtId="0" fontId="0" fillId="0" borderId="0" xfId="0" applyFill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>
        <row r="11">
          <cell r="B11">
            <v>146959250</v>
          </cell>
          <cell r="C11">
            <v>0</v>
          </cell>
          <cell r="D11">
            <v>10806258</v>
          </cell>
          <cell r="E11">
            <v>157765508</v>
          </cell>
          <cell r="G11">
            <v>102210604</v>
          </cell>
          <cell r="H11">
            <v>95760</v>
          </cell>
          <cell r="I11">
            <v>671294</v>
          </cell>
          <cell r="J11">
            <v>102977658</v>
          </cell>
        </row>
        <row r="12">
          <cell r="B12">
            <v>0</v>
          </cell>
          <cell r="C12">
            <v>5533175</v>
          </cell>
          <cell r="D12">
            <v>0</v>
          </cell>
          <cell r="G12">
            <v>15770757</v>
          </cell>
          <cell r="H12">
            <v>0</v>
          </cell>
          <cell r="I12">
            <v>104049</v>
          </cell>
          <cell r="J12">
            <v>15874806</v>
          </cell>
        </row>
        <row r="13">
          <cell r="B13">
            <v>18827182</v>
          </cell>
          <cell r="C13">
            <v>0</v>
          </cell>
          <cell r="D13">
            <v>0</v>
          </cell>
          <cell r="E13">
            <v>18827182</v>
          </cell>
          <cell r="G13">
            <v>170306327</v>
          </cell>
          <cell r="H13">
            <v>950165</v>
          </cell>
          <cell r="I13">
            <v>1640000</v>
          </cell>
          <cell r="J13">
            <v>172896492</v>
          </cell>
        </row>
        <row r="14">
          <cell r="B14">
            <v>54550000</v>
          </cell>
          <cell r="C14">
            <v>0</v>
          </cell>
          <cell r="D14">
            <v>-8451182</v>
          </cell>
          <cell r="E14">
            <v>46098818</v>
          </cell>
          <cell r="G14">
            <v>3000000</v>
          </cell>
          <cell r="H14">
            <v>0</v>
          </cell>
          <cell r="I14">
            <v>0</v>
          </cell>
          <cell r="J14">
            <v>3000000</v>
          </cell>
        </row>
        <row r="15">
          <cell r="B15">
            <v>22131654</v>
          </cell>
          <cell r="C15">
            <v>0</v>
          </cell>
          <cell r="D15">
            <v>3141</v>
          </cell>
          <cell r="E15">
            <v>22134795</v>
          </cell>
          <cell r="G15">
            <v>0</v>
          </cell>
          <cell r="H15">
            <v>6195083</v>
          </cell>
          <cell r="I15">
            <v>679479</v>
          </cell>
          <cell r="J15">
            <v>6874562</v>
          </cell>
        </row>
        <row r="16">
          <cell r="G16">
            <v>11503174</v>
          </cell>
          <cell r="H16">
            <v>0</v>
          </cell>
          <cell r="I16">
            <v>0</v>
          </cell>
          <cell r="J16">
            <v>11503174</v>
          </cell>
        </row>
        <row r="17">
          <cell r="B17">
            <v>0</v>
          </cell>
          <cell r="C17">
            <v>0</v>
          </cell>
          <cell r="D17">
            <v>625500</v>
          </cell>
          <cell r="E17">
            <v>625500</v>
          </cell>
          <cell r="G17">
            <v>0</v>
          </cell>
          <cell r="H17">
            <v>0</v>
          </cell>
          <cell r="I17">
            <v>0</v>
          </cell>
        </row>
        <row r="18">
          <cell r="G18">
            <v>1914992</v>
          </cell>
          <cell r="H18">
            <v>1007891</v>
          </cell>
          <cell r="I18">
            <v>0</v>
          </cell>
          <cell r="J18">
            <v>2922883</v>
          </cell>
        </row>
        <row r="19">
          <cell r="G19">
            <v>4769163</v>
          </cell>
          <cell r="H19">
            <v>531561</v>
          </cell>
          <cell r="I19">
            <v>-1830878</v>
          </cell>
          <cell r="J19">
            <v>3469846</v>
          </cell>
        </row>
        <row r="20">
          <cell r="G20">
            <v>0</v>
          </cell>
          <cell r="H20">
            <v>0</v>
          </cell>
          <cell r="I20">
            <v>1559773</v>
          </cell>
          <cell r="J20">
            <v>1559773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B26" sqref="B26:B27"/>
    </sheetView>
  </sheetViews>
  <sheetFormatPr defaultRowHeight="15" x14ac:dyDescent="0.25"/>
  <cols>
    <col min="1" max="1" width="43.7109375" customWidth="1"/>
    <col min="2" max="5" width="13.28515625" customWidth="1"/>
    <col min="6" max="6" width="48.5703125" customWidth="1"/>
    <col min="7" max="7" width="18" customWidth="1"/>
    <col min="8" max="9" width="14.5703125" customWidth="1"/>
    <col min="10" max="10" width="15" customWidth="1"/>
  </cols>
  <sheetData>
    <row r="1" spans="1:10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15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.75" thickBot="1" x14ac:dyDescent="0.3">
      <c r="A6" s="4" t="s">
        <v>16</v>
      </c>
      <c r="B6" s="4"/>
      <c r="C6" s="4"/>
      <c r="D6" s="4"/>
      <c r="E6" s="4"/>
      <c r="F6" s="4"/>
      <c r="G6" s="4"/>
      <c r="H6" s="4"/>
      <c r="I6" s="4"/>
      <c r="J6" s="4"/>
    </row>
    <row r="7" spans="1:10" ht="15.75" thickBot="1" x14ac:dyDescent="0.3">
      <c r="A7" s="5" t="s">
        <v>0</v>
      </c>
      <c r="B7" s="6" t="s">
        <v>17</v>
      </c>
      <c r="C7" s="7"/>
      <c r="D7" s="7"/>
      <c r="E7" s="8"/>
      <c r="F7" s="5" t="s">
        <v>0</v>
      </c>
      <c r="G7" s="7" t="s">
        <v>18</v>
      </c>
      <c r="H7" s="7"/>
      <c r="I7" s="7"/>
      <c r="J7" s="8"/>
    </row>
    <row r="8" spans="1:10" x14ac:dyDescent="0.25">
      <c r="A8" s="9"/>
      <c r="B8" s="5" t="s">
        <v>19</v>
      </c>
      <c r="C8" s="10" t="s">
        <v>1</v>
      </c>
      <c r="D8" s="10" t="s">
        <v>2</v>
      </c>
      <c r="E8" s="10" t="s">
        <v>3</v>
      </c>
      <c r="F8" s="9"/>
      <c r="G8" s="10" t="str">
        <f>B8</f>
        <v>2021. évi eredeti</v>
      </c>
      <c r="H8" s="10" t="s">
        <v>1</v>
      </c>
      <c r="I8" s="10" t="s">
        <v>2</v>
      </c>
      <c r="J8" s="10" t="str">
        <f>E8</f>
        <v>2021.évi módosított előirányzat V.31.</v>
      </c>
    </row>
    <row r="9" spans="1:10" ht="29.25" customHeight="1" thickBot="1" x14ac:dyDescent="0.3">
      <c r="A9" s="11"/>
      <c r="B9" s="12"/>
      <c r="C9" s="13"/>
      <c r="D9" s="13"/>
      <c r="E9" s="13"/>
      <c r="F9" s="11"/>
      <c r="G9" s="13" t="s">
        <v>20</v>
      </c>
      <c r="H9" s="13"/>
      <c r="I9" s="13"/>
      <c r="J9" s="13" t="s">
        <v>20</v>
      </c>
    </row>
    <row r="10" spans="1:10" x14ac:dyDescent="0.25">
      <c r="A10" s="14"/>
      <c r="B10" s="15"/>
      <c r="C10" s="15"/>
      <c r="D10" s="15"/>
      <c r="E10" s="16"/>
      <c r="F10" s="17"/>
      <c r="G10" s="18"/>
      <c r="H10" s="18"/>
      <c r="I10" s="18"/>
      <c r="J10" s="19"/>
    </row>
    <row r="11" spans="1:10" x14ac:dyDescent="0.25">
      <c r="A11" s="20" t="s">
        <v>21</v>
      </c>
      <c r="B11" s="21">
        <f>'[1]1.mell'!B11</f>
        <v>146959250</v>
      </c>
      <c r="C11" s="21">
        <f>'[1]1.mell'!C11</f>
        <v>0</v>
      </c>
      <c r="D11" s="21">
        <f>'[1]1.mell'!D11</f>
        <v>10806258</v>
      </c>
      <c r="E11" s="21">
        <f>'[1]1.mell'!E11</f>
        <v>157765508</v>
      </c>
      <c r="F11" s="20" t="s">
        <v>4</v>
      </c>
      <c r="G11" s="22">
        <f>'[1]1.mell'!G11</f>
        <v>102210604</v>
      </c>
      <c r="H11" s="22">
        <f>'[1]1.mell'!H11</f>
        <v>95760</v>
      </c>
      <c r="I11" s="22">
        <f>'[1]1.mell'!I11</f>
        <v>671294</v>
      </c>
      <c r="J11" s="22">
        <f>'[1]1.mell'!J11</f>
        <v>102977658</v>
      </c>
    </row>
    <row r="12" spans="1:10" x14ac:dyDescent="0.25">
      <c r="A12" s="20" t="s">
        <v>5</v>
      </c>
      <c r="B12" s="21">
        <f>'[1]1.mell'!B12</f>
        <v>0</v>
      </c>
      <c r="C12" s="21">
        <f>'[1]1.mell'!C12</f>
        <v>5533175</v>
      </c>
      <c r="D12" s="21">
        <f>'[1]1.mell'!D12</f>
        <v>0</v>
      </c>
      <c r="E12" s="21">
        <f>SUM(B12:D12)</f>
        <v>5533175</v>
      </c>
      <c r="F12" s="20" t="s">
        <v>22</v>
      </c>
      <c r="G12" s="22">
        <f>'[1]1.mell'!G12</f>
        <v>15770757</v>
      </c>
      <c r="H12" s="22">
        <f>'[1]1.mell'!H12</f>
        <v>0</v>
      </c>
      <c r="I12" s="22">
        <f>'[1]1.mell'!I12</f>
        <v>104049</v>
      </c>
      <c r="J12" s="22">
        <f>'[1]1.mell'!J12</f>
        <v>15874806</v>
      </c>
    </row>
    <row r="13" spans="1:10" x14ac:dyDescent="0.25">
      <c r="A13" s="20" t="s">
        <v>6</v>
      </c>
      <c r="B13" s="23">
        <f>'[1]1.mell'!B13</f>
        <v>18827182</v>
      </c>
      <c r="C13" s="23">
        <f>'[1]1.mell'!C13</f>
        <v>0</v>
      </c>
      <c r="D13" s="23">
        <f>'[1]1.mell'!D13</f>
        <v>0</v>
      </c>
      <c r="E13" s="23">
        <f>'[1]1.mell'!E13</f>
        <v>18827182</v>
      </c>
      <c r="F13" s="20" t="s">
        <v>23</v>
      </c>
      <c r="G13" s="22">
        <f>'[1]1.mell'!G13</f>
        <v>170306327</v>
      </c>
      <c r="H13" s="22">
        <f>'[1]1.mell'!H13</f>
        <v>950165</v>
      </c>
      <c r="I13" s="22">
        <f>'[1]1.mell'!I13</f>
        <v>1640000</v>
      </c>
      <c r="J13" s="22">
        <f>'[1]1.mell'!J13</f>
        <v>172896492</v>
      </c>
    </row>
    <row r="14" spans="1:10" x14ac:dyDescent="0.25">
      <c r="A14" s="24" t="s">
        <v>7</v>
      </c>
      <c r="B14" s="23">
        <f>'[1]1.mell'!B14</f>
        <v>54550000</v>
      </c>
      <c r="C14" s="23">
        <f>'[1]1.mell'!C14</f>
        <v>0</v>
      </c>
      <c r="D14" s="23">
        <f>'[1]1.mell'!D14</f>
        <v>-8451182</v>
      </c>
      <c r="E14" s="23">
        <f>'[1]1.mell'!E14</f>
        <v>46098818</v>
      </c>
      <c r="F14" s="20" t="s">
        <v>8</v>
      </c>
      <c r="G14" s="22">
        <f>'[1]1.mell'!G14</f>
        <v>3000000</v>
      </c>
      <c r="H14" s="22">
        <f>'[1]1.mell'!H14</f>
        <v>0</v>
      </c>
      <c r="I14" s="22">
        <f>'[1]1.mell'!I14</f>
        <v>0</v>
      </c>
      <c r="J14" s="22">
        <f>'[1]1.mell'!J14</f>
        <v>3000000</v>
      </c>
    </row>
    <row r="15" spans="1:10" x14ac:dyDescent="0.25">
      <c r="A15" s="24" t="s">
        <v>9</v>
      </c>
      <c r="B15" s="23">
        <f>'[1]1.mell'!B15</f>
        <v>22131654</v>
      </c>
      <c r="C15" s="23">
        <f>'[1]1.mell'!C15</f>
        <v>0</v>
      </c>
      <c r="D15" s="23">
        <f>'[1]1.mell'!D15</f>
        <v>3141</v>
      </c>
      <c r="E15" s="23">
        <f>'[1]1.mell'!E15</f>
        <v>22134795</v>
      </c>
      <c r="F15" s="17" t="s">
        <v>24</v>
      </c>
      <c r="G15" s="22">
        <f>'[1]1.mell'!G15</f>
        <v>0</v>
      </c>
      <c r="H15" s="22">
        <f>'[1]1.mell'!H15</f>
        <v>6195083</v>
      </c>
      <c r="I15" s="22">
        <f>'[1]1.mell'!I15</f>
        <v>679479</v>
      </c>
      <c r="J15" s="22">
        <f>'[1]1.mell'!J15</f>
        <v>6874562</v>
      </c>
    </row>
    <row r="16" spans="1:10" x14ac:dyDescent="0.25">
      <c r="A16" s="25" t="s">
        <v>25</v>
      </c>
      <c r="B16" s="23">
        <f>'[1]1.mell'!B17</f>
        <v>0</v>
      </c>
      <c r="C16" s="23">
        <f>'[1]1.mell'!C17</f>
        <v>0</v>
      </c>
      <c r="D16" s="23">
        <f>'[1]1.mell'!D17</f>
        <v>625500</v>
      </c>
      <c r="E16" s="23">
        <f>'[1]1.mell'!E17</f>
        <v>625500</v>
      </c>
      <c r="F16" s="17" t="s">
        <v>10</v>
      </c>
      <c r="G16" s="22">
        <f>'[1]1.mell'!G16</f>
        <v>11503174</v>
      </c>
      <c r="H16" s="22">
        <f>'[1]1.mell'!H16</f>
        <v>0</v>
      </c>
      <c r="I16" s="22">
        <f>'[1]1.mell'!I16</f>
        <v>0</v>
      </c>
      <c r="J16" s="22">
        <f>'[1]1.mell'!J16</f>
        <v>11503174</v>
      </c>
    </row>
    <row r="17" spans="1:10" x14ac:dyDescent="0.25">
      <c r="A17" s="26"/>
      <c r="B17" s="23"/>
      <c r="C17" s="23"/>
      <c r="D17" s="23"/>
      <c r="E17" s="23"/>
      <c r="F17" s="17" t="s">
        <v>11</v>
      </c>
      <c r="G17" s="22">
        <f>'[1]1.mell'!G17</f>
        <v>0</v>
      </c>
      <c r="H17" s="22">
        <f>'[1]1.mell'!H17</f>
        <v>0</v>
      </c>
      <c r="I17" s="22">
        <f>'[1]1.mell'!I17</f>
        <v>0</v>
      </c>
      <c r="J17" s="22">
        <f>'[1]1.mell'!J17</f>
        <v>0</v>
      </c>
    </row>
    <row r="18" spans="1:10" x14ac:dyDescent="0.25">
      <c r="A18" s="26"/>
      <c r="B18" s="23"/>
      <c r="C18" s="23"/>
      <c r="D18" s="23"/>
      <c r="E18" s="23"/>
      <c r="F18" s="17" t="s">
        <v>12</v>
      </c>
      <c r="G18" s="22">
        <f>'[1]1.mell'!G18</f>
        <v>1914992</v>
      </c>
      <c r="H18" s="22">
        <f>'[1]1.mell'!H18</f>
        <v>1007891</v>
      </c>
      <c r="I18" s="22">
        <f>'[1]1.mell'!I18</f>
        <v>0</v>
      </c>
      <c r="J18" s="22">
        <f>'[1]1.mell'!J18</f>
        <v>2922883</v>
      </c>
    </row>
    <row r="19" spans="1:10" x14ac:dyDescent="0.25">
      <c r="A19" s="26"/>
      <c r="B19" s="23"/>
      <c r="C19" s="23"/>
      <c r="D19" s="23"/>
      <c r="E19" s="23"/>
      <c r="F19" s="20" t="s">
        <v>26</v>
      </c>
      <c r="G19" s="22">
        <f>'[1]1.mell'!G19+'[1]1.mell'!G20</f>
        <v>4769163</v>
      </c>
      <c r="H19" s="22">
        <f>'[1]1.mell'!H19+'[1]1.mell'!H20</f>
        <v>531561</v>
      </c>
      <c r="I19" s="22">
        <f>'[1]1.mell'!I19+'[1]1.mell'!I20</f>
        <v>-271105</v>
      </c>
      <c r="J19" s="22">
        <f>'[1]1.mell'!J19+'[1]1.mell'!J20</f>
        <v>5029619</v>
      </c>
    </row>
    <row r="20" spans="1:10" x14ac:dyDescent="0.25">
      <c r="A20" s="26"/>
      <c r="B20" s="23"/>
      <c r="C20" s="23"/>
      <c r="D20" s="23"/>
      <c r="E20" s="23"/>
      <c r="F20" s="20" t="s">
        <v>27</v>
      </c>
      <c r="G20" s="23"/>
      <c r="H20" s="22"/>
      <c r="I20" s="22"/>
      <c r="J20" s="22"/>
    </row>
    <row r="21" spans="1:10" x14ac:dyDescent="0.25">
      <c r="A21" s="26"/>
      <c r="B21" s="23"/>
      <c r="C21" s="23"/>
      <c r="D21" s="23"/>
      <c r="E21" s="23"/>
      <c r="F21" s="20" t="s">
        <v>28</v>
      </c>
      <c r="G21" s="23"/>
      <c r="H21" s="22"/>
      <c r="I21" s="22"/>
      <c r="J21" s="22"/>
    </row>
    <row r="22" spans="1:10" ht="15.75" thickBot="1" x14ac:dyDescent="0.3">
      <c r="A22" s="27" t="s">
        <v>29</v>
      </c>
      <c r="B22" s="28">
        <f>SUM(B10:B21)</f>
        <v>242468086</v>
      </c>
      <c r="C22" s="28">
        <f>SUM(C10:C21)</f>
        <v>5533175</v>
      </c>
      <c r="D22" s="28">
        <f>SUM(D10:D21)</f>
        <v>2983717</v>
      </c>
      <c r="E22" s="28">
        <f>SUM(E10:E21)</f>
        <v>250984978</v>
      </c>
      <c r="F22" s="29" t="s">
        <v>30</v>
      </c>
      <c r="G22" s="28">
        <f>SUM(G11:G21)</f>
        <v>309475017</v>
      </c>
      <c r="H22" s="28">
        <f t="shared" ref="H22:J22" si="0">SUM(H11:H21)</f>
        <v>8780460</v>
      </c>
      <c r="I22" s="28">
        <f t="shared" si="0"/>
        <v>2823717</v>
      </c>
      <c r="J22" s="28">
        <f t="shared" si="0"/>
        <v>321079194</v>
      </c>
    </row>
    <row r="23" spans="1:10" ht="15.75" thickBot="1" x14ac:dyDescent="0.3">
      <c r="A23" s="30" t="s">
        <v>31</v>
      </c>
      <c r="B23" s="31">
        <f>G22-B22</f>
        <v>67006931</v>
      </c>
      <c r="C23" s="31">
        <f>H22-C22</f>
        <v>3247285</v>
      </c>
      <c r="D23" s="31"/>
      <c r="E23" s="31">
        <f>J22-E22</f>
        <v>70094216</v>
      </c>
      <c r="F23" s="32" t="s">
        <v>32</v>
      </c>
      <c r="G23" s="31"/>
      <c r="H23" s="31"/>
      <c r="I23" s="31">
        <f>D22-I22</f>
        <v>160000</v>
      </c>
      <c r="J23" s="31"/>
    </row>
    <row r="24" spans="1:10" x14ac:dyDescent="0.25">
      <c r="F24" s="33"/>
    </row>
    <row r="26" spans="1:10" x14ac:dyDescent="0.25">
      <c r="E26" s="34"/>
    </row>
    <row r="30" spans="1:10" x14ac:dyDescent="0.25">
      <c r="E30" s="35"/>
    </row>
    <row r="35" spans="1:1" x14ac:dyDescent="0.25">
      <c r="A35" s="36"/>
    </row>
  </sheetData>
  <mergeCells count="18">
    <mergeCell ref="G8:G9"/>
    <mergeCell ref="H8:H9"/>
    <mergeCell ref="I8:I9"/>
    <mergeCell ref="J8:J9"/>
    <mergeCell ref="A4:J4"/>
    <mergeCell ref="A6:J6"/>
    <mergeCell ref="A7:A9"/>
    <mergeCell ref="B7:E7"/>
    <mergeCell ref="F7:F9"/>
    <mergeCell ref="G7:J7"/>
    <mergeCell ref="B8:B9"/>
    <mergeCell ref="C8:C9"/>
    <mergeCell ref="D8:D9"/>
    <mergeCell ref="E8:E9"/>
    <mergeCell ref="A5:J5"/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2021-06-25T07:03:45Z</dcterms:created>
  <dcterms:modified xsi:type="dcterms:W3CDTF">2021-06-25T07:06:59Z</dcterms:modified>
</cp:coreProperties>
</file>