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I43" i="1"/>
  <c r="I39"/>
  <c r="G39"/>
  <c r="G43" s="1"/>
  <c r="F39"/>
  <c r="F43" s="1"/>
  <c r="E39"/>
  <c r="D39"/>
  <c r="D43" s="1"/>
  <c r="C39"/>
  <c r="H38"/>
  <c r="H37"/>
  <c r="H36"/>
  <c r="H39" s="1"/>
  <c r="H35"/>
  <c r="H34"/>
  <c r="H33"/>
  <c r="G32"/>
  <c r="F32"/>
  <c r="E32"/>
  <c r="D32"/>
  <c r="C32"/>
  <c r="C43" s="1"/>
  <c r="H31"/>
  <c r="H30"/>
  <c r="H29"/>
  <c r="H32" s="1"/>
  <c r="G28"/>
  <c r="F28"/>
  <c r="E28"/>
  <c r="E43" s="1"/>
  <c r="D28"/>
  <c r="C28"/>
  <c r="H27"/>
  <c r="H26"/>
  <c r="H28" s="1"/>
  <c r="G25"/>
  <c r="F25"/>
  <c r="E25"/>
  <c r="D25"/>
  <c r="C25"/>
  <c r="H24"/>
  <c r="H23"/>
  <c r="H22"/>
  <c r="H21"/>
  <c r="H20"/>
  <c r="H19"/>
  <c r="H18"/>
  <c r="H17"/>
  <c r="H16"/>
  <c r="H15"/>
  <c r="H14"/>
  <c r="H13"/>
  <c r="H12"/>
  <c r="H11"/>
  <c r="H10"/>
  <c r="H9"/>
  <c r="H25" s="1"/>
  <c r="G8"/>
  <c r="F8"/>
  <c r="E8"/>
  <c r="D8"/>
  <c r="C8"/>
  <c r="H7"/>
  <c r="H8" s="1"/>
  <c r="H43" s="1"/>
</calcChain>
</file>

<file path=xl/sharedStrings.xml><?xml version="1.0" encoding="utf-8"?>
<sst xmlns="http://schemas.openxmlformats.org/spreadsheetml/2006/main" count="56" uniqueCount="56">
  <si>
    <t xml:space="preserve">                              </t>
  </si>
  <si>
    <t>Nagyrákos  Község Önkormányzatának 2018. évi kiadásainak módosított előirányzata kormányzati funkciók szerint</t>
  </si>
  <si>
    <t>adatok Ft-ban</t>
  </si>
  <si>
    <t xml:space="preserve">                                                     Megnevezés</t>
  </si>
  <si>
    <t>Személyi kiadások módosított előirányz.</t>
  </si>
  <si>
    <t>Munkaadói járulékok módosított előirányz.</t>
  </si>
  <si>
    <t>Dologi kiadások módosított előirányzat.</t>
  </si>
  <si>
    <t>Pénze.át./ szociális jut. mód. előirányz.</t>
  </si>
  <si>
    <t>Felhalm. kiadások módosított előirányz.</t>
  </si>
  <si>
    <t>Kiadások összesen</t>
  </si>
  <si>
    <t>Lsz</t>
  </si>
  <si>
    <t>Önkormányzat jogalkotó igazgatási tevékenysége</t>
  </si>
  <si>
    <t>I.</t>
  </si>
  <si>
    <t>Önkormányzat igazgatási tevékenysége</t>
  </si>
  <si>
    <t>Köztemető fenntartás és műk.</t>
  </si>
  <si>
    <t>Közfoglalkoztatás 2017. évi</t>
  </si>
  <si>
    <t>Közfoglalkoztatás 2018. évi</t>
  </si>
  <si>
    <t>Állat egészségügy</t>
  </si>
  <si>
    <t>Közutak, hidak üzemeltetése</t>
  </si>
  <si>
    <t>Ár-és belvízvéd.összefüggő tev.</t>
  </si>
  <si>
    <t>Nem veszélyes hulladékok kezelése</t>
  </si>
  <si>
    <t>Szennyvíz kezelés</t>
  </si>
  <si>
    <t>Közvilágítás</t>
  </si>
  <si>
    <t>Város- és községgazdálkodás</t>
  </si>
  <si>
    <t>Sportcélok és feladatok</t>
  </si>
  <si>
    <t>Könyvtári áll. gyarapítása</t>
  </si>
  <si>
    <t>Könyvtári szolgáltatások</t>
  </si>
  <si>
    <t>Közművelődés - közösségi és társadalmi részvétel fejlesztése</t>
  </si>
  <si>
    <t>Közművelődési intézmények, közösségi színterek mműk.</t>
  </si>
  <si>
    <t>Civil szervezetek támogatása</t>
  </si>
  <si>
    <t>II.</t>
  </si>
  <si>
    <t>Önkormányzat város és községgazdálkodási feladatai</t>
  </si>
  <si>
    <t>Nappali általános iskolai oktatás</t>
  </si>
  <si>
    <t>Óvodai nevelés</t>
  </si>
  <si>
    <t>III.</t>
  </si>
  <si>
    <t>Önkormányzat közoktatási feladatai</t>
  </si>
  <si>
    <t>Általános orvosi finanszírozás</t>
  </si>
  <si>
    <t>Paramedikális szolg.</t>
  </si>
  <si>
    <t>Általános orvosi  szolg.</t>
  </si>
  <si>
    <t>IV.</t>
  </si>
  <si>
    <t>Önkormányzati egészségügyi feladatai</t>
  </si>
  <si>
    <t>Falugondnoki szolgáltatás</t>
  </si>
  <si>
    <t>Házi segítségnyújtás</t>
  </si>
  <si>
    <t>Rendszeres pénzbeli ellátások</t>
  </si>
  <si>
    <t>Lakhatással összef. ellátások</t>
  </si>
  <si>
    <t xml:space="preserve">Eseti pénzbeli ellátás összesen </t>
  </si>
  <si>
    <t>Szociális étkeztetés</t>
  </si>
  <si>
    <t>V.</t>
  </si>
  <si>
    <t>Önkormányzati szociális feladatai</t>
  </si>
  <si>
    <t>VI.</t>
  </si>
  <si>
    <t>Közös fenntartású feladatellátáshoz pe.átadás</t>
  </si>
  <si>
    <t>VII.</t>
  </si>
  <si>
    <t>Finanszírozási kiadások</t>
  </si>
  <si>
    <t>VIII.</t>
  </si>
  <si>
    <t>Egyéb kiadás /Tartalék</t>
  </si>
  <si>
    <t xml:space="preserve">Kiadás mindösszesen    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</si>
</sst>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gray06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164" fontId="2" fillId="0" borderId="0" xfId="1" applyNumberFormat="1" applyFont="1"/>
    <xf numFmtId="164" fontId="3" fillId="0" borderId="0" xfId="1" applyNumberFormat="1" applyFont="1" applyAlignment="1">
      <alignment horizontal="justify"/>
    </xf>
    <xf numFmtId="164" fontId="4" fillId="0" borderId="0" xfId="1" applyNumberFormat="1" applyFont="1"/>
    <xf numFmtId="164" fontId="4" fillId="0" borderId="0" xfId="1" applyNumberFormat="1" applyFont="1" applyAlignment="1">
      <alignment horizontal="left"/>
    </xf>
    <xf numFmtId="0" fontId="4" fillId="0" borderId="0" xfId="1" applyNumberFormat="1" applyFont="1"/>
    <xf numFmtId="0" fontId="5" fillId="0" borderId="0" xfId="0" applyFont="1"/>
    <xf numFmtId="0" fontId="6" fillId="0" borderId="0" xfId="0" applyFont="1" applyAlignment="1">
      <alignment horizontal="center" wrapText="1"/>
    </xf>
    <xf numFmtId="0" fontId="7" fillId="0" borderId="0" xfId="1" applyNumberFormat="1" applyFont="1"/>
    <xf numFmtId="164" fontId="4" fillId="0" borderId="0" xfId="1" applyNumberFormat="1" applyFont="1" applyAlignment="1">
      <alignment horizontal="center"/>
    </xf>
    <xf numFmtId="164" fontId="3" fillId="1" borderId="1" xfId="1" applyNumberFormat="1" applyFont="1" applyFill="1" applyBorder="1" applyAlignment="1">
      <alignment horizontal="center" vertical="top" wrapText="1"/>
    </xf>
    <xf numFmtId="164" fontId="8" fillId="1" borderId="1" xfId="1" applyNumberFormat="1" applyFont="1" applyFill="1" applyBorder="1" applyAlignment="1">
      <alignment horizontal="center" vertical="top" wrapText="1"/>
    </xf>
    <xf numFmtId="0" fontId="3" fillId="1" borderId="1" xfId="1" applyNumberFormat="1" applyFont="1" applyFill="1" applyBorder="1" applyAlignment="1">
      <alignment horizontal="center" wrapText="1"/>
    </xf>
    <xf numFmtId="0" fontId="3" fillId="1" borderId="1" xfId="1" applyNumberFormat="1" applyFont="1" applyFill="1" applyBorder="1" applyAlignment="1">
      <alignment horizontal="center" vertical="center" wrapText="1"/>
    </xf>
    <xf numFmtId="0" fontId="3" fillId="1" borderId="1" xfId="1" applyNumberFormat="1" applyFont="1" applyFill="1" applyBorder="1" applyAlignment="1">
      <alignment vertical="center"/>
    </xf>
    <xf numFmtId="164" fontId="3" fillId="1" borderId="2" xfId="1" applyNumberFormat="1" applyFont="1" applyFill="1" applyBorder="1" applyAlignment="1">
      <alignment horizontal="center" vertical="top" wrapText="1"/>
    </xf>
    <xf numFmtId="164" fontId="8" fillId="1" borderId="2" xfId="1" applyNumberFormat="1" applyFont="1" applyFill="1" applyBorder="1" applyAlignment="1">
      <alignment horizontal="center" vertical="top" wrapText="1"/>
    </xf>
    <xf numFmtId="0" fontId="3" fillId="1" borderId="2" xfId="1" applyNumberFormat="1" applyFont="1" applyFill="1" applyBorder="1" applyAlignment="1">
      <alignment horizontal="center" wrapText="1"/>
    </xf>
    <xf numFmtId="0" fontId="3" fillId="1" borderId="2" xfId="1" applyNumberFormat="1" applyFont="1" applyFill="1" applyBorder="1" applyAlignment="1">
      <alignment horizontal="center" vertical="center" wrapText="1"/>
    </xf>
    <xf numFmtId="0" fontId="3" fillId="1" borderId="2" xfId="1" applyNumberFormat="1" applyFont="1" applyFill="1" applyBorder="1" applyAlignment="1">
      <alignment vertical="center"/>
    </xf>
    <xf numFmtId="164" fontId="4" fillId="0" borderId="3" xfId="1" applyNumberFormat="1" applyFont="1" applyBorder="1" applyAlignment="1">
      <alignment horizontal="justify" vertical="top" wrapText="1"/>
    </xf>
    <xf numFmtId="164" fontId="2" fillId="0" borderId="3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right" vertical="center" wrapText="1"/>
    </xf>
    <xf numFmtId="164" fontId="4" fillId="0" borderId="4" xfId="1" applyNumberFormat="1" applyFont="1" applyBorder="1" applyAlignment="1">
      <alignment horizontal="right" vertical="center" wrapText="1"/>
    </xf>
    <xf numFmtId="164" fontId="3" fillId="0" borderId="3" xfId="1" applyNumberFormat="1" applyFont="1" applyBorder="1" applyAlignment="1">
      <alignment horizontal="right" vertical="center" wrapText="1"/>
    </xf>
    <xf numFmtId="0" fontId="4" fillId="0" borderId="3" xfId="1" applyNumberFormat="1" applyFont="1" applyBorder="1" applyAlignment="1">
      <alignment horizontal="right" vertical="center" wrapText="1"/>
    </xf>
    <xf numFmtId="164" fontId="3" fillId="2" borderId="3" xfId="1" applyNumberFormat="1" applyFont="1" applyFill="1" applyBorder="1" applyAlignment="1">
      <alignment vertical="center"/>
    </xf>
    <xf numFmtId="164" fontId="9" fillId="2" borderId="3" xfId="1" applyNumberFormat="1" applyFont="1" applyFill="1" applyBorder="1" applyAlignment="1">
      <alignment horizontal="left" vertical="center" wrapText="1"/>
    </xf>
    <xf numFmtId="164" fontId="9" fillId="2" borderId="3" xfId="1" applyNumberFormat="1" applyFont="1" applyFill="1" applyBorder="1" applyAlignment="1">
      <alignment horizontal="right" vertical="center"/>
    </xf>
    <xf numFmtId="164" fontId="9" fillId="2" borderId="4" xfId="1" applyNumberFormat="1" applyFont="1" applyFill="1" applyBorder="1" applyAlignment="1">
      <alignment horizontal="right" vertical="center"/>
    </xf>
    <xf numFmtId="164" fontId="3" fillId="2" borderId="3" xfId="1" applyNumberFormat="1" applyFont="1" applyFill="1" applyBorder="1" applyAlignment="1">
      <alignment horizontal="right" vertical="center"/>
    </xf>
    <xf numFmtId="0" fontId="3" fillId="2" borderId="3" xfId="1" applyNumberFormat="1" applyFont="1" applyFill="1" applyBorder="1" applyAlignment="1">
      <alignment horizontal="right" vertical="center" wrapText="1"/>
    </xf>
    <xf numFmtId="164" fontId="2" fillId="0" borderId="3" xfId="1" applyNumberFormat="1" applyFont="1" applyBorder="1"/>
    <xf numFmtId="0" fontId="2" fillId="0" borderId="3" xfId="1" applyNumberFormat="1" applyFont="1" applyBorder="1" applyAlignment="1">
      <alignment horizontal="right" vertical="center"/>
    </xf>
    <xf numFmtId="164" fontId="10" fillId="0" borderId="3" xfId="1" applyNumberFormat="1" applyFont="1" applyBorder="1" applyAlignment="1">
      <alignment horizontal="left" vertical="center" wrapText="1"/>
    </xf>
    <xf numFmtId="164" fontId="11" fillId="0" borderId="3" xfId="1" applyNumberFormat="1" applyFont="1" applyBorder="1" applyAlignment="1">
      <alignment horizontal="right" vertical="center" wrapText="1"/>
    </xf>
    <xf numFmtId="164" fontId="3" fillId="2" borderId="4" xfId="1" applyNumberFormat="1" applyFont="1" applyFill="1" applyBorder="1" applyAlignment="1">
      <alignment horizontal="right" vertical="center"/>
    </xf>
    <xf numFmtId="164" fontId="3" fillId="2" borderId="3" xfId="1" applyNumberFormat="1" applyFont="1" applyFill="1" applyBorder="1" applyAlignment="1">
      <alignment horizontal="left" vertical="center" wrapText="1"/>
    </xf>
    <xf numFmtId="164" fontId="4" fillId="0" borderId="3" xfId="1" applyNumberFormat="1" applyFont="1" applyBorder="1"/>
    <xf numFmtId="0" fontId="4" fillId="0" borderId="3" xfId="1" applyNumberFormat="1" applyFont="1" applyBorder="1" applyAlignment="1">
      <alignment horizontal="right" vertical="center"/>
    </xf>
    <xf numFmtId="164" fontId="9" fillId="2" borderId="3" xfId="1" applyNumberFormat="1" applyFont="1" applyFill="1" applyBorder="1" applyAlignment="1">
      <alignment vertical="center"/>
    </xf>
    <xf numFmtId="164" fontId="3" fillId="1" borderId="3" xfId="1" applyNumberFormat="1" applyFont="1" applyFill="1" applyBorder="1" applyAlignment="1">
      <alignment wrapText="1"/>
    </xf>
    <xf numFmtId="164" fontId="12" fillId="1" borderId="3" xfId="1" applyNumberFormat="1" applyFont="1" applyFill="1" applyBorder="1" applyAlignment="1">
      <alignment horizontal="left" vertical="center" wrapText="1"/>
    </xf>
    <xf numFmtId="164" fontId="9" fillId="1" borderId="3" xfId="1" applyNumberFormat="1" applyFont="1" applyFill="1" applyBorder="1" applyAlignment="1">
      <alignment horizontal="right" vertical="center" wrapText="1"/>
    </xf>
    <xf numFmtId="164" fontId="9" fillId="1" borderId="4" xfId="1" applyNumberFormat="1" applyFont="1" applyFill="1" applyBorder="1" applyAlignment="1">
      <alignment horizontal="right" vertical="center" wrapText="1"/>
    </xf>
    <xf numFmtId="164" fontId="3" fillId="1" borderId="3" xfId="1" applyNumberFormat="1" applyFont="1" applyFill="1" applyBorder="1" applyAlignment="1">
      <alignment horizontal="right" vertical="center" wrapText="1"/>
    </xf>
    <xf numFmtId="0" fontId="8" fillId="1" borderId="3" xfId="1" applyNumberFormat="1" applyFont="1" applyFill="1" applyBorder="1" applyAlignment="1">
      <alignment horizontal="right" vertical="center" wrapText="1"/>
    </xf>
    <xf numFmtId="0" fontId="2" fillId="0" borderId="0" xfId="1" applyNumberFormat="1" applyFont="1"/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workbookViewId="0">
      <selection activeCell="H17" sqref="H17"/>
    </sheetView>
  </sheetViews>
  <sheetFormatPr defaultRowHeight="15.75"/>
  <cols>
    <col min="1" max="1" width="4.140625" style="1" customWidth="1"/>
    <col min="2" max="2" width="25.85546875" style="1" customWidth="1"/>
    <col min="3" max="3" width="13.28515625" style="1" customWidth="1"/>
    <col min="4" max="4" width="12" style="1" customWidth="1"/>
    <col min="5" max="5" width="13.7109375" style="4" customWidth="1"/>
    <col min="6" max="6" width="11.28515625" style="47" customWidth="1"/>
    <col min="7" max="7" width="13.42578125" style="47" customWidth="1"/>
    <col min="8" max="8" width="15.5703125" style="47" customWidth="1"/>
    <col min="9" max="9" width="4.28515625" style="47" customWidth="1"/>
  </cols>
  <sheetData>
    <row r="1" spans="1:9" ht="15">
      <c r="D1"/>
      <c r="E1"/>
      <c r="F1"/>
      <c r="G1"/>
      <c r="H1"/>
      <c r="I1"/>
    </row>
    <row r="2" spans="1:9">
      <c r="A2" s="2" t="s">
        <v>0</v>
      </c>
      <c r="B2" s="3"/>
      <c r="C2" s="3"/>
      <c r="D2" s="3"/>
      <c r="F2" s="5"/>
      <c r="G2" s="5"/>
      <c r="H2" s="5"/>
      <c r="I2" s="5"/>
    </row>
    <row r="3" spans="1:9" ht="18.75">
      <c r="A3" s="6"/>
      <c r="B3" s="7" t="s">
        <v>1</v>
      </c>
      <c r="C3" s="7"/>
      <c r="D3" s="7"/>
      <c r="E3" s="7"/>
      <c r="F3" s="7"/>
      <c r="G3" s="7"/>
      <c r="H3" s="7"/>
      <c r="I3" s="8"/>
    </row>
    <row r="4" spans="1:9">
      <c r="A4" s="3"/>
      <c r="B4" s="3"/>
      <c r="C4" s="3"/>
      <c r="D4" s="3"/>
      <c r="E4" s="3"/>
      <c r="F4" s="3"/>
      <c r="G4" s="3"/>
      <c r="H4" s="9" t="s">
        <v>2</v>
      </c>
      <c r="I4" s="3"/>
    </row>
    <row r="5" spans="1:9" ht="15">
      <c r="A5" s="10"/>
      <c r="B5" s="11" t="s">
        <v>3</v>
      </c>
      <c r="C5" s="12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3" t="s">
        <v>9</v>
      </c>
      <c r="I5" s="14" t="s">
        <v>10</v>
      </c>
    </row>
    <row r="6" spans="1:9" ht="15">
      <c r="A6" s="15"/>
      <c r="B6" s="16"/>
      <c r="C6" s="17"/>
      <c r="D6" s="17"/>
      <c r="E6" s="17"/>
      <c r="F6" s="17"/>
      <c r="G6" s="17"/>
      <c r="H6" s="18"/>
      <c r="I6" s="19"/>
    </row>
    <row r="7" spans="1:9" ht="25.5">
      <c r="A7" s="20"/>
      <c r="B7" s="21" t="s">
        <v>11</v>
      </c>
      <c r="C7" s="22">
        <v>3146587</v>
      </c>
      <c r="D7" s="22">
        <v>738621</v>
      </c>
      <c r="E7" s="23">
        <v>1154550</v>
      </c>
      <c r="F7" s="22">
        <v>1000</v>
      </c>
      <c r="G7" s="22">
        <v>0</v>
      </c>
      <c r="H7" s="24">
        <f>SUM(C7:G7)</f>
        <v>5040758</v>
      </c>
      <c r="I7" s="25"/>
    </row>
    <row r="8" spans="1:9" ht="25.5">
      <c r="A8" s="26" t="s">
        <v>12</v>
      </c>
      <c r="B8" s="27" t="s">
        <v>13</v>
      </c>
      <c r="C8" s="28">
        <f t="shared" ref="C8:H8" si="0">SUM(C7)</f>
        <v>3146587</v>
      </c>
      <c r="D8" s="28">
        <f t="shared" si="0"/>
        <v>738621</v>
      </c>
      <c r="E8" s="29">
        <f t="shared" si="0"/>
        <v>1154550</v>
      </c>
      <c r="F8" s="28">
        <f t="shared" si="0"/>
        <v>1000</v>
      </c>
      <c r="G8" s="30">
        <f t="shared" si="0"/>
        <v>0</v>
      </c>
      <c r="H8" s="30">
        <f t="shared" si="0"/>
        <v>5040758</v>
      </c>
      <c r="I8" s="31"/>
    </row>
    <row r="9" spans="1:9">
      <c r="A9" s="20"/>
      <c r="B9" s="21" t="s">
        <v>14</v>
      </c>
      <c r="C9" s="22">
        <v>0</v>
      </c>
      <c r="D9" s="22">
        <v>0</v>
      </c>
      <c r="E9" s="23">
        <v>79250</v>
      </c>
      <c r="F9" s="22">
        <v>0</v>
      </c>
      <c r="G9" s="22">
        <v>0</v>
      </c>
      <c r="H9" s="24">
        <f t="shared" ref="H9:H24" si="1">SUM(C9:G9)</f>
        <v>79250</v>
      </c>
      <c r="I9" s="25"/>
    </row>
    <row r="10" spans="1:9">
      <c r="A10" s="20"/>
      <c r="B10" s="21" t="s">
        <v>15</v>
      </c>
      <c r="C10" s="22">
        <v>940586</v>
      </c>
      <c r="D10" s="22">
        <v>96096</v>
      </c>
      <c r="E10" s="23">
        <v>0</v>
      </c>
      <c r="F10" s="22">
        <v>0</v>
      </c>
      <c r="G10" s="22">
        <v>0</v>
      </c>
      <c r="H10" s="24">
        <f t="shared" si="1"/>
        <v>1036682</v>
      </c>
      <c r="I10" s="25"/>
    </row>
    <row r="11" spans="1:9">
      <c r="A11" s="20"/>
      <c r="B11" s="21" t="s">
        <v>16</v>
      </c>
      <c r="C11" s="22">
        <v>2612308</v>
      </c>
      <c r="D11" s="22">
        <v>254695</v>
      </c>
      <c r="E11" s="23">
        <v>232560</v>
      </c>
      <c r="F11" s="22">
        <v>0</v>
      </c>
      <c r="G11" s="22">
        <v>0</v>
      </c>
      <c r="H11" s="24">
        <f t="shared" si="1"/>
        <v>3099563</v>
      </c>
      <c r="I11" s="25">
        <v>4</v>
      </c>
    </row>
    <row r="12" spans="1:9">
      <c r="A12" s="32"/>
      <c r="B12" s="21" t="s">
        <v>17</v>
      </c>
      <c r="C12" s="22">
        <v>0</v>
      </c>
      <c r="D12" s="22">
        <v>0</v>
      </c>
      <c r="E12" s="23">
        <v>152400</v>
      </c>
      <c r="F12" s="22">
        <v>0</v>
      </c>
      <c r="G12" s="22">
        <v>0</v>
      </c>
      <c r="H12" s="24">
        <f t="shared" si="1"/>
        <v>152400</v>
      </c>
      <c r="I12" s="33"/>
    </row>
    <row r="13" spans="1:9">
      <c r="A13" s="20"/>
      <c r="B13" s="21" t="s">
        <v>18</v>
      </c>
      <c r="C13" s="22">
        <v>0</v>
      </c>
      <c r="D13" s="22">
        <v>0</v>
      </c>
      <c r="E13" s="23">
        <v>1107900</v>
      </c>
      <c r="F13" s="22">
        <v>0</v>
      </c>
      <c r="G13" s="22">
        <v>0</v>
      </c>
      <c r="H13" s="24">
        <f t="shared" si="1"/>
        <v>1107900</v>
      </c>
      <c r="I13" s="25"/>
    </row>
    <row r="14" spans="1:9">
      <c r="A14" s="32"/>
      <c r="B14" s="34" t="s">
        <v>19</v>
      </c>
      <c r="C14" s="22">
        <v>0</v>
      </c>
      <c r="D14" s="22">
        <v>0</v>
      </c>
      <c r="E14" s="23">
        <v>107217</v>
      </c>
      <c r="F14" s="22">
        <v>0</v>
      </c>
      <c r="G14" s="22">
        <v>0</v>
      </c>
      <c r="H14" s="24">
        <f t="shared" si="1"/>
        <v>107217</v>
      </c>
      <c r="I14" s="33"/>
    </row>
    <row r="15" spans="1:9" ht="24">
      <c r="A15" s="32"/>
      <c r="B15" s="34" t="s">
        <v>20</v>
      </c>
      <c r="C15" s="22">
        <v>0</v>
      </c>
      <c r="D15" s="22">
        <v>0</v>
      </c>
      <c r="E15" s="23">
        <v>0</v>
      </c>
      <c r="F15" s="22">
        <v>28000</v>
      </c>
      <c r="G15" s="22">
        <v>140000</v>
      </c>
      <c r="H15" s="24">
        <f>SUM(C15:G15)</f>
        <v>168000</v>
      </c>
      <c r="I15" s="33"/>
    </row>
    <row r="16" spans="1:9">
      <c r="A16" s="32"/>
      <c r="B16" s="34" t="s">
        <v>21</v>
      </c>
      <c r="C16" s="22">
        <v>0</v>
      </c>
      <c r="D16" s="22">
        <v>0</v>
      </c>
      <c r="E16" s="23">
        <v>0</v>
      </c>
      <c r="F16" s="22">
        <v>0</v>
      </c>
      <c r="G16" s="22">
        <v>7520559</v>
      </c>
      <c r="H16" s="24">
        <f t="shared" si="1"/>
        <v>7520559</v>
      </c>
      <c r="I16" s="33"/>
    </row>
    <row r="17" spans="1:9">
      <c r="A17" s="20"/>
      <c r="B17" s="21" t="s">
        <v>22</v>
      </c>
      <c r="C17" s="22">
        <v>0</v>
      </c>
      <c r="D17" s="22">
        <v>0</v>
      </c>
      <c r="E17" s="23">
        <v>1230300</v>
      </c>
      <c r="F17" s="22">
        <v>0</v>
      </c>
      <c r="G17" s="22">
        <v>0</v>
      </c>
      <c r="H17" s="24">
        <f t="shared" si="1"/>
        <v>1230300</v>
      </c>
      <c r="I17" s="25"/>
    </row>
    <row r="18" spans="1:9">
      <c r="A18" s="20"/>
      <c r="B18" s="21" t="s">
        <v>23</v>
      </c>
      <c r="C18" s="22">
        <v>822750</v>
      </c>
      <c r="D18" s="22">
        <v>162030</v>
      </c>
      <c r="E18" s="23">
        <v>1503750</v>
      </c>
      <c r="F18" s="22">
        <v>0</v>
      </c>
      <c r="G18" s="35">
        <v>8486372</v>
      </c>
      <c r="H18" s="24">
        <f t="shared" si="1"/>
        <v>10974902</v>
      </c>
      <c r="I18" s="25">
        <v>0.5</v>
      </c>
    </row>
    <row r="19" spans="1:9">
      <c r="A19" s="32"/>
      <c r="B19" s="21" t="s">
        <v>24</v>
      </c>
      <c r="C19" s="22">
        <v>0</v>
      </c>
      <c r="D19" s="22">
        <v>0</v>
      </c>
      <c r="E19" s="23">
        <v>274282</v>
      </c>
      <c r="F19" s="22">
        <v>0</v>
      </c>
      <c r="G19" s="22">
        <v>0</v>
      </c>
      <c r="H19" s="24">
        <f t="shared" si="1"/>
        <v>274282</v>
      </c>
      <c r="I19" s="33"/>
    </row>
    <row r="20" spans="1:9">
      <c r="A20" s="32"/>
      <c r="B20" s="21" t="s">
        <v>25</v>
      </c>
      <c r="C20" s="22">
        <v>0</v>
      </c>
      <c r="D20" s="22">
        <v>0</v>
      </c>
      <c r="E20" s="23">
        <v>32000</v>
      </c>
      <c r="F20" s="22">
        <v>0</v>
      </c>
      <c r="G20" s="22">
        <v>0</v>
      </c>
      <c r="H20" s="24">
        <f t="shared" si="1"/>
        <v>32000</v>
      </c>
      <c r="I20" s="33"/>
    </row>
    <row r="21" spans="1:9">
      <c r="A21" s="32"/>
      <c r="B21" s="21" t="s">
        <v>26</v>
      </c>
      <c r="C21" s="22">
        <v>96000</v>
      </c>
      <c r="D21" s="22">
        <v>24000</v>
      </c>
      <c r="E21" s="23">
        <v>6100</v>
      </c>
      <c r="F21" s="22">
        <v>0</v>
      </c>
      <c r="G21" s="22">
        <v>0</v>
      </c>
      <c r="H21" s="24">
        <f t="shared" si="1"/>
        <v>126100</v>
      </c>
      <c r="I21" s="33"/>
    </row>
    <row r="22" spans="1:9" ht="25.5">
      <c r="A22" s="32"/>
      <c r="B22" s="21" t="s">
        <v>27</v>
      </c>
      <c r="C22" s="22">
        <v>1053600</v>
      </c>
      <c r="D22" s="22">
        <v>205452</v>
      </c>
      <c r="E22" s="23">
        <v>462550</v>
      </c>
      <c r="F22" s="22">
        <v>0</v>
      </c>
      <c r="G22" s="22">
        <v>0</v>
      </c>
      <c r="H22" s="24">
        <f t="shared" si="1"/>
        <v>1721602</v>
      </c>
      <c r="I22" s="33"/>
    </row>
    <row r="23" spans="1:9" ht="25.5">
      <c r="A23" s="32"/>
      <c r="B23" s="21" t="s">
        <v>28</v>
      </c>
      <c r="C23" s="22">
        <v>431931</v>
      </c>
      <c r="D23" s="22">
        <v>66184</v>
      </c>
      <c r="E23" s="23">
        <v>2750835</v>
      </c>
      <c r="F23" s="22">
        <v>0</v>
      </c>
      <c r="G23" s="22">
        <v>374970</v>
      </c>
      <c r="H23" s="24">
        <f t="shared" si="1"/>
        <v>3623920</v>
      </c>
      <c r="I23" s="33"/>
    </row>
    <row r="24" spans="1:9">
      <c r="A24" s="32"/>
      <c r="B24" s="21" t="s">
        <v>29</v>
      </c>
      <c r="C24" s="22">
        <v>0</v>
      </c>
      <c r="D24" s="22">
        <v>0</v>
      </c>
      <c r="E24" s="23">
        <v>0</v>
      </c>
      <c r="F24" s="22">
        <v>0</v>
      </c>
      <c r="G24" s="22">
        <v>0</v>
      </c>
      <c r="H24" s="24">
        <f t="shared" si="1"/>
        <v>0</v>
      </c>
      <c r="I24" s="33"/>
    </row>
    <row r="25" spans="1:9" ht="25.5">
      <c r="A25" s="26" t="s">
        <v>30</v>
      </c>
      <c r="B25" s="27" t="s">
        <v>31</v>
      </c>
      <c r="C25" s="28">
        <f t="shared" ref="C25:H25" si="2">SUM(C9:C24)</f>
        <v>5957175</v>
      </c>
      <c r="D25" s="28">
        <f t="shared" si="2"/>
        <v>808457</v>
      </c>
      <c r="E25" s="28">
        <f t="shared" si="2"/>
        <v>7939144</v>
      </c>
      <c r="F25" s="28">
        <f t="shared" si="2"/>
        <v>28000</v>
      </c>
      <c r="G25" s="28">
        <f t="shared" si="2"/>
        <v>16521901</v>
      </c>
      <c r="H25" s="30">
        <f t="shared" si="2"/>
        <v>31254677</v>
      </c>
      <c r="I25" s="31">
        <v>5</v>
      </c>
    </row>
    <row r="26" spans="1:9" ht="25.5">
      <c r="A26" s="20"/>
      <c r="B26" s="21" t="s">
        <v>32</v>
      </c>
      <c r="C26" s="22">
        <v>0</v>
      </c>
      <c r="D26" s="22">
        <v>0</v>
      </c>
      <c r="E26" s="23">
        <v>0</v>
      </c>
      <c r="F26" s="22">
        <v>0</v>
      </c>
      <c r="G26" s="22">
        <v>0</v>
      </c>
      <c r="H26" s="24">
        <f>SUM(C26:G26)</f>
        <v>0</v>
      </c>
      <c r="I26" s="25"/>
    </row>
    <row r="27" spans="1:9">
      <c r="A27" s="20"/>
      <c r="B27" s="21" t="s">
        <v>33</v>
      </c>
      <c r="C27" s="22">
        <v>812685</v>
      </c>
      <c r="D27" s="22">
        <v>0</v>
      </c>
      <c r="E27" s="23">
        <v>0</v>
      </c>
      <c r="F27" s="22">
        <v>0</v>
      </c>
      <c r="G27" s="22">
        <v>0</v>
      </c>
      <c r="H27" s="24">
        <f>SUM(C27:G27)</f>
        <v>812685</v>
      </c>
      <c r="I27" s="25">
        <v>0.5</v>
      </c>
    </row>
    <row r="28" spans="1:9" ht="25.5">
      <c r="A28" s="26" t="s">
        <v>34</v>
      </c>
      <c r="B28" s="27" t="s">
        <v>35</v>
      </c>
      <c r="C28" s="30">
        <f t="shared" ref="C28:H28" si="3">SUM(C26:C27)</f>
        <v>812685</v>
      </c>
      <c r="D28" s="30">
        <f t="shared" si="3"/>
        <v>0</v>
      </c>
      <c r="E28" s="36">
        <f t="shared" si="3"/>
        <v>0</v>
      </c>
      <c r="F28" s="30">
        <f t="shared" si="3"/>
        <v>0</v>
      </c>
      <c r="G28" s="30">
        <f t="shared" si="3"/>
        <v>0</v>
      </c>
      <c r="H28" s="37">
        <f t="shared" si="3"/>
        <v>812685</v>
      </c>
      <c r="I28" s="31"/>
    </row>
    <row r="29" spans="1:9">
      <c r="A29" s="32"/>
      <c r="B29" s="21" t="s">
        <v>36</v>
      </c>
      <c r="C29" s="22">
        <v>0</v>
      </c>
      <c r="D29" s="22">
        <v>0</v>
      </c>
      <c r="E29" s="23">
        <v>60000</v>
      </c>
      <c r="F29" s="22">
        <v>0</v>
      </c>
      <c r="G29" s="22">
        <v>0</v>
      </c>
      <c r="H29" s="24">
        <f>SUM(C29:G29)</f>
        <v>60000</v>
      </c>
      <c r="I29" s="33"/>
    </row>
    <row r="30" spans="1:9">
      <c r="A30" s="32"/>
      <c r="B30" s="21" t="s">
        <v>37</v>
      </c>
      <c r="C30" s="22">
        <v>0</v>
      </c>
      <c r="D30" s="22">
        <v>0</v>
      </c>
      <c r="E30" s="23">
        <v>0</v>
      </c>
      <c r="F30" s="22">
        <v>0</v>
      </c>
      <c r="G30" s="22">
        <v>0</v>
      </c>
      <c r="H30" s="24">
        <f>SUM(C30:G30)</f>
        <v>0</v>
      </c>
      <c r="I30" s="33"/>
    </row>
    <row r="31" spans="1:9">
      <c r="A31" s="32"/>
      <c r="B31" s="21" t="s">
        <v>38</v>
      </c>
      <c r="C31" s="22">
        <v>0</v>
      </c>
      <c r="D31" s="22">
        <v>0</v>
      </c>
      <c r="E31" s="23">
        <v>0</v>
      </c>
      <c r="F31" s="22">
        <v>0</v>
      </c>
      <c r="G31" s="22">
        <v>0</v>
      </c>
      <c r="H31" s="24">
        <f>SUM(C31:G31)</f>
        <v>0</v>
      </c>
      <c r="I31" s="33"/>
    </row>
    <row r="32" spans="1:9" ht="25.5">
      <c r="A32" s="26" t="s">
        <v>39</v>
      </c>
      <c r="B32" s="27" t="s">
        <v>40</v>
      </c>
      <c r="C32" s="30">
        <f t="shared" ref="C32:H32" si="4">SUM(C29:C31)</f>
        <v>0</v>
      </c>
      <c r="D32" s="30">
        <f t="shared" si="4"/>
        <v>0</v>
      </c>
      <c r="E32" s="30">
        <f t="shared" si="4"/>
        <v>60000</v>
      </c>
      <c r="F32" s="30">
        <f t="shared" si="4"/>
        <v>0</v>
      </c>
      <c r="G32" s="30">
        <f t="shared" si="4"/>
        <v>0</v>
      </c>
      <c r="H32" s="30">
        <f t="shared" si="4"/>
        <v>60000</v>
      </c>
      <c r="I32" s="31"/>
    </row>
    <row r="33" spans="1:9">
      <c r="A33" s="32"/>
      <c r="B33" s="21" t="s">
        <v>41</v>
      </c>
      <c r="C33" s="22">
        <v>2568442</v>
      </c>
      <c r="D33" s="22">
        <v>538781</v>
      </c>
      <c r="E33" s="23">
        <v>1931646</v>
      </c>
      <c r="F33" s="22">
        <v>10000</v>
      </c>
      <c r="G33" s="22">
        <v>14990</v>
      </c>
      <c r="H33" s="24">
        <f t="shared" ref="H33:H38" si="5">SUM(C33:G33)</f>
        <v>5063859</v>
      </c>
      <c r="I33" s="33">
        <v>1</v>
      </c>
    </row>
    <row r="34" spans="1:9">
      <c r="A34" s="38"/>
      <c r="B34" s="21" t="s">
        <v>42</v>
      </c>
      <c r="C34" s="22">
        <v>0</v>
      </c>
      <c r="D34" s="22">
        <v>0</v>
      </c>
      <c r="E34" s="23">
        <v>0</v>
      </c>
      <c r="F34" s="23">
        <v>0</v>
      </c>
      <c r="G34" s="22">
        <v>0</v>
      </c>
      <c r="H34" s="24">
        <f t="shared" si="5"/>
        <v>0</v>
      </c>
      <c r="I34" s="39"/>
    </row>
    <row r="35" spans="1:9">
      <c r="A35" s="38"/>
      <c r="B35" s="21" t="s">
        <v>43</v>
      </c>
      <c r="C35" s="22">
        <v>0</v>
      </c>
      <c r="D35" s="22">
        <v>0</v>
      </c>
      <c r="E35" s="23">
        <v>0</v>
      </c>
      <c r="F35" s="23">
        <v>0</v>
      </c>
      <c r="G35" s="22">
        <v>0</v>
      </c>
      <c r="H35" s="24">
        <f t="shared" si="5"/>
        <v>0</v>
      </c>
      <c r="I35" s="39"/>
    </row>
    <row r="36" spans="1:9">
      <c r="A36" s="38"/>
      <c r="B36" s="21" t="s">
        <v>44</v>
      </c>
      <c r="C36" s="22">
        <v>0</v>
      </c>
      <c r="D36" s="22">
        <v>0</v>
      </c>
      <c r="E36" s="23">
        <v>960882</v>
      </c>
      <c r="F36" s="23">
        <v>0</v>
      </c>
      <c r="G36" s="22">
        <v>0</v>
      </c>
      <c r="H36" s="24">
        <f t="shared" si="5"/>
        <v>960882</v>
      </c>
      <c r="I36" s="39"/>
    </row>
    <row r="37" spans="1:9">
      <c r="A37" s="32"/>
      <c r="B37" s="21" t="s">
        <v>45</v>
      </c>
      <c r="C37" s="22">
        <v>0</v>
      </c>
      <c r="D37" s="22">
        <v>0</v>
      </c>
      <c r="E37" s="23">
        <v>28000</v>
      </c>
      <c r="F37" s="23">
        <v>846000</v>
      </c>
      <c r="G37" s="22">
        <v>0</v>
      </c>
      <c r="H37" s="24">
        <f t="shared" si="5"/>
        <v>874000</v>
      </c>
      <c r="I37" s="33"/>
    </row>
    <row r="38" spans="1:9">
      <c r="A38" s="32"/>
      <c r="B38" s="21" t="s">
        <v>46</v>
      </c>
      <c r="C38" s="22">
        <v>0</v>
      </c>
      <c r="D38" s="22">
        <v>0</v>
      </c>
      <c r="E38" s="23">
        <v>1558606</v>
      </c>
      <c r="F38" s="23">
        <v>0</v>
      </c>
      <c r="G38" s="22">
        <v>0</v>
      </c>
      <c r="H38" s="24">
        <f t="shared" si="5"/>
        <v>1558606</v>
      </c>
      <c r="I38" s="33"/>
    </row>
    <row r="39" spans="1:9" ht="25.5">
      <c r="A39" s="26" t="s">
        <v>47</v>
      </c>
      <c r="B39" s="27" t="s">
        <v>48</v>
      </c>
      <c r="C39" s="28">
        <f t="shared" ref="C39:H39" si="6">SUM(C33:C38)</f>
        <v>2568442</v>
      </c>
      <c r="D39" s="28">
        <f t="shared" si="6"/>
        <v>538781</v>
      </c>
      <c r="E39" s="29">
        <f t="shared" si="6"/>
        <v>4479134</v>
      </c>
      <c r="F39" s="28">
        <f t="shared" si="6"/>
        <v>856000</v>
      </c>
      <c r="G39" s="28">
        <f t="shared" si="6"/>
        <v>14990</v>
      </c>
      <c r="H39" s="30">
        <f t="shared" si="6"/>
        <v>8457347</v>
      </c>
      <c r="I39" s="31">
        <f>SUM(I33:I38)</f>
        <v>1</v>
      </c>
    </row>
    <row r="40" spans="1:9" ht="25.5">
      <c r="A40" s="26" t="s">
        <v>49</v>
      </c>
      <c r="B40" s="27" t="s">
        <v>50</v>
      </c>
      <c r="C40" s="30"/>
      <c r="D40" s="30"/>
      <c r="E40" s="36"/>
      <c r="F40" s="30"/>
      <c r="G40" s="30"/>
      <c r="H40" s="30">
        <v>3903482</v>
      </c>
      <c r="I40" s="31"/>
    </row>
    <row r="41" spans="1:9">
      <c r="A41" s="26" t="s">
        <v>51</v>
      </c>
      <c r="B41" s="27" t="s">
        <v>52</v>
      </c>
      <c r="C41" s="30"/>
      <c r="D41" s="30"/>
      <c r="E41" s="36"/>
      <c r="F41" s="30"/>
      <c r="G41" s="30"/>
      <c r="H41" s="30">
        <v>794386</v>
      </c>
      <c r="I41" s="31"/>
    </row>
    <row r="42" spans="1:9">
      <c r="A42" s="40" t="s">
        <v>53</v>
      </c>
      <c r="B42" s="27" t="s">
        <v>54</v>
      </c>
      <c r="C42" s="30"/>
      <c r="D42" s="30"/>
      <c r="E42" s="36">
        <v>230</v>
      </c>
      <c r="F42" s="30"/>
      <c r="G42" s="30"/>
      <c r="H42" s="30">
        <v>10099131</v>
      </c>
      <c r="I42" s="31"/>
    </row>
    <row r="43" spans="1:9" ht="37.5">
      <c r="A43" s="41"/>
      <c r="B43" s="42" t="s">
        <v>55</v>
      </c>
      <c r="C43" s="43">
        <f>SUM(C39,C32,C28,C25,C8)</f>
        <v>12484889</v>
      </c>
      <c r="D43" s="43">
        <f>SUM(D39,D32,D28,D25,D8)</f>
        <v>2085859</v>
      </c>
      <c r="E43" s="44">
        <f>SUM(E39,E32,E28,E25,E8)</f>
        <v>13632828</v>
      </c>
      <c r="F43" s="43">
        <f>SUM(F39,F32,F28,F25,F8)</f>
        <v>885000</v>
      </c>
      <c r="G43" s="43">
        <f>SUM(G39,G32,G28,G25,G8)</f>
        <v>16536891</v>
      </c>
      <c r="H43" s="45">
        <f>SUM(H8,H25,H28,H32,H39,H40,H41,H42,E42)</f>
        <v>60422696</v>
      </c>
      <c r="I43" s="46">
        <f>SUM(I8+I25+I39)</f>
        <v>6</v>
      </c>
    </row>
  </sheetData>
  <mergeCells count="10">
    <mergeCell ref="I5:I6"/>
    <mergeCell ref="B3:H3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2019-03-21T14:15:20Z</dcterms:created>
  <dcterms:modified xsi:type="dcterms:W3CDTF">2019-03-21T14:15:31Z</dcterms:modified>
</cp:coreProperties>
</file>