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egyzőkönyvek 2019\Ispánk\RENDELETEK\5_2019\"/>
    </mc:Choice>
  </mc:AlternateContent>
  <xr:revisionPtr revIDLastSave="0" documentId="8_{180E36FB-07DC-4D54-9618-E301BFCC3A4A}" xr6:coauthVersionLast="41" xr6:coauthVersionMax="41" xr10:uidLastSave="{00000000-0000-0000-0000-000000000000}"/>
  <bookViews>
    <workbookView xWindow="-120" yWindow="-120" windowWidth="29040" windowHeight="15840" xr2:uid="{6780D9A6-7C4A-44CA-B257-DA900BC0792D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1" i="1" l="1"/>
  <c r="F56" i="1"/>
  <c r="F75" i="1" s="1"/>
  <c r="F44" i="1"/>
  <c r="F39" i="1"/>
  <c r="F35" i="1"/>
  <c r="F28" i="1"/>
  <c r="F27" i="1" s="1"/>
  <c r="F22" i="1"/>
  <c r="F19" i="1"/>
  <c r="F13" i="1"/>
  <c r="F12" i="1" s="1"/>
  <c r="F38" i="1" l="1"/>
  <c r="F47" i="1" s="1"/>
</calcChain>
</file>

<file path=xl/sharedStrings.xml><?xml version="1.0" encoding="utf-8"?>
<sst xmlns="http://schemas.openxmlformats.org/spreadsheetml/2006/main" count="106" uniqueCount="103">
  <si>
    <t>5/2019. (V.29.) önkormányzati rendelet 2. számú melléklete</t>
  </si>
  <si>
    <t xml:space="preserve">Ispánk Községi Önkormányzat  2019. évi működési </t>
  </si>
  <si>
    <t>bevételeinek és kiadásainak módosított előirányzata</t>
  </si>
  <si>
    <t>adatok Ft-ban</t>
  </si>
  <si>
    <t>Sor-sz.</t>
  </si>
  <si>
    <t>Megnevezés</t>
  </si>
  <si>
    <t>Módosított előirányzat</t>
  </si>
  <si>
    <t>BEVÉTELEK</t>
  </si>
  <si>
    <t>Működési és közhatalmi bevételek</t>
  </si>
  <si>
    <t>1.</t>
  </si>
  <si>
    <t>Intézményi működési bevételek</t>
  </si>
  <si>
    <t>1.1.</t>
  </si>
  <si>
    <t>Áru- és készletértékesítés bevétele</t>
  </si>
  <si>
    <t>1.2.</t>
  </si>
  <si>
    <t>Szolgáltatások ellenértéke</t>
  </si>
  <si>
    <t>1.3.</t>
  </si>
  <si>
    <t>Közvetített szolgáltatások ellenértéke</t>
  </si>
  <si>
    <t>1.4.</t>
  </si>
  <si>
    <t>Kamatbevételek</t>
  </si>
  <si>
    <t>1.5.</t>
  </si>
  <si>
    <t>Egyéb működési bevételek</t>
  </si>
  <si>
    <t>2.</t>
  </si>
  <si>
    <t>Közhatalmi bevételek</t>
  </si>
  <si>
    <t>2.1.</t>
  </si>
  <si>
    <t>Vagyoni típusú adók</t>
  </si>
  <si>
    <t>Magánszemélyek kommunális adója</t>
  </si>
  <si>
    <t>2.2.</t>
  </si>
  <si>
    <t>Egyéb áruhasználati és szolgáltatási adók</t>
  </si>
  <si>
    <t>Idegenforgalmi adó tartózkodás után</t>
  </si>
  <si>
    <t>Iparűzési adó</t>
  </si>
  <si>
    <t>2.3.</t>
  </si>
  <si>
    <t>Gépjárműadók</t>
  </si>
  <si>
    <t>2.4.</t>
  </si>
  <si>
    <t>Egyéb közhatalmi bevételek, pótlékok és egyéb sajátos bevételek</t>
  </si>
  <si>
    <t>Kapott támogatások</t>
  </si>
  <si>
    <t>3.</t>
  </si>
  <si>
    <t>Önkormányzatok költségvetési támogatása</t>
  </si>
  <si>
    <t>3.1.</t>
  </si>
  <si>
    <t>Önkormányzatok működésének általános támogatása</t>
  </si>
  <si>
    <t>3.2.</t>
  </si>
  <si>
    <t>Települési önk.egyes köznevelési feladatainak támogatása</t>
  </si>
  <si>
    <t>3.3.</t>
  </si>
  <si>
    <t>Települési önk.szoc. és gyermekjóléti feladatainak támogatása</t>
  </si>
  <si>
    <t>3.4.</t>
  </si>
  <si>
    <t>Települési önk.kulturális feladatainak támogatása</t>
  </si>
  <si>
    <t>3.5.</t>
  </si>
  <si>
    <t>Működési célú központosított előirányzatok</t>
  </si>
  <si>
    <t>3.6.</t>
  </si>
  <si>
    <t>Helyi önkormányzatok kiegészítő támogatásai</t>
  </si>
  <si>
    <t>Véglegesen átvett pénzeszközök</t>
  </si>
  <si>
    <t>4.</t>
  </si>
  <si>
    <t>Működési célú támogatások bevétele ÁHT-n belüli</t>
  </si>
  <si>
    <t>5.</t>
  </si>
  <si>
    <t>Működési célú pénzeszköz átvétel ÁHT-n kívülről</t>
  </si>
  <si>
    <t>Működési bevételek összesen</t>
  </si>
  <si>
    <t>Finanszírozási bevételek</t>
  </si>
  <si>
    <t>6.</t>
  </si>
  <si>
    <t>Likvid hitel felvétel</t>
  </si>
  <si>
    <t>7.</t>
  </si>
  <si>
    <t>Rövid lejáratú hitel felvétel</t>
  </si>
  <si>
    <t>8.</t>
  </si>
  <si>
    <t>Értékpapír értékesítés bevétele</t>
  </si>
  <si>
    <t>9.</t>
  </si>
  <si>
    <t>Egyéb finanszírozás bevételei</t>
  </si>
  <si>
    <t>Pénzforgalom nélküli bevételek</t>
  </si>
  <si>
    <t>10.</t>
  </si>
  <si>
    <t xml:space="preserve">Előző évi pénzmaradvány (tartalék) igénybevétele </t>
  </si>
  <si>
    <t>11.</t>
  </si>
  <si>
    <t>Előző évi vállalkozási maradvány igénybevétele</t>
  </si>
  <si>
    <t xml:space="preserve">Működési bevételek mindösszesen </t>
  </si>
  <si>
    <t>2. számú melléklet folytatása</t>
  </si>
  <si>
    <t>KIADÁSOK</t>
  </si>
  <si>
    <t xml:space="preserve">Működési kiadások </t>
  </si>
  <si>
    <t>12.</t>
  </si>
  <si>
    <t>Személyi jellegű kiadások</t>
  </si>
  <si>
    <t>13.</t>
  </si>
  <si>
    <t xml:space="preserve">Munkaadót terhelő járulékok és </t>
  </si>
  <si>
    <t>szociális hozzájárulási adó</t>
  </si>
  <si>
    <t>14.</t>
  </si>
  <si>
    <t>Dologi kiadások és egyéb folyó kiadások</t>
  </si>
  <si>
    <t>15.</t>
  </si>
  <si>
    <t>Ellátottak pénzbeli juttatásai</t>
  </si>
  <si>
    <t>16.</t>
  </si>
  <si>
    <t>Egyéb működési célú kiadások, ebből</t>
  </si>
  <si>
    <t>Támogatásértékű működési kiadások</t>
  </si>
  <si>
    <t>Működési célú pénzeszköz átadás ÁHT-n kívülre</t>
  </si>
  <si>
    <t>Előző évi befizetési kötelezettség</t>
  </si>
  <si>
    <t>Finanszírozási kiadások</t>
  </si>
  <si>
    <t>17.</t>
  </si>
  <si>
    <t>Likvid hitel törlesztés</t>
  </si>
  <si>
    <t>18.</t>
  </si>
  <si>
    <t>Rövid lejáratú hitel törlesztés</t>
  </si>
  <si>
    <t>19.</t>
  </si>
  <si>
    <t>Értékpapír vásárlás</t>
  </si>
  <si>
    <t>20.</t>
  </si>
  <si>
    <t>Egyéb finanszírozás kiadásai</t>
  </si>
  <si>
    <t>Egyéb pénzforgalom nélküli kiadások</t>
  </si>
  <si>
    <t>21.</t>
  </si>
  <si>
    <t>Általános tartalék</t>
  </si>
  <si>
    <t>Egyéb elvonások, befizetések</t>
  </si>
  <si>
    <t>22.</t>
  </si>
  <si>
    <t>Államháztartáson belüli megelőlegezések visszafizetése (technikai)</t>
  </si>
  <si>
    <t xml:space="preserve">Működési kiadások mindösszesen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</si>
</sst>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i/>
      <sz val="18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10" xfId="0" applyFont="1" applyBorder="1" applyAlignment="1">
      <alignment horizontal="left"/>
    </xf>
    <xf numFmtId="0" fontId="1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/>
    </xf>
    <xf numFmtId="3" fontId="9" fillId="0" borderId="10" xfId="0" applyNumberFormat="1" applyFont="1" applyBorder="1" applyAlignment="1">
      <alignment horizontal="right"/>
    </xf>
    <xf numFmtId="0" fontId="1" fillId="0" borderId="0" xfId="0" applyFont="1" applyBorder="1"/>
    <xf numFmtId="0" fontId="3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left"/>
    </xf>
    <xf numFmtId="0" fontId="10" fillId="0" borderId="15" xfId="0" applyFont="1" applyBorder="1" applyAlignment="1">
      <alignment horizontal="left"/>
    </xf>
    <xf numFmtId="3" fontId="11" fillId="0" borderId="16" xfId="0" applyNumberFormat="1" applyFont="1" applyBorder="1" applyAlignment="1">
      <alignment horizontal="right"/>
    </xf>
    <xf numFmtId="3" fontId="11" fillId="0" borderId="0" xfId="0" applyNumberFormat="1" applyFont="1" applyBorder="1" applyAlignment="1">
      <alignment horizontal="right"/>
    </xf>
    <xf numFmtId="16" fontId="4" fillId="0" borderId="13" xfId="0" quotePrefix="1" applyNumberFormat="1" applyFont="1" applyBorder="1" applyAlignment="1">
      <alignment horizontal="center"/>
    </xf>
    <xf numFmtId="0" fontId="12" fillId="0" borderId="17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3" fontId="11" fillId="0" borderId="19" xfId="0" applyNumberFormat="1" applyFont="1" applyBorder="1" applyAlignment="1">
      <alignment horizontal="right"/>
    </xf>
    <xf numFmtId="49" fontId="4" fillId="0" borderId="13" xfId="0" applyNumberFormat="1" applyFont="1" applyBorder="1" applyAlignment="1">
      <alignment horizontal="center"/>
    </xf>
    <xf numFmtId="0" fontId="12" fillId="0" borderId="17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10" fillId="0" borderId="18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3" fontId="11" fillId="0" borderId="20" xfId="0" applyNumberFormat="1" applyFont="1" applyBorder="1"/>
    <xf numFmtId="3" fontId="11" fillId="0" borderId="0" xfId="0" applyNumberFormat="1" applyFont="1" applyBorder="1"/>
    <xf numFmtId="0" fontId="12" fillId="0" borderId="21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3" fontId="11" fillId="0" borderId="22" xfId="0" applyNumberFormat="1" applyFont="1" applyBorder="1" applyAlignment="1">
      <alignment horizontal="right"/>
    </xf>
    <xf numFmtId="49" fontId="4" fillId="0" borderId="13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left"/>
    </xf>
    <xf numFmtId="49" fontId="3" fillId="0" borderId="13" xfId="0" applyNumberFormat="1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12" fillId="0" borderId="14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3" fontId="10" fillId="0" borderId="16" xfId="0" applyNumberFormat="1" applyFont="1" applyBorder="1" applyAlignment="1">
      <alignment horizontal="right"/>
    </xf>
    <xf numFmtId="3" fontId="10" fillId="0" borderId="19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9" fillId="0" borderId="9" xfId="0" applyFont="1" applyBorder="1" applyAlignment="1"/>
    <xf numFmtId="0" fontId="9" fillId="0" borderId="12" xfId="0" applyFont="1" applyBorder="1" applyAlignment="1"/>
    <xf numFmtId="3" fontId="2" fillId="0" borderId="10" xfId="0" applyNumberFormat="1" applyFont="1" applyBorder="1" applyAlignment="1">
      <alignment horizontal="right"/>
    </xf>
    <xf numFmtId="0" fontId="13" fillId="0" borderId="15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49" fontId="4" fillId="0" borderId="23" xfId="0" applyNumberFormat="1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3" fontId="7" fillId="0" borderId="25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/>
    <xf numFmtId="0" fontId="4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4" fillId="0" borderId="29" xfId="0" applyFont="1" applyBorder="1"/>
    <xf numFmtId="0" fontId="13" fillId="0" borderId="31" xfId="0" applyFont="1" applyBorder="1" applyAlignment="1">
      <alignment horizontal="left"/>
    </xf>
    <xf numFmtId="3" fontId="9" fillId="0" borderId="31" xfId="0" applyNumberFormat="1" applyFont="1" applyBorder="1" applyAlignment="1">
      <alignment horizontal="right"/>
    </xf>
    <xf numFmtId="0" fontId="4" fillId="0" borderId="29" xfId="0" applyFont="1" applyBorder="1" applyAlignment="1">
      <alignment horizontal="center" vertical="center"/>
    </xf>
    <xf numFmtId="3" fontId="10" fillId="0" borderId="32" xfId="0" applyNumberFormat="1" applyFont="1" applyBorder="1" applyAlignment="1">
      <alignment horizontal="right"/>
    </xf>
    <xf numFmtId="0" fontId="12" fillId="0" borderId="0" xfId="0" applyFont="1" applyBorder="1" applyAlignment="1">
      <alignment horizontal="left" wrapText="1"/>
    </xf>
    <xf numFmtId="0" fontId="12" fillId="0" borderId="0" xfId="0" applyFont="1" applyBorder="1"/>
    <xf numFmtId="0" fontId="12" fillId="0" borderId="17" xfId="0" applyFont="1" applyBorder="1"/>
    <xf numFmtId="3" fontId="10" fillId="0" borderId="33" xfId="0" applyNumberFormat="1" applyFont="1" applyBorder="1" applyAlignment="1">
      <alignment horizontal="right" wrapText="1"/>
    </xf>
    <xf numFmtId="0" fontId="4" fillId="0" borderId="29" xfId="0" applyFont="1" applyBorder="1" applyAlignment="1">
      <alignment horizontal="center"/>
    </xf>
    <xf numFmtId="3" fontId="10" fillId="0" borderId="33" xfId="0" applyNumberFormat="1" applyFont="1" applyBorder="1" applyAlignment="1">
      <alignment horizontal="right"/>
    </xf>
    <xf numFmtId="3" fontId="10" fillId="0" borderId="34" xfId="0" applyNumberFormat="1" applyFont="1" applyBorder="1" applyAlignment="1">
      <alignment horizontal="right"/>
    </xf>
    <xf numFmtId="0" fontId="14" fillId="0" borderId="0" xfId="0" applyFont="1" applyBorder="1" applyAlignment="1">
      <alignment horizontal="left"/>
    </xf>
    <xf numFmtId="0" fontId="14" fillId="0" borderId="35" xfId="0" applyFont="1" applyBorder="1" applyAlignment="1">
      <alignment horizontal="left"/>
    </xf>
    <xf numFmtId="3" fontId="15" fillId="0" borderId="34" xfId="0" applyNumberFormat="1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3" fontId="2" fillId="0" borderId="31" xfId="0" applyNumberFormat="1" applyFont="1" applyBorder="1" applyAlignment="1">
      <alignment horizontal="right"/>
    </xf>
    <xf numFmtId="0" fontId="12" fillId="0" borderId="36" xfId="0" applyFont="1" applyBorder="1" applyAlignment="1">
      <alignment horizontal="left"/>
    </xf>
    <xf numFmtId="0" fontId="12" fillId="0" borderId="37" xfId="0" applyFont="1" applyBorder="1" applyAlignment="1">
      <alignment horizontal="left"/>
    </xf>
    <xf numFmtId="0" fontId="4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left"/>
    </xf>
    <xf numFmtId="0" fontId="7" fillId="0" borderId="40" xfId="0" applyFont="1" applyBorder="1" applyAlignment="1">
      <alignment horizontal="left"/>
    </xf>
    <xf numFmtId="3" fontId="7" fillId="0" borderId="41" xfId="0" applyNumberFormat="1" applyFont="1" applyBorder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B89FF-00CB-4454-ACFF-A61173022973}">
  <dimension ref="A1:G75"/>
  <sheetViews>
    <sheetView tabSelected="1" workbookViewId="0">
      <selection sqref="A1:G1048576"/>
    </sheetView>
  </sheetViews>
  <sheetFormatPr defaultRowHeight="15" x14ac:dyDescent="0.25"/>
  <cols>
    <col min="1" max="1" width="3.7109375" style="1" customWidth="1"/>
    <col min="2" max="3" width="4.140625" style="1" customWidth="1"/>
    <col min="4" max="5" width="18.7109375" style="1" customWidth="1"/>
    <col min="6" max="6" width="23" style="1" customWidth="1"/>
    <col min="7" max="7" width="4.85546875" style="1" customWidth="1"/>
  </cols>
  <sheetData>
    <row r="1" spans="1:7" x14ac:dyDescent="0.25">
      <c r="D1" s="2" t="s">
        <v>0</v>
      </c>
      <c r="E1" s="3"/>
      <c r="F1" s="3"/>
      <c r="G1" s="3"/>
    </row>
    <row r="3" spans="1:7" ht="15.75" x14ac:dyDescent="0.25">
      <c r="A3" s="4"/>
      <c r="B3" s="4"/>
      <c r="C3" s="4"/>
      <c r="D3" s="4"/>
      <c r="E3" s="4"/>
      <c r="F3" s="4"/>
    </row>
    <row r="4" spans="1:7" ht="15.75" x14ac:dyDescent="0.25">
      <c r="A4" s="4" t="s">
        <v>1</v>
      </c>
      <c r="B4" s="4"/>
      <c r="C4" s="4"/>
      <c r="D4" s="4"/>
      <c r="E4" s="4"/>
      <c r="F4" s="4"/>
      <c r="G4" s="4"/>
    </row>
    <row r="5" spans="1:7" ht="15.75" x14ac:dyDescent="0.25">
      <c r="A5" s="4" t="s">
        <v>2</v>
      </c>
      <c r="B5" s="4"/>
      <c r="C5" s="4"/>
      <c r="D5" s="4"/>
      <c r="E5" s="4"/>
      <c r="F5" s="4"/>
      <c r="G5" s="4"/>
    </row>
    <row r="6" spans="1:7" x14ac:dyDescent="0.25">
      <c r="A6" s="5"/>
      <c r="B6" s="5"/>
      <c r="C6" s="5"/>
      <c r="D6" s="5"/>
      <c r="E6" s="5"/>
      <c r="F6" s="5"/>
    </row>
    <row r="7" spans="1:7" x14ac:dyDescent="0.25">
      <c r="C7" s="5"/>
      <c r="D7" s="5"/>
      <c r="E7" s="5"/>
      <c r="F7" s="5"/>
    </row>
    <row r="8" spans="1:7" ht="15.75" thickBot="1" x14ac:dyDescent="0.3">
      <c r="F8" s="6" t="s">
        <v>3</v>
      </c>
      <c r="G8" s="6"/>
    </row>
    <row r="9" spans="1:7" ht="16.5" thickTop="1" thickBot="1" x14ac:dyDescent="0.3">
      <c r="A9" s="7" t="s">
        <v>4</v>
      </c>
      <c r="B9" s="8" t="s">
        <v>5</v>
      </c>
      <c r="C9" s="8"/>
      <c r="D9" s="8"/>
      <c r="E9" s="8"/>
      <c r="F9" s="9" t="s">
        <v>6</v>
      </c>
    </row>
    <row r="10" spans="1:7" ht="15.75" thickTop="1" x14ac:dyDescent="0.25">
      <c r="A10" s="7"/>
      <c r="B10" s="10"/>
      <c r="C10" s="10"/>
      <c r="D10" s="10"/>
      <c r="E10" s="10"/>
      <c r="F10" s="11"/>
    </row>
    <row r="11" spans="1:7" ht="20.25" x14ac:dyDescent="0.3">
      <c r="A11" s="12"/>
      <c r="B11" s="13" t="s">
        <v>7</v>
      </c>
      <c r="C11" s="14"/>
      <c r="D11" s="14"/>
      <c r="E11" s="15"/>
      <c r="F11" s="16"/>
    </row>
    <row r="12" spans="1:7" ht="18.75" x14ac:dyDescent="0.3">
      <c r="A12" s="17"/>
      <c r="B12" s="18" t="s">
        <v>8</v>
      </c>
      <c r="C12" s="18"/>
      <c r="D12" s="18"/>
      <c r="E12" s="18"/>
      <c r="F12" s="19">
        <f>SUM(F13+F19)</f>
        <v>10461360</v>
      </c>
      <c r="G12" s="20"/>
    </row>
    <row r="13" spans="1:7" ht="15.75" x14ac:dyDescent="0.25">
      <c r="A13" s="21" t="s">
        <v>9</v>
      </c>
      <c r="B13" s="22" t="s">
        <v>10</v>
      </c>
      <c r="C13" s="23"/>
      <c r="D13" s="23"/>
      <c r="E13" s="23"/>
      <c r="F13" s="24">
        <f>SUM(F14:F18)</f>
        <v>6514860</v>
      </c>
      <c r="G13" s="25"/>
    </row>
    <row r="14" spans="1:7" x14ac:dyDescent="0.25">
      <c r="A14" s="26" t="s">
        <v>11</v>
      </c>
      <c r="B14" s="27" t="s">
        <v>12</v>
      </c>
      <c r="C14" s="28"/>
      <c r="D14" s="28"/>
      <c r="E14" s="28"/>
      <c r="F14" s="29">
        <v>381000</v>
      </c>
      <c r="G14" s="25"/>
    </row>
    <row r="15" spans="1:7" x14ac:dyDescent="0.25">
      <c r="A15" s="30" t="s">
        <v>13</v>
      </c>
      <c r="B15" s="27" t="s">
        <v>14</v>
      </c>
      <c r="C15" s="28"/>
      <c r="D15" s="28"/>
      <c r="E15" s="28"/>
      <c r="F15" s="29">
        <v>2406560</v>
      </c>
      <c r="G15" s="25"/>
    </row>
    <row r="16" spans="1:7" x14ac:dyDescent="0.25">
      <c r="A16" s="26" t="s">
        <v>15</v>
      </c>
      <c r="B16" s="27" t="s">
        <v>16</v>
      </c>
      <c r="C16" s="28"/>
      <c r="D16" s="28"/>
      <c r="E16" s="28"/>
      <c r="F16" s="29">
        <v>3527300</v>
      </c>
      <c r="G16" s="25"/>
    </row>
    <row r="17" spans="1:7" x14ac:dyDescent="0.25">
      <c r="A17" s="26" t="s">
        <v>17</v>
      </c>
      <c r="B17" s="27" t="s">
        <v>18</v>
      </c>
      <c r="C17" s="28"/>
      <c r="D17" s="28"/>
      <c r="E17" s="28"/>
      <c r="F17" s="29">
        <v>0</v>
      </c>
      <c r="G17" s="25"/>
    </row>
    <row r="18" spans="1:7" x14ac:dyDescent="0.25">
      <c r="A18" s="26" t="s">
        <v>19</v>
      </c>
      <c r="B18" s="31" t="s">
        <v>20</v>
      </c>
      <c r="C18" s="32"/>
      <c r="D18" s="32"/>
      <c r="E18" s="32"/>
      <c r="F18" s="29">
        <v>200000</v>
      </c>
      <c r="G18" s="25"/>
    </row>
    <row r="19" spans="1:7" ht="15.75" x14ac:dyDescent="0.25">
      <c r="A19" s="21" t="s">
        <v>21</v>
      </c>
      <c r="B19" s="33" t="s">
        <v>22</v>
      </c>
      <c r="C19" s="34"/>
      <c r="D19" s="34"/>
      <c r="E19" s="34"/>
      <c r="F19" s="29">
        <f>SUM(F26+F25+F22+F20)</f>
        <v>3946500</v>
      </c>
      <c r="G19" s="25"/>
    </row>
    <row r="20" spans="1:7" x14ac:dyDescent="0.25">
      <c r="A20" s="30" t="s">
        <v>23</v>
      </c>
      <c r="B20" s="27" t="s">
        <v>24</v>
      </c>
      <c r="C20" s="28"/>
      <c r="D20" s="28"/>
      <c r="E20" s="28"/>
      <c r="F20" s="29">
        <v>635000</v>
      </c>
      <c r="G20" s="25"/>
    </row>
    <row r="21" spans="1:7" x14ac:dyDescent="0.25">
      <c r="A21" s="30"/>
      <c r="B21" s="35"/>
      <c r="C21" s="36" t="s">
        <v>25</v>
      </c>
      <c r="D21" s="36"/>
      <c r="E21" s="27"/>
      <c r="F21" s="29">
        <v>635000</v>
      </c>
      <c r="G21" s="25"/>
    </row>
    <row r="22" spans="1:7" x14ac:dyDescent="0.25">
      <c r="A22" s="30" t="s">
        <v>26</v>
      </c>
      <c r="B22" s="27" t="s">
        <v>27</v>
      </c>
      <c r="C22" s="28"/>
      <c r="D22" s="28"/>
      <c r="E22" s="28"/>
      <c r="F22" s="29">
        <f>SUM(F23:F24)</f>
        <v>2950000</v>
      </c>
      <c r="G22" s="25"/>
    </row>
    <row r="23" spans="1:7" x14ac:dyDescent="0.25">
      <c r="A23" s="30"/>
      <c r="B23" s="35"/>
      <c r="C23" s="36" t="s">
        <v>28</v>
      </c>
      <c r="D23" s="36"/>
      <c r="E23" s="27"/>
      <c r="F23" s="29">
        <v>450000</v>
      </c>
      <c r="G23" s="25"/>
    </row>
    <row r="24" spans="1:7" x14ac:dyDescent="0.25">
      <c r="A24" s="30"/>
      <c r="B24" s="35"/>
      <c r="C24" s="36" t="s">
        <v>29</v>
      </c>
      <c r="D24" s="36"/>
      <c r="E24" s="27"/>
      <c r="F24" s="29">
        <v>2500000</v>
      </c>
      <c r="G24" s="25"/>
    </row>
    <row r="25" spans="1:7" x14ac:dyDescent="0.25">
      <c r="A25" s="30" t="s">
        <v>30</v>
      </c>
      <c r="B25" s="27" t="s">
        <v>31</v>
      </c>
      <c r="C25" s="28"/>
      <c r="D25" s="28"/>
      <c r="E25" s="28"/>
      <c r="F25" s="37">
        <v>360000</v>
      </c>
      <c r="G25" s="38"/>
    </row>
    <row r="26" spans="1:7" x14ac:dyDescent="0.25">
      <c r="A26" s="30" t="s">
        <v>32</v>
      </c>
      <c r="B26" s="39" t="s">
        <v>33</v>
      </c>
      <c r="C26" s="40"/>
      <c r="D26" s="40"/>
      <c r="E26" s="40"/>
      <c r="F26" s="41">
        <v>1500</v>
      </c>
      <c r="G26" s="25"/>
    </row>
    <row r="27" spans="1:7" ht="18.75" x14ac:dyDescent="0.3">
      <c r="A27" s="42"/>
      <c r="B27" s="43" t="s">
        <v>34</v>
      </c>
      <c r="C27" s="18"/>
      <c r="D27" s="18"/>
      <c r="E27" s="18"/>
      <c r="F27" s="19">
        <f>SUM(F28)</f>
        <v>20056139</v>
      </c>
      <c r="G27" s="20"/>
    </row>
    <row r="28" spans="1:7" ht="15.75" x14ac:dyDescent="0.25">
      <c r="A28" s="44" t="s">
        <v>35</v>
      </c>
      <c r="B28" s="45" t="s">
        <v>36</v>
      </c>
      <c r="C28" s="46"/>
      <c r="D28" s="46"/>
      <c r="E28" s="46"/>
      <c r="F28" s="24">
        <f>SUM(F29:F34)</f>
        <v>20056139</v>
      </c>
    </row>
    <row r="29" spans="1:7" x14ac:dyDescent="0.25">
      <c r="A29" s="30" t="s">
        <v>37</v>
      </c>
      <c r="B29" s="27" t="s">
        <v>38</v>
      </c>
      <c r="C29" s="28"/>
      <c r="D29" s="28"/>
      <c r="E29" s="28"/>
      <c r="F29" s="29">
        <v>9491289</v>
      </c>
    </row>
    <row r="30" spans="1:7" x14ac:dyDescent="0.25">
      <c r="A30" s="30" t="s">
        <v>39</v>
      </c>
      <c r="B30" s="27" t="s">
        <v>40</v>
      </c>
      <c r="C30" s="28"/>
      <c r="D30" s="28"/>
      <c r="E30" s="28"/>
      <c r="F30" s="29">
        <v>0</v>
      </c>
    </row>
    <row r="31" spans="1:7" x14ac:dyDescent="0.25">
      <c r="A31" s="30" t="s">
        <v>41</v>
      </c>
      <c r="B31" s="27" t="s">
        <v>42</v>
      </c>
      <c r="C31" s="28"/>
      <c r="D31" s="28"/>
      <c r="E31" s="28"/>
      <c r="F31" s="29">
        <v>5424638</v>
      </c>
    </row>
    <row r="32" spans="1:7" x14ac:dyDescent="0.25">
      <c r="A32" s="30" t="s">
        <v>43</v>
      </c>
      <c r="B32" s="27" t="s">
        <v>44</v>
      </c>
      <c r="C32" s="28"/>
      <c r="D32" s="28"/>
      <c r="E32" s="28"/>
      <c r="F32" s="29">
        <v>1800000</v>
      </c>
    </row>
    <row r="33" spans="1:6" x14ac:dyDescent="0.25">
      <c r="A33" s="30" t="s">
        <v>45</v>
      </c>
      <c r="B33" s="27" t="s">
        <v>46</v>
      </c>
      <c r="C33" s="28"/>
      <c r="D33" s="28"/>
      <c r="E33" s="28"/>
      <c r="F33" s="29">
        <v>0</v>
      </c>
    </row>
    <row r="34" spans="1:6" x14ac:dyDescent="0.25">
      <c r="A34" s="30" t="s">
        <v>47</v>
      </c>
      <c r="B34" s="39" t="s">
        <v>48</v>
      </c>
      <c r="C34" s="40"/>
      <c r="D34" s="40"/>
      <c r="E34" s="40"/>
      <c r="F34" s="29">
        <v>3340212</v>
      </c>
    </row>
    <row r="35" spans="1:6" ht="18.75" x14ac:dyDescent="0.3">
      <c r="A35" s="30"/>
      <c r="B35" s="47" t="s">
        <v>49</v>
      </c>
      <c r="C35" s="48"/>
      <c r="D35" s="48"/>
      <c r="E35" s="48"/>
      <c r="F35" s="19">
        <f>SUM(F36+F37)</f>
        <v>21223599</v>
      </c>
    </row>
    <row r="36" spans="1:6" ht="15.75" x14ac:dyDescent="0.25">
      <c r="A36" s="30" t="s">
        <v>50</v>
      </c>
      <c r="B36" s="49" t="s">
        <v>51</v>
      </c>
      <c r="C36" s="50"/>
      <c r="D36" s="50"/>
      <c r="E36" s="50"/>
      <c r="F36" s="51">
        <v>21223599</v>
      </c>
    </row>
    <row r="37" spans="1:6" ht="15.75" x14ac:dyDescent="0.25">
      <c r="A37" s="30" t="s">
        <v>52</v>
      </c>
      <c r="B37" s="27" t="s">
        <v>53</v>
      </c>
      <c r="C37" s="28"/>
      <c r="D37" s="28"/>
      <c r="E37" s="28"/>
      <c r="F37" s="52"/>
    </row>
    <row r="38" spans="1:6" ht="20.25" x14ac:dyDescent="0.3">
      <c r="A38" s="30"/>
      <c r="B38" s="53" t="s">
        <v>54</v>
      </c>
      <c r="C38" s="53"/>
      <c r="D38" s="53"/>
      <c r="E38" s="54"/>
      <c r="F38" s="19">
        <f>SUM(F12 +F27+F35)</f>
        <v>51741098</v>
      </c>
    </row>
    <row r="39" spans="1:6" ht="18.75" x14ac:dyDescent="0.3">
      <c r="A39" s="30"/>
      <c r="B39" s="55" t="s">
        <v>55</v>
      </c>
      <c r="C39" s="56"/>
      <c r="D39" s="56"/>
      <c r="E39" s="56"/>
      <c r="F39" s="57">
        <f>SUM(F40:F43)</f>
        <v>0</v>
      </c>
    </row>
    <row r="40" spans="1:6" ht="15.75" x14ac:dyDescent="0.25">
      <c r="A40" s="30" t="s">
        <v>56</v>
      </c>
      <c r="B40" s="49" t="s">
        <v>57</v>
      </c>
      <c r="C40" s="58"/>
      <c r="D40" s="58"/>
      <c r="E40" s="58"/>
      <c r="F40" s="51"/>
    </row>
    <row r="41" spans="1:6" ht="15.75" x14ac:dyDescent="0.25">
      <c r="A41" s="30" t="s">
        <v>58</v>
      </c>
      <c r="B41" s="27" t="s">
        <v>59</v>
      </c>
      <c r="C41" s="28"/>
      <c r="D41" s="28"/>
      <c r="E41" s="28"/>
      <c r="F41" s="52"/>
    </row>
    <row r="42" spans="1:6" ht="15.75" x14ac:dyDescent="0.25">
      <c r="A42" s="30" t="s">
        <v>60</v>
      </c>
      <c r="B42" s="36" t="s">
        <v>61</v>
      </c>
      <c r="C42" s="36"/>
      <c r="D42" s="36"/>
      <c r="E42" s="27"/>
      <c r="F42" s="52"/>
    </row>
    <row r="43" spans="1:6" ht="15.75" x14ac:dyDescent="0.25">
      <c r="A43" s="30" t="s">
        <v>62</v>
      </c>
      <c r="B43" s="39" t="s">
        <v>63</v>
      </c>
      <c r="C43" s="40"/>
      <c r="D43" s="40"/>
      <c r="E43" s="40"/>
      <c r="F43" s="52"/>
    </row>
    <row r="44" spans="1:6" ht="18.75" x14ac:dyDescent="0.3">
      <c r="A44" s="30"/>
      <c r="B44" s="43" t="s">
        <v>64</v>
      </c>
      <c r="C44" s="18"/>
      <c r="D44" s="18"/>
      <c r="E44" s="18"/>
      <c r="F44" s="57">
        <f>SUM(F45:F46)</f>
        <v>4974335</v>
      </c>
    </row>
    <row r="45" spans="1:6" ht="15.75" x14ac:dyDescent="0.25">
      <c r="A45" s="30" t="s">
        <v>65</v>
      </c>
      <c r="B45" s="59" t="s">
        <v>66</v>
      </c>
      <c r="C45" s="60"/>
      <c r="D45" s="60"/>
      <c r="E45" s="60"/>
      <c r="F45" s="51">
        <v>4974335</v>
      </c>
    </row>
    <row r="46" spans="1:6" ht="15.75" x14ac:dyDescent="0.25">
      <c r="A46" s="30" t="s">
        <v>67</v>
      </c>
      <c r="B46" s="59" t="s">
        <v>68</v>
      </c>
      <c r="C46" s="60"/>
      <c r="D46" s="60"/>
      <c r="E46" s="60"/>
      <c r="F46" s="51"/>
    </row>
    <row r="47" spans="1:6" ht="21" thickBot="1" x14ac:dyDescent="0.35">
      <c r="A47" s="61"/>
      <c r="B47" s="62" t="s">
        <v>69</v>
      </c>
      <c r="C47" s="62"/>
      <c r="D47" s="62"/>
      <c r="E47" s="62"/>
      <c r="F47" s="63">
        <f>SUM(F38+F39+F44)</f>
        <v>56715433</v>
      </c>
    </row>
    <row r="48" spans="1:6" x14ac:dyDescent="0.25">
      <c r="E48" s="64"/>
      <c r="F48" s="64"/>
    </row>
    <row r="49" spans="1:6" x14ac:dyDescent="0.25">
      <c r="E49" s="64"/>
      <c r="F49" s="64"/>
    </row>
    <row r="50" spans="1:6" x14ac:dyDescent="0.25">
      <c r="B50" s="65" t="s">
        <v>70</v>
      </c>
      <c r="C50" s="65"/>
      <c r="D50" s="65"/>
      <c r="E50" s="65"/>
      <c r="F50" s="65"/>
    </row>
    <row r="51" spans="1:6" x14ac:dyDescent="0.25">
      <c r="B51" s="66"/>
      <c r="C51" s="66"/>
      <c r="D51" s="66"/>
      <c r="E51" s="66"/>
      <c r="F51" s="66"/>
    </row>
    <row r="52" spans="1:6" ht="15.75" thickBot="1" x14ac:dyDescent="0.3">
      <c r="B52" s="66"/>
      <c r="C52" s="66"/>
      <c r="D52" s="66"/>
      <c r="E52" s="66"/>
      <c r="F52" s="66"/>
    </row>
    <row r="53" spans="1:6" ht="16.5" thickTop="1" thickBot="1" x14ac:dyDescent="0.3">
      <c r="A53" s="67" t="s">
        <v>4</v>
      </c>
      <c r="B53" s="68" t="s">
        <v>5</v>
      </c>
      <c r="C53" s="69"/>
      <c r="D53" s="69"/>
      <c r="E53" s="69"/>
      <c r="F53" s="9" t="s">
        <v>6</v>
      </c>
    </row>
    <row r="54" spans="1:6" ht="15.75" thickTop="1" x14ac:dyDescent="0.25">
      <c r="A54" s="70"/>
      <c r="B54" s="71"/>
      <c r="C54" s="10"/>
      <c r="D54" s="10"/>
      <c r="E54" s="10"/>
      <c r="F54" s="11"/>
    </row>
    <row r="55" spans="1:6" ht="20.25" x14ac:dyDescent="0.3">
      <c r="A55" s="72"/>
      <c r="B55" s="14" t="s">
        <v>71</v>
      </c>
      <c r="C55" s="14"/>
      <c r="D55" s="14"/>
      <c r="E55" s="15"/>
      <c r="F55" s="73"/>
    </row>
    <row r="56" spans="1:6" ht="18.75" x14ac:dyDescent="0.3">
      <c r="A56" s="72"/>
      <c r="B56" s="43" t="s">
        <v>72</v>
      </c>
      <c r="C56" s="18"/>
      <c r="D56" s="18"/>
      <c r="E56" s="18"/>
      <c r="F56" s="74">
        <f>SUM(F57+F58+F60+F61+F62)</f>
        <v>50593954</v>
      </c>
    </row>
    <row r="57" spans="1:6" ht="15.75" x14ac:dyDescent="0.25">
      <c r="A57" s="75" t="s">
        <v>73</v>
      </c>
      <c r="B57" s="49" t="s">
        <v>74</v>
      </c>
      <c r="C57" s="50"/>
      <c r="D57" s="50"/>
      <c r="E57" s="50"/>
      <c r="F57" s="76">
        <v>10046300</v>
      </c>
    </row>
    <row r="58" spans="1:6" x14ac:dyDescent="0.25">
      <c r="A58" s="75" t="s">
        <v>75</v>
      </c>
      <c r="B58" s="77" t="s">
        <v>76</v>
      </c>
      <c r="C58" s="78"/>
      <c r="D58" s="78"/>
      <c r="E58" s="79"/>
      <c r="F58" s="80">
        <v>1777580</v>
      </c>
    </row>
    <row r="59" spans="1:6" x14ac:dyDescent="0.25">
      <c r="A59" s="75"/>
      <c r="B59" s="77" t="s">
        <v>77</v>
      </c>
      <c r="C59" s="78"/>
      <c r="D59" s="78"/>
      <c r="E59" s="79"/>
      <c r="F59" s="80"/>
    </row>
    <row r="60" spans="1:6" ht="15.75" x14ac:dyDescent="0.25">
      <c r="A60" s="81" t="s">
        <v>78</v>
      </c>
      <c r="B60" s="27" t="s">
        <v>79</v>
      </c>
      <c r="C60" s="28"/>
      <c r="D60" s="28"/>
      <c r="E60" s="28"/>
      <c r="F60" s="82">
        <v>32900784</v>
      </c>
    </row>
    <row r="61" spans="1:6" ht="15.75" x14ac:dyDescent="0.25">
      <c r="A61" s="81" t="s">
        <v>80</v>
      </c>
      <c r="B61" s="27" t="s">
        <v>81</v>
      </c>
      <c r="C61" s="28"/>
      <c r="D61" s="28"/>
      <c r="E61" s="28"/>
      <c r="F61" s="82">
        <v>638000</v>
      </c>
    </row>
    <row r="62" spans="1:6" ht="15.75" x14ac:dyDescent="0.25">
      <c r="A62" s="81" t="s">
        <v>82</v>
      </c>
      <c r="B62" s="36" t="s">
        <v>83</v>
      </c>
      <c r="C62" s="36"/>
      <c r="D62" s="36"/>
      <c r="E62" s="36"/>
      <c r="F62" s="83">
        <v>5231290</v>
      </c>
    </row>
    <row r="63" spans="1:6" ht="15.75" x14ac:dyDescent="0.25">
      <c r="A63" s="81"/>
      <c r="B63" s="84" t="s">
        <v>84</v>
      </c>
      <c r="C63" s="84"/>
      <c r="D63" s="84"/>
      <c r="E63" s="85"/>
      <c r="F63" s="86"/>
    </row>
    <row r="64" spans="1:6" ht="15.75" x14ac:dyDescent="0.25">
      <c r="A64" s="81"/>
      <c r="B64" s="84" t="s">
        <v>85</v>
      </c>
      <c r="C64" s="84"/>
      <c r="D64" s="84"/>
      <c r="E64" s="85"/>
      <c r="F64" s="86"/>
    </row>
    <row r="65" spans="1:6" ht="15.75" x14ac:dyDescent="0.25">
      <c r="A65" s="81"/>
      <c r="B65" s="84" t="s">
        <v>86</v>
      </c>
      <c r="C65" s="84"/>
      <c r="D65" s="84"/>
      <c r="E65" s="85"/>
      <c r="F65" s="86"/>
    </row>
    <row r="66" spans="1:6" ht="15.75" x14ac:dyDescent="0.25">
      <c r="A66" s="75"/>
      <c r="B66" s="87" t="s">
        <v>87</v>
      </c>
      <c r="C66" s="87"/>
      <c r="D66" s="87"/>
      <c r="E66" s="88"/>
      <c r="F66" s="89">
        <v>667338</v>
      </c>
    </row>
    <row r="67" spans="1:6" ht="15.75" x14ac:dyDescent="0.25">
      <c r="A67" s="75" t="s">
        <v>88</v>
      </c>
      <c r="B67" s="27" t="s">
        <v>89</v>
      </c>
      <c r="C67" s="28"/>
      <c r="D67" s="28"/>
      <c r="E67" s="28"/>
      <c r="F67" s="82"/>
    </row>
    <row r="68" spans="1:6" ht="15.75" x14ac:dyDescent="0.25">
      <c r="A68" s="75" t="s">
        <v>90</v>
      </c>
      <c r="B68" s="27" t="s">
        <v>91</v>
      </c>
      <c r="C68" s="28"/>
      <c r="D68" s="28"/>
      <c r="E68" s="28"/>
      <c r="F68" s="82"/>
    </row>
    <row r="69" spans="1:6" ht="15.75" x14ac:dyDescent="0.25">
      <c r="A69" s="75" t="s">
        <v>92</v>
      </c>
      <c r="B69" s="36" t="s">
        <v>93</v>
      </c>
      <c r="C69" s="36"/>
      <c r="D69" s="36"/>
      <c r="E69" s="27"/>
      <c r="F69" s="82"/>
    </row>
    <row r="70" spans="1:6" ht="15.75" x14ac:dyDescent="0.25">
      <c r="A70" s="75" t="s">
        <v>94</v>
      </c>
      <c r="B70" s="36" t="s">
        <v>95</v>
      </c>
      <c r="C70" s="36"/>
      <c r="D70" s="36"/>
      <c r="E70" s="27"/>
      <c r="F70" s="82">
        <v>667338</v>
      </c>
    </row>
    <row r="71" spans="1:6" ht="18.75" x14ac:dyDescent="0.3">
      <c r="A71" s="75"/>
      <c r="B71" s="87" t="s">
        <v>96</v>
      </c>
      <c r="C71" s="87"/>
      <c r="D71" s="87"/>
      <c r="E71" s="88"/>
      <c r="F71" s="74">
        <f>SUM(F72:F74)</f>
        <v>323591</v>
      </c>
    </row>
    <row r="72" spans="1:6" ht="15.75" x14ac:dyDescent="0.25">
      <c r="A72" s="75" t="s">
        <v>97</v>
      </c>
      <c r="B72" s="90" t="s">
        <v>98</v>
      </c>
      <c r="C72" s="90"/>
      <c r="D72" s="90"/>
      <c r="E72" s="49"/>
      <c r="F72" s="82">
        <v>323591</v>
      </c>
    </row>
    <row r="73" spans="1:6" ht="15.75" x14ac:dyDescent="0.25">
      <c r="A73" s="75"/>
      <c r="B73" s="35" t="s">
        <v>99</v>
      </c>
      <c r="C73" s="35"/>
      <c r="D73" s="35"/>
      <c r="E73" s="31"/>
      <c r="F73" s="82">
        <v>0</v>
      </c>
    </row>
    <row r="74" spans="1:6" ht="15.75" x14ac:dyDescent="0.25">
      <c r="A74" s="75" t="s">
        <v>100</v>
      </c>
      <c r="B74" s="91" t="s">
        <v>101</v>
      </c>
      <c r="C74" s="91"/>
      <c r="D74" s="91"/>
      <c r="E74" s="39"/>
      <c r="F74" s="82">
        <v>0</v>
      </c>
    </row>
    <row r="75" spans="1:6" ht="21" thickBot="1" x14ac:dyDescent="0.35">
      <c r="A75" s="92"/>
      <c r="B75" s="93" t="s">
        <v>102</v>
      </c>
      <c r="C75" s="94"/>
      <c r="D75" s="94"/>
      <c r="E75" s="94"/>
      <c r="F75" s="95">
        <f>SUM(F56+F66+F71)</f>
        <v>51584883</v>
      </c>
    </row>
  </sheetData>
  <mergeCells count="69">
    <mergeCell ref="B75:E75"/>
    <mergeCell ref="B68:E68"/>
    <mergeCell ref="B69:E69"/>
    <mergeCell ref="B70:E70"/>
    <mergeCell ref="B71:E71"/>
    <mergeCell ref="B72:E72"/>
    <mergeCell ref="B74:E74"/>
    <mergeCell ref="B62:E62"/>
    <mergeCell ref="B63:E63"/>
    <mergeCell ref="B64:E64"/>
    <mergeCell ref="B65:E65"/>
    <mergeCell ref="B66:E66"/>
    <mergeCell ref="B67:E67"/>
    <mergeCell ref="B57:E57"/>
    <mergeCell ref="B58:E58"/>
    <mergeCell ref="F58:F59"/>
    <mergeCell ref="B59:E59"/>
    <mergeCell ref="B60:E60"/>
    <mergeCell ref="B61:E61"/>
    <mergeCell ref="B50:F50"/>
    <mergeCell ref="A53:A54"/>
    <mergeCell ref="B53:E54"/>
    <mergeCell ref="F53:F54"/>
    <mergeCell ref="B55:E55"/>
    <mergeCell ref="B56:E56"/>
    <mergeCell ref="B42:E42"/>
    <mergeCell ref="B43:E43"/>
    <mergeCell ref="B44:E44"/>
    <mergeCell ref="B45:E45"/>
    <mergeCell ref="B46:E46"/>
    <mergeCell ref="B47:E47"/>
    <mergeCell ref="B36:E36"/>
    <mergeCell ref="B37:E37"/>
    <mergeCell ref="B38:E38"/>
    <mergeCell ref="B39:E39"/>
    <mergeCell ref="B40:E40"/>
    <mergeCell ref="B41:E41"/>
    <mergeCell ref="B30:E30"/>
    <mergeCell ref="B31:E31"/>
    <mergeCell ref="B32:E32"/>
    <mergeCell ref="B33:E33"/>
    <mergeCell ref="B34:E34"/>
    <mergeCell ref="B35:E35"/>
    <mergeCell ref="C24:E24"/>
    <mergeCell ref="B25:E25"/>
    <mergeCell ref="B26:E26"/>
    <mergeCell ref="B27:E27"/>
    <mergeCell ref="B28:E28"/>
    <mergeCell ref="B29:E29"/>
    <mergeCell ref="B17:E17"/>
    <mergeCell ref="B19:E19"/>
    <mergeCell ref="B20:E20"/>
    <mergeCell ref="C21:E21"/>
    <mergeCell ref="B22:E22"/>
    <mergeCell ref="C23:E23"/>
    <mergeCell ref="B11:E11"/>
    <mergeCell ref="B12:E12"/>
    <mergeCell ref="B13:E13"/>
    <mergeCell ref="B14:E14"/>
    <mergeCell ref="B15:E15"/>
    <mergeCell ref="B16:E16"/>
    <mergeCell ref="D1:G1"/>
    <mergeCell ref="A3:F3"/>
    <mergeCell ref="A4:G4"/>
    <mergeCell ref="A5:G5"/>
    <mergeCell ref="F8:G8"/>
    <mergeCell ref="A9:A10"/>
    <mergeCell ref="B9:E10"/>
    <mergeCell ref="F9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2020-01-15T12:21:06Z</dcterms:created>
  <dcterms:modified xsi:type="dcterms:W3CDTF">2020-01-15T12:21:14Z</dcterms:modified>
</cp:coreProperties>
</file>