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1340" windowHeight="654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E12" i="1"/>
  <c r="E13"/>
  <c r="E14"/>
  <c r="E15"/>
  <c r="E16"/>
  <c r="E17"/>
  <c r="E18"/>
  <c r="E19"/>
  <c r="E20"/>
  <c r="E22"/>
  <c r="E23"/>
  <c r="E24"/>
  <c r="E25"/>
  <c r="E26"/>
  <c r="E28"/>
  <c r="E29"/>
  <c r="E30"/>
  <c r="E32"/>
  <c r="E33"/>
  <c r="E35"/>
  <c r="E36"/>
  <c r="E37"/>
  <c r="E39"/>
  <c r="E40"/>
  <c r="E41"/>
  <c r="E46"/>
  <c r="E47"/>
  <c r="E48"/>
  <c r="E49"/>
  <c r="E50"/>
  <c r="E11"/>
  <c r="B52"/>
  <c r="B53" s="1"/>
  <c r="B54" s="1"/>
  <c r="C52"/>
  <c r="D17"/>
  <c r="B42"/>
  <c r="B34"/>
  <c r="B31"/>
  <c r="B27"/>
  <c r="B22"/>
  <c r="B14"/>
  <c r="B17"/>
  <c r="D48"/>
  <c r="D50" s="1"/>
  <c r="D21"/>
  <c r="D22" s="1"/>
  <c r="D26" s="1"/>
  <c r="D27" s="1"/>
  <c r="D30" s="1"/>
  <c r="D31" s="1"/>
  <c r="E31" s="1"/>
  <c r="D14"/>
  <c r="C48"/>
  <c r="C17"/>
  <c r="C14"/>
  <c r="E27" l="1"/>
  <c r="E21"/>
  <c r="D34"/>
  <c r="E34" s="1"/>
  <c r="C22"/>
  <c r="C27" s="1"/>
  <c r="D38" l="1"/>
  <c r="E38" s="1"/>
  <c r="C31"/>
  <c r="C34"/>
  <c r="D42" l="1"/>
  <c r="E42" s="1"/>
  <c r="C42"/>
  <c r="D43" l="1"/>
  <c r="E43" s="1"/>
  <c r="C53"/>
  <c r="C54" s="1"/>
  <c r="D44" l="1"/>
  <c r="D45" l="1"/>
  <c r="E44"/>
  <c r="C51"/>
  <c r="D51" l="1"/>
  <c r="E51" s="1"/>
  <c r="E45"/>
  <c r="D52"/>
  <c r="D53" l="1"/>
  <c r="E52"/>
  <c r="D54" l="1"/>
  <c r="E54" s="1"/>
  <c r="E53"/>
</calcChain>
</file>

<file path=xl/sharedStrings.xml><?xml version="1.0" encoding="utf-8"?>
<sst xmlns="http://schemas.openxmlformats.org/spreadsheetml/2006/main" count="58" uniqueCount="58">
  <si>
    <t>Megnevezés</t>
  </si>
  <si>
    <t>A</t>
  </si>
  <si>
    <t>B</t>
  </si>
  <si>
    <t>C</t>
  </si>
  <si>
    <t>Előző időszak</t>
  </si>
  <si>
    <t>Tárgy időszak</t>
  </si>
  <si>
    <t>A Veszprém Megyei Önkormányzat 2016. évi konszolidált eredménykimutatása</t>
  </si>
  <si>
    <t>Konszolidálás előtti összeg</t>
  </si>
  <si>
    <t>Konszolidálás</t>
  </si>
  <si>
    <t>Konszolidált összeg</t>
  </si>
  <si>
    <t>D</t>
  </si>
  <si>
    <t>E</t>
  </si>
  <si>
    <t>01 Közhatalmi eredményszemléletű bevételek</t>
  </si>
  <si>
    <t>02 Eszközök és szolgáltatások értékesítése nettó eredményszemléletű bevételei</t>
  </si>
  <si>
    <t>03 Tevékenység egyéb nettó eredményszemléletű bevételei</t>
  </si>
  <si>
    <t>I Tevékenység nettó eredményszemléletű bevétele (=01+02+03)</t>
  </si>
  <si>
    <t>04 Saját termelésű készletek állományváltozása</t>
  </si>
  <si>
    <t>05 Saját előállítású eszközök aktivált értéke</t>
  </si>
  <si>
    <t>II Aktivált saját teljesítmények értéke (=±04+05)</t>
  </si>
  <si>
    <t>06 Központi működési célú támogatások eredményszemléletű bevételei</t>
  </si>
  <si>
    <t>07 Egyéb működési célú támogatások eredményszemléletű bevételei</t>
  </si>
  <si>
    <t>08 Felhalmozási célú támogatások eredményszemléletű bevételei</t>
  </si>
  <si>
    <t>09 Különféle egyéb eredményszemléletű bevételek</t>
  </si>
  <si>
    <t>III Egyéb eredményszemléletű bevételek (=06+07+08+09)</t>
  </si>
  <si>
    <t>10 Anyagköltség</t>
  </si>
  <si>
    <t>11 Igénybe vett szolgáltatások értéke</t>
  </si>
  <si>
    <t>12 Eladott áruk beszerzési értéke</t>
  </si>
  <si>
    <t>13 Eladott (közvetített) szolgáltatások értéke</t>
  </si>
  <si>
    <t>IV Anyagjellegű ráfordítások (=10+11+12+13)</t>
  </si>
  <si>
    <t>14 Bérköltség</t>
  </si>
  <si>
    <t>15 Személyi jellegű egyéb kifizetések</t>
  </si>
  <si>
    <t>16 Bérjárulékok</t>
  </si>
  <si>
    <t>V Személyi jellegű ráfordítások (=14+15+16)</t>
  </si>
  <si>
    <t>VI Értékcsökkenési leírás</t>
  </si>
  <si>
    <t>VII Egyéb ráfordítások</t>
  </si>
  <si>
    <t>A)  TEVÉKENYSÉGEK EREDMÉNYE (=I±II+III-IV-V-VI-VII)</t>
  </si>
  <si>
    <t>17 Kapott (járó) osztalék és részesedés</t>
  </si>
  <si>
    <t>18 Részesedésekből származó eredményszemléletű bevételek, árfolyamnyereségek</t>
  </si>
  <si>
    <t>19 Befektetett pénzügyi eszközökből származó eredményszemléletű bevételek, árfolyamnyereségek</t>
  </si>
  <si>
    <t>20 Egyéb kapott (járó) kamatok és kamatjellegű eredményszemléletű bevételek</t>
  </si>
  <si>
    <t>21 Pénzügyi műveletek egyéb eredményszemléletű bevételei (&gt;=21a+21b)</t>
  </si>
  <si>
    <t>21a - ebből: lekötött bankbetétek mérlegfordulónapi értékelése során megállapított (nem realizált) árfolyamnyeresége</t>
  </si>
  <si>
    <t>21b - ebből: egyéb pénzeszközök mérlegfordulónapi értékelése során megállapított (nem realizált) árfolyamnyeresége</t>
  </si>
  <si>
    <t>VIII Pénzügyi műveletek eredményszemléletű bevételei (=17+18+19+20+21)</t>
  </si>
  <si>
    <t>22 Részesedésekből származó ráfordítások, árfolyamveszteségek</t>
  </si>
  <si>
    <t>23 Befektetett pénzügyi eszközökből (értékpapírokból, kölcsönökből) származó ráfordítások, árfolyamveszteségek</t>
  </si>
  <si>
    <t>24 Fizetendő kamatok és kamatjellegű ráfordítások</t>
  </si>
  <si>
    <t>25 Részesedések, értékpapírok, pénzeszközök értékvesztése (&gt;=25a+25b)</t>
  </si>
  <si>
    <t>25a - ebből: lekötött bankbetétek értékvesztése</t>
  </si>
  <si>
    <t>25b - ebből: Kincstáron kívüli forint- és devizaszámlák értékvesztése</t>
  </si>
  <si>
    <t>26 Pénzügyi műveletek egyéb ráfordításai (&gt;=26a+26b)</t>
  </si>
  <si>
    <t>26a - ebből: lekötött bankbetétek mérlegfordulónapi értékelése során megállapított (nem realizált) árfolyamvesztesége</t>
  </si>
  <si>
    <t>26b - ebből: egyéb pénzeszközök mérlegfordulónapi értékelése során megállapított (nem realizált) árfolyamvesztesége</t>
  </si>
  <si>
    <t>IX Pénzügyi műveletek ráfordításai (=22+23+24+25+26)</t>
  </si>
  <si>
    <t>B)  PÉNZÜGYI MŰVELETEK EREDMÉNYE (=VIII-IX)</t>
  </si>
  <si>
    <t>C)  MÉRLEG SZERINTI EREDMÉNY (=±A±B)</t>
  </si>
  <si>
    <t>adatok Ft-ban</t>
  </si>
  <si>
    <t>10/b melléklet a 4/2017. (V.25.) önkormányzati rendelethez</t>
  </si>
</sst>
</file>

<file path=xl/styles.xml><?xml version="1.0" encoding="utf-8"?>
<styleSheet xmlns="http://schemas.openxmlformats.org/spreadsheetml/2006/main">
  <fonts count="4"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right" vertical="top" wrapText="1"/>
    </xf>
    <xf numFmtId="3" fontId="1" fillId="0" borderId="0" xfId="0" applyNumberFormat="1" applyFont="1" applyAlignment="1">
      <alignment horizontal="right" vertical="top" wrapText="1"/>
    </xf>
    <xf numFmtId="0" fontId="3" fillId="0" borderId="0" xfId="0" applyFont="1"/>
    <xf numFmtId="3" fontId="2" fillId="0" borderId="0" xfId="0" applyNumberFormat="1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4"/>
  <sheetViews>
    <sheetView tabSelected="1" workbookViewId="0"/>
  </sheetViews>
  <sheetFormatPr defaultRowHeight="15.75"/>
  <cols>
    <col min="1" max="1" width="77.140625" style="1" bestFit="1" customWidth="1"/>
    <col min="2" max="5" width="16.140625" style="1" customWidth="1"/>
    <col min="6" max="16384" width="9.140625" style="1"/>
  </cols>
  <sheetData>
    <row r="1" spans="1:5">
      <c r="D1" s="6"/>
      <c r="E1" s="5" t="s">
        <v>57</v>
      </c>
    </row>
    <row r="2" spans="1:5">
      <c r="B2" s="2"/>
    </row>
    <row r="3" spans="1:5">
      <c r="B3" s="2"/>
    </row>
    <row r="5" spans="1:5">
      <c r="A5" s="15" t="s">
        <v>6</v>
      </c>
      <c r="B5" s="15"/>
      <c r="C5" s="15"/>
      <c r="D5" s="15"/>
      <c r="E5" s="15"/>
    </row>
    <row r="6" spans="1:5">
      <c r="A6" s="15"/>
      <c r="B6" s="15"/>
    </row>
    <row r="7" spans="1:5">
      <c r="E7" s="5" t="s">
        <v>56</v>
      </c>
    </row>
    <row r="8" spans="1:5" s="4" customFormat="1">
      <c r="A8" s="16" t="s">
        <v>0</v>
      </c>
      <c r="B8" s="16" t="s">
        <v>4</v>
      </c>
      <c r="C8" s="18" t="s">
        <v>5</v>
      </c>
      <c r="D8" s="18"/>
      <c r="E8" s="18"/>
    </row>
    <row r="9" spans="1:5" s="4" customFormat="1" ht="31.5">
      <c r="A9" s="17"/>
      <c r="B9" s="17"/>
      <c r="C9" s="7" t="s">
        <v>7</v>
      </c>
      <c r="D9" s="7" t="s">
        <v>8</v>
      </c>
      <c r="E9" s="7" t="s">
        <v>9</v>
      </c>
    </row>
    <row r="10" spans="1:5" s="3" customFormat="1" ht="15.75" customHeight="1">
      <c r="A10" s="7" t="s">
        <v>1</v>
      </c>
      <c r="B10" s="7" t="s">
        <v>2</v>
      </c>
      <c r="C10" s="7" t="s">
        <v>3</v>
      </c>
      <c r="D10" s="7" t="s">
        <v>10</v>
      </c>
      <c r="E10" s="7" t="s">
        <v>11</v>
      </c>
    </row>
    <row r="11" spans="1:5" ht="15.75" customHeight="1">
      <c r="A11" s="9" t="s">
        <v>12</v>
      </c>
      <c r="B11" s="10">
        <v>0</v>
      </c>
      <c r="C11" s="10">
        <v>0</v>
      </c>
      <c r="D11" s="10"/>
      <c r="E11" s="10">
        <f>SUM(C11:D11)</f>
        <v>0</v>
      </c>
    </row>
    <row r="12" spans="1:5" ht="15.75" customHeight="1">
      <c r="A12" s="9" t="s">
        <v>13</v>
      </c>
      <c r="B12" s="10">
        <v>5492282</v>
      </c>
      <c r="C12" s="10">
        <v>230769</v>
      </c>
      <c r="D12" s="10"/>
      <c r="E12" s="10">
        <f t="shared" ref="E12:E54" si="0">SUM(C12:D12)</f>
        <v>230769</v>
      </c>
    </row>
    <row r="13" spans="1:5" ht="15.75" customHeight="1">
      <c r="A13" s="9" t="s">
        <v>14</v>
      </c>
      <c r="B13" s="10">
        <v>2399675</v>
      </c>
      <c r="C13" s="10">
        <v>0</v>
      </c>
      <c r="D13" s="10"/>
      <c r="E13" s="10">
        <f t="shared" si="0"/>
        <v>0</v>
      </c>
    </row>
    <row r="14" spans="1:5" ht="15.75" customHeight="1">
      <c r="A14" s="8" t="s">
        <v>15</v>
      </c>
      <c r="B14" s="11">
        <f>SUM(B11:B13)</f>
        <v>7891957</v>
      </c>
      <c r="C14" s="11">
        <f>SUM(C11:C13)</f>
        <v>230769</v>
      </c>
      <c r="D14" s="11">
        <f>SUM(D11:D13)</f>
        <v>0</v>
      </c>
      <c r="E14" s="11">
        <f t="shared" si="0"/>
        <v>230769</v>
      </c>
    </row>
    <row r="15" spans="1:5" s="3" customFormat="1" ht="15.75" customHeight="1">
      <c r="A15" s="9" t="s">
        <v>16</v>
      </c>
      <c r="B15" s="10">
        <v>0</v>
      </c>
      <c r="C15" s="10">
        <v>0</v>
      </c>
      <c r="D15" s="10"/>
      <c r="E15" s="10">
        <f t="shared" si="0"/>
        <v>0</v>
      </c>
    </row>
    <row r="16" spans="1:5" ht="15.75" customHeight="1">
      <c r="A16" s="9" t="s">
        <v>17</v>
      </c>
      <c r="B16" s="10">
        <v>0</v>
      </c>
      <c r="C16" s="10">
        <v>0</v>
      </c>
      <c r="D16" s="10"/>
      <c r="E16" s="10">
        <f t="shared" si="0"/>
        <v>0</v>
      </c>
    </row>
    <row r="17" spans="1:5" ht="15.75" customHeight="1">
      <c r="A17" s="8" t="s">
        <v>18</v>
      </c>
      <c r="B17" s="11">
        <f>SUM(B15:B16)</f>
        <v>0</v>
      </c>
      <c r="C17" s="11">
        <f>SUM(C15:C16)</f>
        <v>0</v>
      </c>
      <c r="D17" s="11">
        <f>SUM(D15:D16)</f>
        <v>0</v>
      </c>
      <c r="E17" s="11">
        <f t="shared" si="0"/>
        <v>0</v>
      </c>
    </row>
    <row r="18" spans="1:5" s="3" customFormat="1" ht="15.75" customHeight="1">
      <c r="A18" s="9" t="s">
        <v>19</v>
      </c>
      <c r="B18" s="10">
        <v>428067973</v>
      </c>
      <c r="C18" s="10">
        <v>444393875</v>
      </c>
      <c r="D18" s="10">
        <v>-191132140</v>
      </c>
      <c r="E18" s="10">
        <f t="shared" si="0"/>
        <v>253261735</v>
      </c>
    </row>
    <row r="19" spans="1:5" s="3" customFormat="1" ht="15.75" customHeight="1">
      <c r="A19" s="9" t="s">
        <v>20</v>
      </c>
      <c r="B19" s="10">
        <v>275084132</v>
      </c>
      <c r="C19" s="10">
        <v>232917680</v>
      </c>
      <c r="D19" s="10"/>
      <c r="E19" s="10">
        <f t="shared" si="0"/>
        <v>232917680</v>
      </c>
    </row>
    <row r="20" spans="1:5" ht="15.75" customHeight="1">
      <c r="A20" s="9" t="s">
        <v>21</v>
      </c>
      <c r="B20" s="10">
        <v>0</v>
      </c>
      <c r="C20" s="10">
        <v>6277660</v>
      </c>
      <c r="D20" s="10"/>
      <c r="E20" s="10">
        <f t="shared" si="0"/>
        <v>6277660</v>
      </c>
    </row>
    <row r="21" spans="1:5" ht="15.75" customHeight="1">
      <c r="A21" s="9" t="s">
        <v>22</v>
      </c>
      <c r="B21" s="10">
        <v>351208</v>
      </c>
      <c r="C21" s="10">
        <v>77495</v>
      </c>
      <c r="D21" s="10">
        <f>SUM(D18:D20)</f>
        <v>-191132140</v>
      </c>
      <c r="E21" s="10">
        <f t="shared" si="0"/>
        <v>-191054645</v>
      </c>
    </row>
    <row r="22" spans="1:5" s="3" customFormat="1" ht="15.75" customHeight="1">
      <c r="A22" s="8" t="s">
        <v>23</v>
      </c>
      <c r="B22" s="11">
        <f>SUM(B18:B21)</f>
        <v>703503313</v>
      </c>
      <c r="C22" s="11">
        <f t="shared" ref="C22:D22" si="1">SUM(C18:C21)</f>
        <v>683666710</v>
      </c>
      <c r="D22" s="11">
        <f t="shared" si="1"/>
        <v>-382264280</v>
      </c>
      <c r="E22" s="11">
        <f t="shared" si="0"/>
        <v>301402430</v>
      </c>
    </row>
    <row r="23" spans="1:5" s="3" customFormat="1" ht="15.75" customHeight="1">
      <c r="A23" s="9" t="s">
        <v>24</v>
      </c>
      <c r="B23" s="10">
        <v>10098785</v>
      </c>
      <c r="C23" s="10">
        <v>8770314</v>
      </c>
      <c r="D23" s="10"/>
      <c r="E23" s="10">
        <f t="shared" si="0"/>
        <v>8770314</v>
      </c>
    </row>
    <row r="24" spans="1:5" s="3" customFormat="1" ht="15.75" customHeight="1">
      <c r="A24" s="9" t="s">
        <v>25</v>
      </c>
      <c r="B24" s="10">
        <v>234001897</v>
      </c>
      <c r="C24" s="10">
        <v>50956346</v>
      </c>
      <c r="D24" s="10"/>
      <c r="E24" s="10">
        <f t="shared" si="0"/>
        <v>50956346</v>
      </c>
    </row>
    <row r="25" spans="1:5" s="3" customFormat="1" ht="15.75" customHeight="1">
      <c r="A25" s="9" t="s">
        <v>26</v>
      </c>
      <c r="B25" s="10">
        <v>0</v>
      </c>
      <c r="C25" s="10">
        <v>0</v>
      </c>
      <c r="D25" s="10"/>
      <c r="E25" s="10">
        <f t="shared" si="0"/>
        <v>0</v>
      </c>
    </row>
    <row r="26" spans="1:5" s="12" customFormat="1" ht="15.75" customHeight="1">
      <c r="A26" s="9" t="s">
        <v>27</v>
      </c>
      <c r="B26" s="10">
        <v>804589</v>
      </c>
      <c r="C26" s="10">
        <v>21842</v>
      </c>
      <c r="D26" s="10">
        <f>SUM(D22:D25)</f>
        <v>-382264280</v>
      </c>
      <c r="E26" s="10">
        <f t="shared" si="0"/>
        <v>-382242438</v>
      </c>
    </row>
    <row r="27" spans="1:5" s="3" customFormat="1" ht="15.75" customHeight="1">
      <c r="A27" s="8" t="s">
        <v>28</v>
      </c>
      <c r="B27" s="11">
        <f>SUM(B23:B26)</f>
        <v>244905271</v>
      </c>
      <c r="C27" s="11">
        <f t="shared" ref="C27:D27" si="2">SUM(C23:C26)</f>
        <v>59748502</v>
      </c>
      <c r="D27" s="11">
        <f t="shared" si="2"/>
        <v>-382264280</v>
      </c>
      <c r="E27" s="11">
        <f t="shared" si="0"/>
        <v>-322515778</v>
      </c>
    </row>
    <row r="28" spans="1:5" s="3" customFormat="1" ht="15.75" customHeight="1">
      <c r="A28" s="9" t="s">
        <v>29</v>
      </c>
      <c r="B28" s="10">
        <v>96314396</v>
      </c>
      <c r="C28" s="10">
        <v>89299328</v>
      </c>
      <c r="D28" s="10"/>
      <c r="E28" s="10">
        <f t="shared" si="0"/>
        <v>89299328</v>
      </c>
    </row>
    <row r="29" spans="1:5" ht="15.75" customHeight="1">
      <c r="A29" s="9" t="s">
        <v>30</v>
      </c>
      <c r="B29" s="10">
        <v>60090999</v>
      </c>
      <c r="C29" s="10">
        <v>60941955</v>
      </c>
      <c r="D29" s="10"/>
      <c r="E29" s="10">
        <f t="shared" si="0"/>
        <v>60941955</v>
      </c>
    </row>
    <row r="30" spans="1:5" ht="15.75" customHeight="1">
      <c r="A30" s="9" t="s">
        <v>31</v>
      </c>
      <c r="B30" s="10">
        <v>45965375</v>
      </c>
      <c r="C30" s="10">
        <v>41797095</v>
      </c>
      <c r="D30" s="10">
        <f>SUM(D27:D29)</f>
        <v>-382264280</v>
      </c>
      <c r="E30" s="10">
        <f t="shared" si="0"/>
        <v>-340467185</v>
      </c>
    </row>
    <row r="31" spans="1:5" ht="15.75" customHeight="1">
      <c r="A31" s="8" t="s">
        <v>32</v>
      </c>
      <c r="B31" s="11">
        <f>SUM(B28:B30)</f>
        <v>202370770</v>
      </c>
      <c r="C31" s="11">
        <f t="shared" ref="C31:D31" si="3">SUM(C28:C30)</f>
        <v>192038378</v>
      </c>
      <c r="D31" s="11">
        <f t="shared" si="3"/>
        <v>-382264280</v>
      </c>
      <c r="E31" s="11">
        <f t="shared" si="0"/>
        <v>-190225902</v>
      </c>
    </row>
    <row r="32" spans="1:5" s="3" customFormat="1" ht="15.75" customHeight="1">
      <c r="A32" s="8" t="s">
        <v>33</v>
      </c>
      <c r="B32" s="11">
        <v>15780912</v>
      </c>
      <c r="C32" s="11">
        <v>9660159</v>
      </c>
      <c r="D32" s="11"/>
      <c r="E32" s="11">
        <f t="shared" si="0"/>
        <v>9660159</v>
      </c>
    </row>
    <row r="33" spans="1:5" s="3" customFormat="1" ht="15.75" customHeight="1">
      <c r="A33" s="8" t="s">
        <v>34</v>
      </c>
      <c r="B33" s="11">
        <v>241700415</v>
      </c>
      <c r="C33" s="11">
        <v>205675654</v>
      </c>
      <c r="D33" s="11"/>
      <c r="E33" s="11">
        <f t="shared" si="0"/>
        <v>205675654</v>
      </c>
    </row>
    <row r="34" spans="1:5" s="3" customFormat="1" ht="15.75" customHeight="1">
      <c r="A34" s="8" t="s">
        <v>35</v>
      </c>
      <c r="B34" s="11">
        <f>B14+B22-B27-B31-B32-B33</f>
        <v>6637902</v>
      </c>
      <c r="C34" s="11">
        <f t="shared" ref="C34:D34" si="4">C14+C22-C27-C31-C32-C33</f>
        <v>216774786</v>
      </c>
      <c r="D34" s="11">
        <f t="shared" si="4"/>
        <v>382264280</v>
      </c>
      <c r="E34" s="11">
        <f t="shared" si="0"/>
        <v>599039066</v>
      </c>
    </row>
    <row r="35" spans="1:5" s="3" customFormat="1" ht="15.75" customHeight="1">
      <c r="A35" s="9" t="s">
        <v>36</v>
      </c>
      <c r="B35" s="10">
        <v>0</v>
      </c>
      <c r="C35" s="10">
        <v>0</v>
      </c>
      <c r="D35" s="10"/>
      <c r="E35" s="10">
        <f t="shared" si="0"/>
        <v>0</v>
      </c>
    </row>
    <row r="36" spans="1:5" s="12" customFormat="1" ht="15.75" customHeight="1">
      <c r="A36" s="9" t="s">
        <v>37</v>
      </c>
      <c r="B36" s="10">
        <v>0</v>
      </c>
      <c r="C36" s="10">
        <v>0</v>
      </c>
      <c r="D36" s="10"/>
      <c r="E36" s="10">
        <f t="shared" si="0"/>
        <v>0</v>
      </c>
    </row>
    <row r="37" spans="1:5" ht="31.5">
      <c r="A37" s="9" t="s">
        <v>38</v>
      </c>
      <c r="B37" s="10">
        <v>0</v>
      </c>
      <c r="C37" s="10">
        <v>0</v>
      </c>
      <c r="D37" s="10"/>
      <c r="E37" s="10">
        <f t="shared" si="0"/>
        <v>0</v>
      </c>
    </row>
    <row r="38" spans="1:5">
      <c r="A38" s="9" t="s">
        <v>39</v>
      </c>
      <c r="B38" s="10">
        <v>31302</v>
      </c>
      <c r="C38" s="10">
        <v>1006</v>
      </c>
      <c r="D38" s="10">
        <f>SUM(D34:D37)</f>
        <v>382264280</v>
      </c>
      <c r="E38" s="10">
        <f t="shared" si="0"/>
        <v>382265286</v>
      </c>
    </row>
    <row r="39" spans="1:5">
      <c r="A39" s="9" t="s">
        <v>40</v>
      </c>
      <c r="B39" s="10">
        <v>239</v>
      </c>
      <c r="C39" s="10">
        <v>0</v>
      </c>
      <c r="D39" s="10"/>
      <c r="E39" s="10">
        <f t="shared" si="0"/>
        <v>0</v>
      </c>
    </row>
    <row r="40" spans="1:5" ht="31.5">
      <c r="A40" s="9" t="s">
        <v>41</v>
      </c>
      <c r="B40" s="10">
        <v>0</v>
      </c>
      <c r="C40" s="10">
        <v>0</v>
      </c>
      <c r="D40" s="10"/>
      <c r="E40" s="10">
        <f t="shared" si="0"/>
        <v>0</v>
      </c>
    </row>
    <row r="41" spans="1:5" ht="31.5">
      <c r="A41" s="9" t="s">
        <v>42</v>
      </c>
      <c r="B41" s="10">
        <v>0</v>
      </c>
      <c r="C41" s="10">
        <v>0</v>
      </c>
      <c r="D41" s="10"/>
      <c r="E41" s="10">
        <f t="shared" si="0"/>
        <v>0</v>
      </c>
    </row>
    <row r="42" spans="1:5">
      <c r="A42" s="8" t="s">
        <v>43</v>
      </c>
      <c r="B42" s="11">
        <f>SUM(B35:B41)</f>
        <v>31541</v>
      </c>
      <c r="C42" s="11">
        <f t="shared" ref="C42:D42" si="5">SUM(C35:C41)</f>
        <v>1006</v>
      </c>
      <c r="D42" s="11">
        <f t="shared" si="5"/>
        <v>382264280</v>
      </c>
      <c r="E42" s="11">
        <f t="shared" si="0"/>
        <v>382265286</v>
      </c>
    </row>
    <row r="43" spans="1:5">
      <c r="A43" s="9" t="s">
        <v>44</v>
      </c>
      <c r="B43" s="10">
        <v>0</v>
      </c>
      <c r="C43" s="10">
        <v>0</v>
      </c>
      <c r="D43" s="10">
        <f>SUM(D39:D42)</f>
        <v>382264280</v>
      </c>
      <c r="E43" s="10">
        <f t="shared" si="0"/>
        <v>382264280</v>
      </c>
    </row>
    <row r="44" spans="1:5" ht="31.5">
      <c r="A44" s="9" t="s">
        <v>45</v>
      </c>
      <c r="B44" s="10">
        <v>0</v>
      </c>
      <c r="C44" s="10">
        <v>0</v>
      </c>
      <c r="D44" s="10">
        <f>SUM(D43,D38)</f>
        <v>764528560</v>
      </c>
      <c r="E44" s="10">
        <f t="shared" si="0"/>
        <v>764528560</v>
      </c>
    </row>
    <row r="45" spans="1:5">
      <c r="A45" s="9" t="s">
        <v>46</v>
      </c>
      <c r="B45" s="10">
        <v>0</v>
      </c>
      <c r="C45" s="10">
        <v>0</v>
      </c>
      <c r="D45" s="10">
        <f>D33+D44</f>
        <v>764528560</v>
      </c>
      <c r="E45" s="10">
        <f t="shared" si="0"/>
        <v>764528560</v>
      </c>
    </row>
    <row r="46" spans="1:5">
      <c r="A46" s="9" t="s">
        <v>47</v>
      </c>
      <c r="B46" s="10">
        <v>0</v>
      </c>
      <c r="C46" s="10">
        <v>0</v>
      </c>
      <c r="D46" s="10"/>
      <c r="E46" s="10">
        <f t="shared" si="0"/>
        <v>0</v>
      </c>
    </row>
    <row r="47" spans="1:5">
      <c r="A47" s="9" t="s">
        <v>48</v>
      </c>
      <c r="B47" s="10">
        <v>0</v>
      </c>
      <c r="C47" s="10">
        <v>0</v>
      </c>
      <c r="D47" s="10"/>
      <c r="E47" s="10">
        <f t="shared" si="0"/>
        <v>0</v>
      </c>
    </row>
    <row r="48" spans="1:5">
      <c r="A48" s="9" t="s">
        <v>49</v>
      </c>
      <c r="B48" s="10">
        <v>0</v>
      </c>
      <c r="C48" s="10">
        <f>SUM(C46:C47)</f>
        <v>0</v>
      </c>
      <c r="D48" s="10">
        <f>SUM(D46:D47)</f>
        <v>0</v>
      </c>
      <c r="E48" s="10">
        <f t="shared" si="0"/>
        <v>0</v>
      </c>
    </row>
    <row r="49" spans="1:5">
      <c r="A49" s="9" t="s">
        <v>50</v>
      </c>
      <c r="B49" s="10">
        <v>0</v>
      </c>
      <c r="C49" s="10">
        <v>3585</v>
      </c>
      <c r="D49" s="10"/>
      <c r="E49" s="10">
        <f t="shared" si="0"/>
        <v>3585</v>
      </c>
    </row>
    <row r="50" spans="1:5" ht="31.5">
      <c r="A50" s="9" t="s">
        <v>51</v>
      </c>
      <c r="B50" s="10">
        <v>0</v>
      </c>
      <c r="C50" s="10">
        <v>0</v>
      </c>
      <c r="D50" s="10">
        <f>SUM(D48:D49)</f>
        <v>0</v>
      </c>
      <c r="E50" s="10">
        <f t="shared" si="0"/>
        <v>0</v>
      </c>
    </row>
    <row r="51" spans="1:5" ht="31.5">
      <c r="A51" s="9" t="s">
        <v>52</v>
      </c>
      <c r="B51" s="10">
        <v>0</v>
      </c>
      <c r="C51" s="10">
        <f>C45+C50</f>
        <v>0</v>
      </c>
      <c r="D51" s="10">
        <f>D45+D50</f>
        <v>764528560</v>
      </c>
      <c r="E51" s="10">
        <f t="shared" si="0"/>
        <v>764528560</v>
      </c>
    </row>
    <row r="52" spans="1:5">
      <c r="A52" s="8" t="s">
        <v>53</v>
      </c>
      <c r="B52" s="13">
        <f>SUM(B43:B51)</f>
        <v>0</v>
      </c>
      <c r="C52" s="13">
        <f t="shared" ref="C52:D52" si="6">SUM(C43:C51)</f>
        <v>3585</v>
      </c>
      <c r="D52" s="13">
        <f t="shared" si="6"/>
        <v>2675849960</v>
      </c>
      <c r="E52" s="13">
        <f t="shared" si="0"/>
        <v>2675853545</v>
      </c>
    </row>
    <row r="53" spans="1:5">
      <c r="A53" s="8" t="s">
        <v>54</v>
      </c>
      <c r="B53" s="14">
        <f>B42-B52</f>
        <v>31541</v>
      </c>
      <c r="C53" s="14">
        <f t="shared" ref="C53:D53" si="7">C42-C52</f>
        <v>-2579</v>
      </c>
      <c r="D53" s="14">
        <f t="shared" si="7"/>
        <v>-2293585680</v>
      </c>
      <c r="E53" s="14">
        <f t="shared" si="0"/>
        <v>-2293588259</v>
      </c>
    </row>
    <row r="54" spans="1:5">
      <c r="A54" s="8" t="s">
        <v>55</v>
      </c>
      <c r="B54" s="14">
        <f>B34+B53</f>
        <v>6669443</v>
      </c>
      <c r="C54" s="14">
        <f t="shared" ref="C54:D54" si="8">C34+C53</f>
        <v>216772207</v>
      </c>
      <c r="D54" s="14">
        <f t="shared" si="8"/>
        <v>-1911321400</v>
      </c>
      <c r="E54" s="14">
        <f t="shared" si="0"/>
        <v>-1694549193</v>
      </c>
    </row>
  </sheetData>
  <mergeCells count="5">
    <mergeCell ref="A6:B6"/>
    <mergeCell ref="A8:A9"/>
    <mergeCell ref="B8:B9"/>
    <mergeCell ref="A5:E5"/>
    <mergeCell ref="C8:E8"/>
  </mergeCells>
  <phoneticPr fontId="0" type="noConversion"/>
  <printOptions horizontalCentered="1"/>
  <pageMargins left="0.78740157480314965" right="0.78740157480314965" top="0.78740157480314965" bottom="0.98425196850393704" header="0.51181102362204722" footer="0.51181102362204722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2017-03-30T10:23:28Z</cp:lastPrinted>
  <dcterms:created xsi:type="dcterms:W3CDTF">2003-03-19T07:36:29Z</dcterms:created>
  <dcterms:modified xsi:type="dcterms:W3CDTF">2017-05-26T08:25:18Z</dcterms:modified>
</cp:coreProperties>
</file>