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14.sz melléklet" sheetId="1" r:id="rId1"/>
  </sheets>
  <externalReferences>
    <externalReference r:id="rId2"/>
  </externalReferences>
  <definedNames>
    <definedName name="_xlnm.Print_Area" localSheetId="0">'14.sz melléklet'!$A$1:$H$25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G25" i="1"/>
  <c r="F25" i="1"/>
  <c r="E24" i="1"/>
  <c r="D24" i="1"/>
  <c r="C24" i="1"/>
  <c r="E23" i="1"/>
  <c r="D23" i="1"/>
  <c r="C23" i="1"/>
  <c r="E22" i="1"/>
  <c r="D22" i="1"/>
  <c r="C22" i="1"/>
  <c r="E21" i="1"/>
  <c r="E25" i="1" s="1"/>
  <c r="D21" i="1"/>
  <c r="D25" i="1" s="1"/>
  <c r="C21" i="1"/>
  <c r="C25" i="1" s="1"/>
  <c r="H19" i="1"/>
  <c r="G19" i="1"/>
  <c r="F19" i="1"/>
  <c r="E18" i="1"/>
  <c r="D18" i="1"/>
  <c r="C18" i="1"/>
  <c r="E17" i="1"/>
  <c r="D17" i="1"/>
  <c r="C17" i="1"/>
  <c r="E16" i="1"/>
  <c r="D16" i="1"/>
  <c r="C16" i="1"/>
  <c r="E15" i="1"/>
  <c r="D15" i="1"/>
  <c r="C15" i="1"/>
  <c r="E14" i="1"/>
  <c r="D14" i="1"/>
  <c r="C14" i="1"/>
  <c r="E13" i="1"/>
  <c r="D13" i="1"/>
  <c r="C13" i="1"/>
  <c r="E12" i="1"/>
  <c r="D12" i="1"/>
  <c r="C12" i="1"/>
  <c r="E11" i="1"/>
  <c r="D11" i="1"/>
  <c r="C11" i="1"/>
  <c r="E10" i="1"/>
  <c r="E19" i="1" s="1"/>
  <c r="D10" i="1"/>
  <c r="D19" i="1" s="1"/>
  <c r="C10" i="1"/>
  <c r="C19" i="1" s="1"/>
  <c r="H2" i="1"/>
</calcChain>
</file>

<file path=xl/sharedStrings.xml><?xml version="1.0" encoding="utf-8"?>
<sst xmlns="http://schemas.openxmlformats.org/spreadsheetml/2006/main" count="49" uniqueCount="46">
  <si>
    <t>14. melléklet</t>
  </si>
  <si>
    <t>Balatonakali Önkormányzat gördülő tervezés</t>
  </si>
  <si>
    <t>adatok Ft-ban</t>
  </si>
  <si>
    <t>Sor-  sz.</t>
  </si>
  <si>
    <t>Megnevezés</t>
  </si>
  <si>
    <t>2017. évi eredeti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</si>
  <si>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</si>
  <si>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</si>
  <si>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t xml:space="preserve">2018. évi eredeti előirányzat </t>
  </si>
  <si>
    <t xml:space="preserve">2019. évi eredeti előirányzat </t>
  </si>
  <si>
    <t>2020. évi eredeti előirányzat</t>
  </si>
  <si>
    <t>A.</t>
  </si>
  <si>
    <t>B.</t>
  </si>
  <si>
    <t>C.</t>
  </si>
  <si>
    <t>D.</t>
  </si>
  <si>
    <t>E.</t>
  </si>
  <si>
    <t>F.</t>
  </si>
  <si>
    <t>G.</t>
  </si>
  <si>
    <t>H.</t>
  </si>
  <si>
    <t>BEVÉTELEK</t>
  </si>
  <si>
    <t>I.</t>
  </si>
  <si>
    <t>Önkormányzatok működési támogatása</t>
  </si>
  <si>
    <t>II.</t>
  </si>
  <si>
    <t>Működési célú támogatások</t>
  </si>
  <si>
    <t>III.</t>
  </si>
  <si>
    <t>Közhatalmi bevételek</t>
  </si>
  <si>
    <t>IV.</t>
  </si>
  <si>
    <t>Működési bevételek</t>
  </si>
  <si>
    <t>V.</t>
  </si>
  <si>
    <t>Felhalmozási és tőke jellegű bevételek</t>
  </si>
  <si>
    <t>VI.</t>
  </si>
  <si>
    <t>Felhamozási célú támogatások</t>
  </si>
  <si>
    <t>VII.</t>
  </si>
  <si>
    <t>ÁH-n belüli megelőlegezések</t>
  </si>
  <si>
    <t>VIII.</t>
  </si>
  <si>
    <t>Előző évi költségvetési pénzmaradvány</t>
  </si>
  <si>
    <t>IX.</t>
  </si>
  <si>
    <t>Belföldi értékpapírok bevételei</t>
  </si>
  <si>
    <t>Bevételek mindösszesen:</t>
  </si>
  <si>
    <t>KIADÁSOK</t>
  </si>
  <si>
    <t>Működési kiadások</t>
  </si>
  <si>
    <t>Felhalmozási kiadások</t>
  </si>
  <si>
    <t xml:space="preserve">III. </t>
  </si>
  <si>
    <t>Finanszírozási kiadások</t>
  </si>
  <si>
    <t>Pénzforgalom nélküli kiadások</t>
  </si>
  <si>
    <t>Kiadások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</si>
</sst>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8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3" fontId="6" fillId="2" borderId="13" xfId="0" applyNumberFormat="1" applyFont="1" applyFill="1" applyBorder="1" applyAlignment="1">
      <alignment horizontal="right" vertical="center" wrapText="1"/>
    </xf>
    <xf numFmtId="3" fontId="6" fillId="2" borderId="14" xfId="0" applyNumberFormat="1" applyFont="1" applyFill="1" applyBorder="1" applyAlignment="1">
      <alignment horizontal="righ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3" fontId="6" fillId="2" borderId="16" xfId="0" applyNumberFormat="1" applyFont="1" applyFill="1" applyBorder="1" applyAlignment="1">
      <alignment horizontal="right" vertical="center" wrapText="1"/>
    </xf>
    <xf numFmtId="3" fontId="6" fillId="2" borderId="17" xfId="0" applyNumberFormat="1" applyFont="1" applyFill="1" applyBorder="1" applyAlignment="1">
      <alignment horizontal="righ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  <row r="36">
          <cell r="C36">
            <v>203194136</v>
          </cell>
          <cell r="D36">
            <v>214113737</v>
          </cell>
          <cell r="E36">
            <v>234985453</v>
          </cell>
        </row>
      </sheetData>
      <sheetData sheetId="1"/>
      <sheetData sheetId="2"/>
      <sheetData sheetId="3"/>
      <sheetData sheetId="4"/>
      <sheetData sheetId="5"/>
      <sheetData sheetId="6">
        <row r="36">
          <cell r="D36">
            <v>92341818</v>
          </cell>
          <cell r="E36">
            <v>139498598</v>
          </cell>
          <cell r="F36">
            <v>100164990</v>
          </cell>
        </row>
        <row r="37">
          <cell r="D37">
            <v>117503000</v>
          </cell>
          <cell r="E37">
            <v>126065339</v>
          </cell>
          <cell r="F37">
            <v>109443387</v>
          </cell>
        </row>
        <row r="44">
          <cell r="D44">
            <v>7550000</v>
          </cell>
          <cell r="E44">
            <v>49213055</v>
          </cell>
          <cell r="F44">
            <v>11905007</v>
          </cell>
        </row>
        <row r="47">
          <cell r="D47">
            <v>300000</v>
          </cell>
          <cell r="E47">
            <v>300000</v>
          </cell>
          <cell r="F47">
            <v>300000</v>
          </cell>
        </row>
        <row r="50">
          <cell r="F50">
            <v>100000000</v>
          </cell>
        </row>
        <row r="51">
          <cell r="D51">
            <v>2209046</v>
          </cell>
          <cell r="E51">
            <v>2415039</v>
          </cell>
          <cell r="F51">
            <v>2431531</v>
          </cell>
        </row>
        <row r="61">
          <cell r="D61">
            <v>60001189</v>
          </cell>
          <cell r="E61">
            <v>61910321</v>
          </cell>
          <cell r="F61">
            <v>71021777</v>
          </cell>
        </row>
        <row r="62">
          <cell r="D62">
            <v>652747</v>
          </cell>
          <cell r="E62">
            <v>1205395</v>
          </cell>
          <cell r="F62">
            <v>1672047</v>
          </cell>
        </row>
        <row r="63">
          <cell r="D63">
            <v>26600000</v>
          </cell>
          <cell r="E63">
            <v>128396534</v>
          </cell>
          <cell r="F63">
            <v>128396534</v>
          </cell>
        </row>
        <row r="66">
          <cell r="D66">
            <v>78300000</v>
          </cell>
          <cell r="E66">
            <v>78300000</v>
          </cell>
          <cell r="F66">
            <v>78300000</v>
          </cell>
        </row>
        <row r="73">
          <cell r="D73">
            <v>63408815</v>
          </cell>
          <cell r="E73">
            <v>63408815</v>
          </cell>
          <cell r="F73">
            <v>81388815</v>
          </cell>
        </row>
        <row r="83">
          <cell r="D83">
            <v>11529000</v>
          </cell>
          <cell r="E83">
            <v>11529000</v>
          </cell>
          <cell r="F83">
            <v>11529000</v>
          </cell>
        </row>
        <row r="86">
          <cell r="E86">
            <v>4000400</v>
          </cell>
          <cell r="F86">
            <v>4050400</v>
          </cell>
        </row>
        <row r="88">
          <cell r="D88">
            <v>132000</v>
          </cell>
          <cell r="E88">
            <v>132000</v>
          </cell>
          <cell r="F88">
            <v>132000</v>
          </cell>
        </row>
        <row r="91">
          <cell r="D91">
            <v>100000000</v>
          </cell>
          <cell r="E91">
            <v>100000000</v>
          </cell>
          <cell r="F91">
            <v>100000000</v>
          </cell>
        </row>
        <row r="92">
          <cell r="D92">
            <v>80524249</v>
          </cell>
          <cell r="E92">
            <v>80567310</v>
          </cell>
          <cell r="F92">
            <v>80567310</v>
          </cell>
        </row>
        <row r="93">
          <cell r="D93">
            <v>0</v>
          </cell>
          <cell r="E93">
            <v>205993</v>
          </cell>
          <cell r="F93">
            <v>222485</v>
          </cell>
        </row>
      </sheetData>
      <sheetData sheetId="7">
        <row r="34">
          <cell r="D34">
            <v>1000477</v>
          </cell>
          <cell r="E34">
            <v>1000478</v>
          </cell>
        </row>
        <row r="40">
          <cell r="D40">
            <v>949523</v>
          </cell>
          <cell r="E40">
            <v>949522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workbookViewId="0"/>
  </sheetViews>
  <sheetFormatPr defaultRowHeight="12.75" x14ac:dyDescent="0.2"/>
  <cols>
    <col min="1" max="1" width="5" style="1" customWidth="1"/>
    <col min="2" max="2" width="28.140625" style="1" customWidth="1"/>
    <col min="3" max="10" width="9.7109375" style="1" customWidth="1"/>
    <col min="11" max="14" width="9.140625" style="1"/>
  </cols>
  <sheetData>
    <row r="1" spans="1:14" ht="15" customHeight="1" x14ac:dyDescent="0.2">
      <c r="B1" s="2"/>
      <c r="C1" s="2"/>
      <c r="D1" s="2"/>
      <c r="E1" s="2"/>
      <c r="F1" s="2"/>
      <c r="G1" s="2"/>
      <c r="H1" s="3" t="s">
        <v>0</v>
      </c>
      <c r="J1" s="2"/>
    </row>
    <row r="2" spans="1:14" ht="15" customHeight="1" x14ac:dyDescent="0.2">
      <c r="A2" s="2"/>
      <c r="B2" s="2"/>
      <c r="C2" s="2"/>
      <c r="D2" s="2"/>
      <c r="E2" s="2"/>
      <c r="F2" s="2"/>
      <c r="G2" s="2"/>
      <c r="H2" s="3" t="str">
        <f>'[1]1.sz. melléklet'!H2</f>
        <v>az 9/2017. (XI.27.) önkormányzati rendelethez</v>
      </c>
      <c r="K2" s="4"/>
      <c r="L2" s="4"/>
      <c r="M2" s="4"/>
      <c r="N2" s="4"/>
    </row>
    <row r="3" spans="1:14" ht="15" customHeight="1" x14ac:dyDescent="0.2">
      <c r="A3" s="5"/>
      <c r="N3"/>
    </row>
    <row r="4" spans="1:14" ht="15" customHeight="1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2"/>
    </row>
    <row r="5" spans="1:14" ht="15" customHeight="1" x14ac:dyDescent="0.2"/>
    <row r="6" spans="1:14" ht="15" customHeight="1" thickBot="1" x14ac:dyDescent="0.25">
      <c r="A6" s="7"/>
      <c r="H6" s="8" t="s">
        <v>2</v>
      </c>
      <c r="M6"/>
      <c r="N6"/>
    </row>
    <row r="7" spans="1:14" s="14" customFormat="1" ht="36.75" thickTop="1" x14ac:dyDescent="0.2">
      <c r="A7" s="9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3"/>
      <c r="J7" s="13"/>
      <c r="K7" s="13"/>
      <c r="L7" s="13"/>
    </row>
    <row r="8" spans="1:14" s="14" customFormat="1" ht="15" customHeight="1" x14ac:dyDescent="0.2">
      <c r="A8" s="15" t="s">
        <v>11</v>
      </c>
      <c r="B8" s="16" t="s">
        <v>12</v>
      </c>
      <c r="C8" s="17" t="s">
        <v>13</v>
      </c>
      <c r="D8" s="17" t="s">
        <v>14</v>
      </c>
      <c r="E8" s="17" t="s">
        <v>15</v>
      </c>
      <c r="F8" s="17" t="s">
        <v>16</v>
      </c>
      <c r="G8" s="17" t="s">
        <v>17</v>
      </c>
      <c r="H8" s="18" t="s">
        <v>18</v>
      </c>
      <c r="I8" s="13"/>
      <c r="J8" s="13"/>
      <c r="K8" s="13"/>
      <c r="L8" s="13"/>
    </row>
    <row r="9" spans="1:14" s="14" customFormat="1" ht="15" customHeight="1" x14ac:dyDescent="0.2">
      <c r="A9" s="19" t="s">
        <v>19</v>
      </c>
      <c r="B9" s="20"/>
      <c r="C9" s="20"/>
      <c r="D9" s="20"/>
      <c r="E9" s="20"/>
      <c r="F9" s="20"/>
      <c r="G9" s="20"/>
      <c r="H9" s="21"/>
      <c r="I9" s="13"/>
      <c r="J9" s="13"/>
      <c r="K9" s="13"/>
      <c r="L9" s="13"/>
    </row>
    <row r="10" spans="1:14" s="14" customFormat="1" ht="15" customHeight="1" x14ac:dyDescent="0.2">
      <c r="A10" s="22" t="s">
        <v>20</v>
      </c>
      <c r="B10" s="23" t="s">
        <v>21</v>
      </c>
      <c r="C10" s="24">
        <f>'[1]7.sz. melléklet'!D61</f>
        <v>60001189</v>
      </c>
      <c r="D10" s="24">
        <f>'[1]7.sz. melléklet'!E61</f>
        <v>61910321</v>
      </c>
      <c r="E10" s="24">
        <f>'[1]7.sz. melléklet'!F61</f>
        <v>71021777</v>
      </c>
      <c r="F10" s="24">
        <v>33000000</v>
      </c>
      <c r="G10" s="24">
        <v>35000000</v>
      </c>
      <c r="H10" s="25">
        <v>35000000</v>
      </c>
      <c r="I10" s="13"/>
      <c r="J10" s="13"/>
      <c r="K10" s="13"/>
      <c r="L10" s="13"/>
    </row>
    <row r="11" spans="1:14" s="14" customFormat="1" ht="15" customHeight="1" x14ac:dyDescent="0.2">
      <c r="A11" s="22" t="s">
        <v>22</v>
      </c>
      <c r="B11" s="23" t="s">
        <v>23</v>
      </c>
      <c r="C11" s="24">
        <f>'[1]7.sz. melléklet'!D62</f>
        <v>652747</v>
      </c>
      <c r="D11" s="24">
        <f>'[1]7.sz. melléklet'!E62+'[1]7.sz. melléklet'!E86</f>
        <v>5205795</v>
      </c>
      <c r="E11" s="24">
        <f>'[1]7.sz. melléklet'!F62+'[1]7.sz. melléklet'!F86</f>
        <v>5722447</v>
      </c>
      <c r="F11" s="24">
        <v>2500000</v>
      </c>
      <c r="G11" s="24">
        <v>2500000</v>
      </c>
      <c r="H11" s="25">
        <v>2500000</v>
      </c>
      <c r="I11" s="13"/>
      <c r="J11" s="13"/>
      <c r="K11" s="13"/>
      <c r="L11" s="13"/>
    </row>
    <row r="12" spans="1:14" s="14" customFormat="1" ht="15" customHeight="1" x14ac:dyDescent="0.2">
      <c r="A12" s="22" t="s">
        <v>24</v>
      </c>
      <c r="B12" s="23" t="s">
        <v>25</v>
      </c>
      <c r="C12" s="24">
        <f>'[1]7.sz. melléklet'!D66</f>
        <v>78300000</v>
      </c>
      <c r="D12" s="24">
        <f>'[1]7.sz. melléklet'!E66</f>
        <v>78300000</v>
      </c>
      <c r="E12" s="24">
        <f>'[1]7.sz. melléklet'!F66</f>
        <v>78300000</v>
      </c>
      <c r="F12" s="24">
        <v>78500000</v>
      </c>
      <c r="G12" s="24">
        <v>79000000</v>
      </c>
      <c r="H12" s="25">
        <v>79500000</v>
      </c>
      <c r="I12" s="13"/>
      <c r="J12" s="13"/>
      <c r="K12" s="13"/>
      <c r="L12" s="13"/>
    </row>
    <row r="13" spans="1:14" s="14" customFormat="1" ht="15" customHeight="1" x14ac:dyDescent="0.2">
      <c r="A13" s="22" t="s">
        <v>26</v>
      </c>
      <c r="B13" s="23" t="s">
        <v>27</v>
      </c>
      <c r="C13" s="24">
        <f>'[1]7.sz. melléklet'!D73+'[1]8.sz. melléklet'!D34</f>
        <v>64409292</v>
      </c>
      <c r="D13" s="24">
        <f>'[1]7.sz. melléklet'!E73+'[1]8.sz. melléklet'!D34</f>
        <v>64409292</v>
      </c>
      <c r="E13" s="24">
        <f>'[1]7.sz. melléklet'!F73+'[1]8.sz. melléklet'!E34</f>
        <v>82389293</v>
      </c>
      <c r="F13" s="24">
        <v>51500000</v>
      </c>
      <c r="G13" s="24">
        <v>52500000</v>
      </c>
      <c r="H13" s="25">
        <v>52500000</v>
      </c>
      <c r="I13" s="13"/>
      <c r="J13" s="13"/>
      <c r="K13" s="13"/>
      <c r="L13" s="13"/>
    </row>
    <row r="14" spans="1:14" s="14" customFormat="1" ht="15" customHeight="1" x14ac:dyDescent="0.2">
      <c r="A14" s="22" t="s">
        <v>28</v>
      </c>
      <c r="B14" s="23" t="s">
        <v>29</v>
      </c>
      <c r="C14" s="24">
        <f>'[1]7.sz. melléklet'!D83</f>
        <v>11529000</v>
      </c>
      <c r="D14" s="24">
        <f>'[1]7.sz. melléklet'!E83</f>
        <v>11529000</v>
      </c>
      <c r="E14" s="24">
        <f>'[1]7.sz. melléklet'!F83</f>
        <v>11529000</v>
      </c>
      <c r="F14" s="24">
        <v>10000000</v>
      </c>
      <c r="G14" s="24">
        <v>10000000</v>
      </c>
      <c r="H14" s="25">
        <v>10000000</v>
      </c>
      <c r="I14" s="13"/>
      <c r="J14" s="13"/>
      <c r="K14" s="13"/>
      <c r="L14" s="13"/>
    </row>
    <row r="15" spans="1:14" s="14" customFormat="1" ht="15" customHeight="1" x14ac:dyDescent="0.2">
      <c r="A15" s="22" t="s">
        <v>30</v>
      </c>
      <c r="B15" s="23" t="s">
        <v>31</v>
      </c>
      <c r="C15" s="24">
        <f>'[1]7.sz. melléklet'!D63+'[1]7.sz. melléklet'!D88</f>
        <v>26732000</v>
      </c>
      <c r="D15" s="24">
        <f>'[1]7.sz. melléklet'!E63+'[1]7.sz. melléklet'!E88</f>
        <v>128528534</v>
      </c>
      <c r="E15" s="24">
        <f>'[1]7.sz. melléklet'!F63+'[1]7.sz. melléklet'!F88</f>
        <v>128528534</v>
      </c>
      <c r="F15" s="24"/>
      <c r="G15" s="24"/>
      <c r="H15" s="25"/>
      <c r="I15" s="13"/>
      <c r="J15" s="13"/>
      <c r="K15" s="13"/>
      <c r="L15" s="13"/>
    </row>
    <row r="16" spans="1:14" s="14" customFormat="1" ht="15" customHeight="1" x14ac:dyDescent="0.2">
      <c r="A16" s="22" t="s">
        <v>32</v>
      </c>
      <c r="B16" s="23" t="s">
        <v>33</v>
      </c>
      <c r="C16" s="24">
        <f>'[1]7.sz. melléklet'!D93</f>
        <v>0</v>
      </c>
      <c r="D16" s="24">
        <f>'[1]7.sz. melléklet'!E93</f>
        <v>205993</v>
      </c>
      <c r="E16" s="24">
        <f>'[1]7.sz. melléklet'!F93</f>
        <v>222485</v>
      </c>
      <c r="F16" s="24"/>
      <c r="G16" s="24"/>
      <c r="H16" s="25"/>
      <c r="I16" s="13"/>
      <c r="J16" s="13"/>
      <c r="K16" s="13"/>
      <c r="L16" s="13"/>
    </row>
    <row r="17" spans="1:12" s="14" customFormat="1" ht="15" customHeight="1" x14ac:dyDescent="0.2">
      <c r="A17" s="22" t="s">
        <v>34</v>
      </c>
      <c r="B17" s="23" t="s">
        <v>35</v>
      </c>
      <c r="C17" s="24">
        <f>'[1]7.sz. melléklet'!D92+'[1]8.sz. melléklet'!D40</f>
        <v>81473772</v>
      </c>
      <c r="D17" s="24">
        <f>'[1]7.sz. melléklet'!E92+'[1]8.sz. melléklet'!D40</f>
        <v>81516833</v>
      </c>
      <c r="E17" s="24">
        <f>'[1]7.sz. melléklet'!F92+'[1]8.sz. melléklet'!E40</f>
        <v>81516832</v>
      </c>
      <c r="F17" s="24">
        <v>95000000</v>
      </c>
      <c r="G17" s="24">
        <v>95000000</v>
      </c>
      <c r="H17" s="25">
        <v>95000000</v>
      </c>
      <c r="I17" s="13"/>
      <c r="J17" s="13"/>
      <c r="K17" s="13"/>
      <c r="L17" s="13"/>
    </row>
    <row r="18" spans="1:12" s="14" customFormat="1" ht="15" customHeight="1" x14ac:dyDescent="0.2">
      <c r="A18" s="22" t="s">
        <v>36</v>
      </c>
      <c r="B18" s="23" t="s">
        <v>37</v>
      </c>
      <c r="C18" s="24">
        <f>'[1]7.sz. melléklet'!D91</f>
        <v>100000000</v>
      </c>
      <c r="D18" s="24">
        <f>'[1]7.sz. melléklet'!E91</f>
        <v>100000000</v>
      </c>
      <c r="E18" s="24">
        <f>'[1]7.sz. melléklet'!F91</f>
        <v>100000000</v>
      </c>
      <c r="F18" s="24"/>
      <c r="G18" s="24"/>
      <c r="H18" s="25"/>
      <c r="I18" s="13"/>
      <c r="J18" s="13"/>
      <c r="K18" s="13"/>
      <c r="L18" s="13"/>
    </row>
    <row r="19" spans="1:12" s="14" customFormat="1" ht="15" customHeight="1" x14ac:dyDescent="0.2">
      <c r="A19" s="26" t="s">
        <v>38</v>
      </c>
      <c r="B19" s="27"/>
      <c r="C19" s="28">
        <f>SUM(C10:C18)</f>
        <v>423098000</v>
      </c>
      <c r="D19" s="28">
        <f>SUM(D10:D18)</f>
        <v>531605768</v>
      </c>
      <c r="E19" s="28">
        <f>SUM(E10:E18)</f>
        <v>559230368</v>
      </c>
      <c r="F19" s="28">
        <f>SUM(F10:F17)</f>
        <v>270500000</v>
      </c>
      <c r="G19" s="28">
        <f>SUM(G10:G17)</f>
        <v>274000000</v>
      </c>
      <c r="H19" s="29">
        <f>SUM(H10:H17)</f>
        <v>274500000</v>
      </c>
      <c r="I19" s="13"/>
      <c r="J19" s="13"/>
      <c r="K19" s="13"/>
      <c r="L19" s="13"/>
    </row>
    <row r="20" spans="1:12" s="14" customFormat="1" ht="15" customHeight="1" x14ac:dyDescent="0.2">
      <c r="A20" s="19" t="s">
        <v>39</v>
      </c>
      <c r="B20" s="20"/>
      <c r="C20" s="20"/>
      <c r="D20" s="20"/>
      <c r="E20" s="20"/>
      <c r="F20" s="20"/>
      <c r="G20" s="20"/>
      <c r="H20" s="21"/>
      <c r="I20" s="13"/>
      <c r="J20" s="13"/>
      <c r="K20" s="13"/>
      <c r="L20" s="13"/>
    </row>
    <row r="21" spans="1:12" s="14" customFormat="1" ht="15" customHeight="1" x14ac:dyDescent="0.2">
      <c r="A21" s="22" t="s">
        <v>20</v>
      </c>
      <c r="B21" s="23" t="s">
        <v>40</v>
      </c>
      <c r="C21" s="24">
        <f>'[1]1.sz. melléklet'!C36</f>
        <v>203194136</v>
      </c>
      <c r="D21" s="24">
        <f>'[1]1.sz. melléklet'!D36</f>
        <v>214113737</v>
      </c>
      <c r="E21" s="24">
        <f>'[1]1.sz. melléklet'!E36</f>
        <v>234985453</v>
      </c>
      <c r="F21" s="24">
        <v>181400000</v>
      </c>
      <c r="G21" s="24">
        <v>184900000</v>
      </c>
      <c r="H21" s="30">
        <v>185400000</v>
      </c>
      <c r="I21" s="13"/>
      <c r="J21" s="13"/>
      <c r="K21" s="13"/>
      <c r="L21" s="13"/>
    </row>
    <row r="22" spans="1:12" s="14" customFormat="1" ht="15" customHeight="1" x14ac:dyDescent="0.2">
      <c r="A22" s="22" t="s">
        <v>22</v>
      </c>
      <c r="B22" s="23" t="s">
        <v>41</v>
      </c>
      <c r="C22" s="24">
        <f>'[1]7.sz. melléklet'!D37+'[1]7.sz. melléklet'!D44+'[1]7.sz. melléklet'!D47</f>
        <v>125353000</v>
      </c>
      <c r="D22" s="24">
        <f>'[1]7.sz. melléklet'!E37+'[1]7.sz. melléklet'!E44+'[1]7.sz. melléklet'!E47</f>
        <v>175578394</v>
      </c>
      <c r="E22" s="24">
        <f>'[1]7.sz. melléklet'!F37+'[1]7.sz. melléklet'!F44+'[1]7.sz. melléklet'!F47</f>
        <v>121648394</v>
      </c>
      <c r="F22" s="24">
        <v>53700000</v>
      </c>
      <c r="G22" s="24">
        <v>53700000</v>
      </c>
      <c r="H22" s="30">
        <v>53700000</v>
      </c>
      <c r="I22" s="13"/>
      <c r="J22" s="13"/>
      <c r="K22" s="13"/>
      <c r="L22" s="13"/>
    </row>
    <row r="23" spans="1:12" s="14" customFormat="1" ht="15" customHeight="1" x14ac:dyDescent="0.2">
      <c r="A23" s="22" t="s">
        <v>42</v>
      </c>
      <c r="B23" s="23" t="s">
        <v>43</v>
      </c>
      <c r="C23" s="24">
        <f>'[1]7.sz. melléklet'!D51</f>
        <v>2209046</v>
      </c>
      <c r="D23" s="24">
        <f>'[1]7.sz. melléklet'!E51</f>
        <v>2415039</v>
      </c>
      <c r="E23" s="24">
        <f>'[1]7.sz. melléklet'!F51+'[1]7.sz. melléklet'!F50</f>
        <v>102431531</v>
      </c>
      <c r="F23" s="24">
        <v>0</v>
      </c>
      <c r="G23" s="24">
        <v>0</v>
      </c>
      <c r="H23" s="30">
        <v>0</v>
      </c>
      <c r="I23" s="13"/>
      <c r="J23" s="13"/>
      <c r="K23" s="13"/>
      <c r="L23" s="13"/>
    </row>
    <row r="24" spans="1:12" s="14" customFormat="1" ht="15" customHeight="1" x14ac:dyDescent="0.2">
      <c r="A24" s="22" t="s">
        <v>26</v>
      </c>
      <c r="B24" s="23" t="s">
        <v>44</v>
      </c>
      <c r="C24" s="24">
        <f>'[1]7.sz. melléklet'!D36</f>
        <v>92341818</v>
      </c>
      <c r="D24" s="24">
        <f>'[1]7.sz. melléklet'!E36</f>
        <v>139498598</v>
      </c>
      <c r="E24" s="24">
        <f>'[1]7.sz. melléklet'!F36</f>
        <v>100164990</v>
      </c>
      <c r="F24" s="24">
        <v>35400000</v>
      </c>
      <c r="G24" s="24">
        <v>35400000</v>
      </c>
      <c r="H24" s="30">
        <v>35400000</v>
      </c>
      <c r="I24" s="13"/>
      <c r="J24" s="13"/>
      <c r="K24" s="13"/>
      <c r="L24" s="13"/>
    </row>
    <row r="25" spans="1:12" s="14" customFormat="1" ht="15" customHeight="1" thickBot="1" x14ac:dyDescent="0.25">
      <c r="A25" s="31" t="s">
        <v>45</v>
      </c>
      <c r="B25" s="32"/>
      <c r="C25" s="33">
        <f t="shared" ref="C25:H25" si="0">SUM(C21:C24)</f>
        <v>423098000</v>
      </c>
      <c r="D25" s="33">
        <f t="shared" si="0"/>
        <v>531605768</v>
      </c>
      <c r="E25" s="33">
        <f t="shared" si="0"/>
        <v>559230368</v>
      </c>
      <c r="F25" s="33">
        <f t="shared" si="0"/>
        <v>270500000</v>
      </c>
      <c r="G25" s="33">
        <f t="shared" si="0"/>
        <v>274000000</v>
      </c>
      <c r="H25" s="34">
        <f t="shared" si="0"/>
        <v>274500000</v>
      </c>
      <c r="I25" s="13"/>
      <c r="J25" s="13"/>
      <c r="K25" s="13"/>
      <c r="L25" s="13"/>
    </row>
    <row r="26" spans="1:12" ht="13.5" thickTop="1" x14ac:dyDescent="0.2"/>
  </sheetData>
  <sheetProtection selectLockedCells="1" selectUnlockedCells="1"/>
  <mergeCells count="5">
    <mergeCell ref="A4:I4"/>
    <mergeCell ref="A9:H9"/>
    <mergeCell ref="A19:B19"/>
    <mergeCell ref="A20:H20"/>
    <mergeCell ref="A25:B25"/>
  </mergeCells>
  <pageMargins left="0.74791666666666667" right="0.74791666666666667" top="0.98402777777777772" bottom="0.98402777777777772" header="0.51180555555555551" footer="0.51180555555555551"/>
  <pageSetup paperSize="9" scale="96" firstPageNumber="0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14.sz melléklet</vt:lpstr>
      <vt:lpstr>'14.sz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2017-11-29T08:38:29Z</dcterms:created>
  <dcterms:modified xsi:type="dcterms:W3CDTF">2017-11-29T08:38:40Z</dcterms:modified>
</cp:coreProperties>
</file>