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DE29F864-83C5-4E40-8F3C-570640D404CF}" xr6:coauthVersionLast="45" xr6:coauthVersionMax="45" xr10:uidLastSave="{00000000-0000-0000-0000-000000000000}"/>
  <bookViews>
    <workbookView xWindow="-120" yWindow="-120" windowWidth="21840" windowHeight="13140" xr2:uid="{1FFCB308-5C0C-4425-A5D8-803C1BD6E423}"/>
  </bookViews>
  <sheets>
    <sheet name="6. sz. melléklet " sheetId="1" r:id="rId1"/>
  </sheets>
  <externalReferences>
    <externalReference r:id="rId2"/>
  </externalReferences>
  <definedNames>
    <definedName name="_xlnm.Print_Area" localSheetId="0">'6. sz. melléklet '!$A$1:$L$56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D55" i="1"/>
  <c r="C55" i="1"/>
  <c r="J54" i="1"/>
  <c r="I54" i="1"/>
  <c r="I56" i="1" s="1"/>
  <c r="J56" i="1" s="1"/>
  <c r="H54" i="1"/>
  <c r="H56" i="1" s="1"/>
  <c r="G54" i="1"/>
  <c r="G56" i="1" s="1"/>
  <c r="F54" i="1"/>
  <c r="E54" i="1"/>
  <c r="E56" i="1" s="1"/>
  <c r="F56" i="1" s="1"/>
  <c r="D54" i="1"/>
  <c r="D56" i="1" s="1"/>
  <c r="C54" i="1"/>
  <c r="C56" i="1" s="1"/>
  <c r="F52" i="1"/>
  <c r="J51" i="1"/>
  <c r="J50" i="1"/>
  <c r="J49" i="1"/>
  <c r="J48" i="1"/>
  <c r="J47" i="1"/>
  <c r="J46" i="1"/>
  <c r="F46" i="1"/>
  <c r="J45" i="1"/>
  <c r="J44" i="1"/>
  <c r="J42" i="1"/>
  <c r="F42" i="1"/>
  <c r="J41" i="1"/>
  <c r="F41" i="1"/>
  <c r="J40" i="1"/>
  <c r="F40" i="1"/>
  <c r="J39" i="1"/>
  <c r="J38" i="1"/>
  <c r="F38" i="1"/>
  <c r="J37" i="1"/>
  <c r="F37" i="1"/>
  <c r="J36" i="1"/>
  <c r="F36" i="1"/>
  <c r="J35" i="1"/>
  <c r="J34" i="1"/>
  <c r="J33" i="1"/>
  <c r="J32" i="1"/>
  <c r="L29" i="1"/>
  <c r="J26" i="1"/>
  <c r="J25" i="1"/>
  <c r="J24" i="1"/>
  <c r="J23" i="1"/>
  <c r="J22" i="1"/>
  <c r="F21" i="1"/>
  <c r="J20" i="1"/>
  <c r="J18" i="1"/>
  <c r="F18" i="1"/>
  <c r="J16" i="1"/>
  <c r="F16" i="1"/>
  <c r="J15" i="1"/>
  <c r="J14" i="1"/>
  <c r="J13" i="1"/>
  <c r="J12" i="1"/>
  <c r="F12" i="1"/>
  <c r="J11" i="1"/>
  <c r="F11" i="1"/>
  <c r="J10" i="1"/>
  <c r="F10" i="1"/>
  <c r="J9" i="1"/>
  <c r="F9" i="1"/>
  <c r="J8" i="1"/>
  <c r="F8" i="1"/>
  <c r="L2" i="1"/>
</calcChain>
</file>

<file path=xl/sharedStrings.xml><?xml version="1.0" encoding="utf-8"?>
<sst xmlns="http://schemas.openxmlformats.org/spreadsheetml/2006/main" count="155" uniqueCount="111">
  <si>
    <t>6. melléklet</t>
  </si>
  <si>
    <t>Balatonakali Önkormányzat 2019. évi összesített konszolidált költségvetés kormányzati funkciónként</t>
  </si>
  <si>
    <t>adatok Ft-ban</t>
  </si>
  <si>
    <t>Sor-szám</t>
  </si>
  <si>
    <t>Szakfeladat</t>
  </si>
  <si>
    <t>Bevétel 2019. évi előirányzat</t>
  </si>
  <si>
    <t>Bevétel 2019. évi mód. előir.</t>
  </si>
  <si>
    <t>mód./eredeti előirány. (%)</t>
  </si>
  <si>
    <t>Kiadás    2019. évi előirányzat</t>
  </si>
  <si>
    <t>Kiadás 2019.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</si>
  <si>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</si>
  <si>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</si>
  <si>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</si>
  <si>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</si>
  <si>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</si>
  <si>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</si>
  <si>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</si>
  <si>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</si>
  <si>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</si>
  <si>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</si>
  <si>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</si>
  <si>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</si>
  <si>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</si>
  <si>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</si>
  <si>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</si>
  <si>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</si>
  <si>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</si>
  <si>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</si>
  <si>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</si>
  <si>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</si>
  <si>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</si>
  <si>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</si>
  <si>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</si>
  <si>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</si>
  <si>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</si>
  <si>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</si>
  <si>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</si>
  <si>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</si>
  <si>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</si>
  <si>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</si>
  <si>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</si>
  <si>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</si>
  <si>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</si>
  <si>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</si>
  <si>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</si>
  <si>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</si>
  <si>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</si>
  <si>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</si>
  <si>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</si>
  <si>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</si>
  <si>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</si>
  <si>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</si>
  <si>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</si>
  <si>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</si>
  <si>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</si>
  <si>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</si>
  <si>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</si>
  <si>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</si>
  <si>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</si>
  <si>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</si>
  <si>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</si>
  <si>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</si>
  <si>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</si>
  <si>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6. melléklet folytatása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</si>
  <si>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</si>
  <si>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</si>
  <si>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</si>
  <si>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</si>
  <si>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</si>
  <si>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</si>
  <si>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</si>
  <si>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</si>
  <si>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</si>
  <si>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</si>
  <si>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</si>
  <si>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</si>
  <si>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</si>
  <si>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082010 Kultúra igazgatása</t>
  </si>
  <si>
    <t>27.</t>
  </si>
  <si>
    <t>082044 Könyvtári szolgáltatások</t>
  </si>
  <si>
    <t>28.</t>
  </si>
  <si>
    <t>082094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</si>
  <si>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</si>
  <si>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</si>
  <si>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</si>
  <si>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</si>
  <si>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</si>
  <si>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086010 Határon túli magyarok egyéb támogatásai</t>
  </si>
  <si>
    <t>32.</t>
  </si>
  <si>
    <t>086030 Nemzetközi kulturális együttműködés</t>
  </si>
  <si>
    <t>33.</t>
  </si>
  <si>
    <t>091110 Óvodai nevelés, ellátás szakmai feladatai</t>
  </si>
  <si>
    <t>34.</t>
  </si>
  <si>
    <t>091140 Óvodai nevelés, ellátás működtetési feladatai</t>
  </si>
  <si>
    <t>35.</t>
  </si>
  <si>
    <t>096010 Óvodai intézményi étkeztetés</t>
  </si>
  <si>
    <t>36.</t>
  </si>
  <si>
    <t>104242 Gyermekjóléti szolgáltatások</t>
  </si>
  <si>
    <t>37.</t>
  </si>
  <si>
    <t>107052 Házi segítségnyújtás</t>
  </si>
  <si>
    <t>38.</t>
  </si>
  <si>
    <t>107053 Jelzőrendszeres házi segítségnyújtás</t>
  </si>
  <si>
    <t>39.</t>
  </si>
  <si>
    <t>107060 Egyéb szociális természetbeni és pénzbeli ellátások</t>
  </si>
  <si>
    <t>40.</t>
  </si>
  <si>
    <t>900020 Önkormányzatok funkcióra nem sorolható bevételei</t>
  </si>
  <si>
    <t>41.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</si>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</sst>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/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9" fontId="1" fillId="0" borderId="20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9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3" fontId="1" fillId="0" borderId="27" xfId="0" applyNumberFormat="1" applyFont="1" applyBorder="1" applyAlignment="1">
      <alignment horizontal="right" vertical="center" wrapText="1"/>
    </xf>
    <xf numFmtId="9" fontId="1" fillId="0" borderId="28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justify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9" fontId="1" fillId="0" borderId="32" xfId="0" applyNumberFormat="1" applyFont="1" applyBorder="1" applyAlignment="1">
      <alignment horizontal="right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9" fontId="1" fillId="0" borderId="34" xfId="0" applyNumberFormat="1" applyFont="1" applyBorder="1" applyAlignment="1">
      <alignment horizontal="center" vertical="center" wrapText="1"/>
    </xf>
    <xf numFmtId="3" fontId="1" fillId="0" borderId="35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justify" vertical="center" wrapText="1"/>
    </xf>
    <xf numFmtId="3" fontId="1" fillId="0" borderId="38" xfId="0" applyNumberFormat="1" applyFont="1" applyBorder="1" applyAlignment="1">
      <alignment horizontal="right" vertical="center" wrapText="1"/>
    </xf>
    <xf numFmtId="9" fontId="1" fillId="0" borderId="39" xfId="0" applyNumberFormat="1" applyFont="1" applyBorder="1" applyAlignment="1">
      <alignment horizontal="right" vertical="center" wrapText="1"/>
    </xf>
    <xf numFmtId="3" fontId="1" fillId="0" borderId="40" xfId="0" applyNumberFormat="1" applyFont="1" applyBorder="1" applyAlignment="1">
      <alignment horizontal="right" vertical="center" wrapText="1"/>
    </xf>
    <xf numFmtId="9" fontId="1" fillId="0" borderId="41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0" fontId="2" fillId="0" borderId="44" xfId="0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justify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9" fontId="1" fillId="0" borderId="35" xfId="0" applyNumberFormat="1" applyFont="1" applyBorder="1" applyAlignment="1">
      <alignment horizontal="right" vertical="center" wrapText="1"/>
    </xf>
    <xf numFmtId="9" fontId="1" fillId="0" borderId="48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vertical="center" wrapText="1"/>
    </xf>
    <xf numFmtId="3" fontId="1" fillId="0" borderId="52" xfId="0" applyNumberFormat="1" applyFont="1" applyBorder="1" applyAlignment="1">
      <alignment horizontal="right" vertical="center" wrapText="1"/>
    </xf>
    <xf numFmtId="9" fontId="1" fillId="0" borderId="53" xfId="0" applyNumberFormat="1" applyFont="1" applyBorder="1" applyAlignment="1">
      <alignment horizontal="right" vertical="center" wrapText="1"/>
    </xf>
    <xf numFmtId="0" fontId="2" fillId="0" borderId="46" xfId="0" applyFont="1" applyBorder="1" applyAlignment="1">
      <alignment horizontal="left" vertical="center" wrapText="1"/>
    </xf>
    <xf numFmtId="9" fontId="1" fillId="0" borderId="54" xfId="0" applyNumberFormat="1" applyFont="1" applyBorder="1" applyAlignment="1">
      <alignment horizontal="right" vertical="center" wrapText="1"/>
    </xf>
    <xf numFmtId="3" fontId="1" fillId="0" borderId="55" xfId="0" applyNumberFormat="1" applyFont="1" applyBorder="1" applyAlignment="1">
      <alignment horizontal="right" vertical="center" wrapText="1"/>
    </xf>
    <xf numFmtId="9" fontId="1" fillId="0" borderId="56" xfId="0" applyNumberFormat="1" applyFont="1" applyBorder="1" applyAlignment="1">
      <alignment horizontal="right" vertical="center" wrapText="1"/>
    </xf>
    <xf numFmtId="0" fontId="2" fillId="0" borderId="46" xfId="0" applyFont="1" applyBorder="1" applyAlignment="1">
      <alignment vertical="center" wrapText="1"/>
    </xf>
    <xf numFmtId="9" fontId="1" fillId="0" borderId="57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18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left" vertical="center" wrapText="1"/>
    </xf>
    <xf numFmtId="3" fontId="1" fillId="0" borderId="27" xfId="0" applyNumberFormat="1" applyFont="1" applyBorder="1" applyAlignment="1">
      <alignment vertical="center"/>
    </xf>
    <xf numFmtId="3" fontId="1" fillId="0" borderId="58" xfId="0" applyNumberFormat="1" applyFont="1" applyBorder="1" applyAlignment="1">
      <alignment horizontal="right" vertical="center" wrapText="1"/>
    </xf>
    <xf numFmtId="9" fontId="1" fillId="0" borderId="59" xfId="0" applyNumberFormat="1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left" vertical="center" wrapText="1"/>
    </xf>
    <xf numFmtId="3" fontId="1" fillId="0" borderId="63" xfId="0" applyNumberFormat="1" applyFont="1" applyBorder="1" applyAlignment="1">
      <alignment vertical="center"/>
    </xf>
    <xf numFmtId="3" fontId="1" fillId="0" borderId="63" xfId="0" applyNumberFormat="1" applyFont="1" applyBorder="1" applyAlignment="1">
      <alignment horizontal="right" vertical="center" wrapText="1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justify" vertical="center" wrapText="1"/>
    </xf>
    <xf numFmtId="3" fontId="3" fillId="0" borderId="67" xfId="0" applyNumberFormat="1" applyFont="1" applyBorder="1" applyAlignment="1">
      <alignment horizontal="right" vertical="center" wrapText="1"/>
    </xf>
    <xf numFmtId="9" fontId="3" fillId="0" borderId="68" xfId="0" applyNumberFormat="1" applyFont="1" applyBorder="1" applyAlignment="1">
      <alignment horizontal="right" vertical="center" wrapText="1"/>
    </xf>
    <xf numFmtId="9" fontId="4" fillId="0" borderId="6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9" fontId="5" fillId="3" borderId="12" xfId="0" applyNumberFormat="1" applyFont="1" applyFill="1" applyBorder="1" applyAlignment="1">
      <alignment horizontal="right" vertical="center" wrapText="1"/>
    </xf>
    <xf numFmtId="9" fontId="5" fillId="2" borderId="14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>
        <row r="18">
          <cell r="C18">
            <v>60031463</v>
          </cell>
          <cell r="D18">
            <v>60031463</v>
          </cell>
          <cell r="E18">
            <v>60031463</v>
          </cell>
        </row>
        <row r="25">
          <cell r="C25">
            <v>162385204</v>
          </cell>
          <cell r="D25">
            <v>162385199</v>
          </cell>
          <cell r="E25">
            <v>162385199</v>
          </cell>
        </row>
        <row r="28">
          <cell r="C28">
            <v>2303903</v>
          </cell>
          <cell r="D28">
            <v>2303903</v>
          </cell>
          <cell r="E28">
            <v>2303903</v>
          </cell>
        </row>
      </sheetData>
      <sheetData sheetId="2"/>
      <sheetData sheetId="3"/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86D0-F357-4A45-9FCB-D2494E07A186}">
  <dimension ref="A1:O106"/>
  <sheetViews>
    <sheetView tabSelected="1"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10" width="9.5703125" customWidth="1"/>
    <col min="11" max="12" width="7.5703125" customWidth="1"/>
    <col min="13" max="14" width="8.28515625" customWidth="1"/>
    <col min="15" max="15" width="7.7109375" customWidth="1"/>
    <col min="16" max="16" width="8.7109375" bestFit="1" customWidth="1"/>
  </cols>
  <sheetData>
    <row r="1" spans="1:14" s="1" customFormat="1" ht="12" x14ac:dyDescent="0.2">
      <c r="L1" s="2" t="s">
        <v>0</v>
      </c>
    </row>
    <row r="2" spans="1:14" s="1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L2" s="4" t="str">
        <f>'[1]1.sz. melléklet'!G2</f>
        <v>az 12/2019. (XI.28.) önkormányzati rendelethez</v>
      </c>
    </row>
    <row r="3" spans="1:14" s="1" customFormat="1" ht="6.75" customHeight="1" x14ac:dyDescent="0.2">
      <c r="A3" s="5"/>
    </row>
    <row r="4" spans="1:14" s="1" customFormat="1" ht="12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thickBot="1" x14ac:dyDescent="0.25">
      <c r="L5" s="7" t="s">
        <v>2</v>
      </c>
      <c r="N5" s="7"/>
    </row>
    <row r="6" spans="1:14" s="1" customFormat="1" ht="34.5" thickTop="1" x14ac:dyDescent="0.2">
      <c r="A6" s="8" t="s">
        <v>3</v>
      </c>
      <c r="B6" s="9" t="s">
        <v>4</v>
      </c>
      <c r="C6" s="10" t="s">
        <v>5</v>
      </c>
      <c r="D6" s="11" t="s">
        <v>6</v>
      </c>
      <c r="E6" s="11" t="s">
        <v>6</v>
      </c>
      <c r="F6" s="12" t="s">
        <v>7</v>
      </c>
      <c r="G6" s="13" t="s">
        <v>8</v>
      </c>
      <c r="H6" s="13" t="s">
        <v>9</v>
      </c>
      <c r="I6" s="13" t="s">
        <v>9</v>
      </c>
      <c r="J6" s="12" t="s">
        <v>7</v>
      </c>
      <c r="K6" s="14" t="s">
        <v>10</v>
      </c>
      <c r="L6" s="15" t="s">
        <v>11</v>
      </c>
    </row>
    <row r="7" spans="1:14" s="1" customFormat="1" thickBot="1" x14ac:dyDescent="0.25">
      <c r="A7" s="16" t="s">
        <v>12</v>
      </c>
      <c r="B7" s="17" t="s">
        <v>13</v>
      </c>
      <c r="C7" s="18" t="s">
        <v>14</v>
      </c>
      <c r="D7" s="18" t="s">
        <v>15</v>
      </c>
      <c r="E7" s="18" t="s">
        <v>16</v>
      </c>
      <c r="F7" s="19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 t="s">
        <v>22</v>
      </c>
      <c r="L7" s="23" t="s">
        <v>23</v>
      </c>
    </row>
    <row r="8" spans="1:14" s="1" customFormat="1" ht="34.5" thickTop="1" x14ac:dyDescent="0.2">
      <c r="A8" s="24" t="s">
        <v>24</v>
      </c>
      <c r="B8" s="25" t="s">
        <v>25</v>
      </c>
      <c r="C8" s="26">
        <v>3466814</v>
      </c>
      <c r="D8" s="26">
        <v>3466812</v>
      </c>
      <c r="E8" s="26">
        <v>3820636</v>
      </c>
      <c r="F8" s="27">
        <f>E8/C8</f>
        <v>1.1020597009242492</v>
      </c>
      <c r="G8" s="28">
        <v>45125451</v>
      </c>
      <c r="H8" s="28">
        <v>45280451</v>
      </c>
      <c r="I8" s="28">
        <v>31063375</v>
      </c>
      <c r="J8" s="29">
        <f>I8/G8</f>
        <v>0.68837816158336018</v>
      </c>
      <c r="K8" s="30" t="s">
        <v>26</v>
      </c>
      <c r="L8" s="31"/>
    </row>
    <row r="9" spans="1:14" s="1" customFormat="1" ht="12" x14ac:dyDescent="0.2">
      <c r="A9" s="32" t="s">
        <v>27</v>
      </c>
      <c r="B9" s="33" t="s">
        <v>28</v>
      </c>
      <c r="C9" s="34">
        <v>127000</v>
      </c>
      <c r="D9" s="34">
        <v>127000</v>
      </c>
      <c r="E9" s="34">
        <v>127000</v>
      </c>
      <c r="F9" s="27">
        <f t="shared" ref="F9:F12" si="0">E9/C9</f>
        <v>1</v>
      </c>
      <c r="G9" s="34">
        <v>6187636</v>
      </c>
      <c r="H9" s="34">
        <v>6187636</v>
      </c>
      <c r="I9" s="34">
        <v>6187636</v>
      </c>
      <c r="J9" s="35">
        <f t="shared" ref="J9:J16" si="1">I9/G9</f>
        <v>1</v>
      </c>
      <c r="K9" s="36" t="s">
        <v>26</v>
      </c>
      <c r="L9" s="37"/>
    </row>
    <row r="10" spans="1:14" s="1" customFormat="1" ht="22.5" x14ac:dyDescent="0.2">
      <c r="A10" s="32" t="s">
        <v>29</v>
      </c>
      <c r="B10" s="38" t="s">
        <v>30</v>
      </c>
      <c r="C10" s="34">
        <v>4026000</v>
      </c>
      <c r="D10" s="34">
        <v>4026000</v>
      </c>
      <c r="E10" s="34">
        <v>4521000</v>
      </c>
      <c r="F10" s="27">
        <f t="shared" si="0"/>
        <v>1.1229508196721312</v>
      </c>
      <c r="G10" s="34">
        <v>39650000</v>
      </c>
      <c r="H10" s="34">
        <v>36265000</v>
      </c>
      <c r="I10" s="34">
        <v>36830000</v>
      </c>
      <c r="J10" s="35">
        <f t="shared" si="1"/>
        <v>0.9288776796973518</v>
      </c>
      <c r="K10" s="36" t="s">
        <v>26</v>
      </c>
      <c r="L10" s="37"/>
    </row>
    <row r="11" spans="1:14" s="1" customFormat="1" ht="22.5" x14ac:dyDescent="0.2">
      <c r="A11" s="32" t="s">
        <v>31</v>
      </c>
      <c r="B11" s="38" t="s">
        <v>32</v>
      </c>
      <c r="C11" s="34">
        <v>6350000</v>
      </c>
      <c r="D11" s="34">
        <v>6350000</v>
      </c>
      <c r="E11" s="34">
        <v>7120710</v>
      </c>
      <c r="F11" s="27">
        <f t="shared" si="0"/>
        <v>1.1213716535433071</v>
      </c>
      <c r="G11" s="34">
        <v>16478109</v>
      </c>
      <c r="H11" s="34">
        <v>16478109</v>
      </c>
      <c r="I11" s="34">
        <v>16871166</v>
      </c>
      <c r="J11" s="35">
        <f t="shared" si="1"/>
        <v>1.0238532831649554</v>
      </c>
      <c r="K11" s="36" t="s">
        <v>26</v>
      </c>
      <c r="L11" s="37"/>
    </row>
    <row r="12" spans="1:14" s="1" customFormat="1" ht="22.5" x14ac:dyDescent="0.2">
      <c r="A12" s="32" t="s">
        <v>33</v>
      </c>
      <c r="B12" s="39" t="s">
        <v>34</v>
      </c>
      <c r="C12" s="34">
        <v>62551911</v>
      </c>
      <c r="D12" s="34">
        <v>62551911</v>
      </c>
      <c r="E12" s="34">
        <v>63070071</v>
      </c>
      <c r="F12" s="27">
        <f t="shared" si="0"/>
        <v>1.0082836797743877</v>
      </c>
      <c r="G12" s="34">
        <v>3744043</v>
      </c>
      <c r="H12" s="34">
        <v>4844237</v>
      </c>
      <c r="I12" s="34">
        <v>4844237</v>
      </c>
      <c r="J12" s="35">
        <f t="shared" si="1"/>
        <v>1.2938518601415636</v>
      </c>
      <c r="K12" s="36" t="s">
        <v>26</v>
      </c>
      <c r="L12" s="37"/>
    </row>
    <row r="13" spans="1:14" s="1" customFormat="1" ht="12" x14ac:dyDescent="0.2">
      <c r="A13" s="32" t="s">
        <v>35</v>
      </c>
      <c r="B13" s="39" t="s">
        <v>36</v>
      </c>
      <c r="C13" s="40"/>
      <c r="D13" s="40"/>
      <c r="E13" s="40"/>
      <c r="F13" s="41"/>
      <c r="G13" s="34">
        <v>16821500</v>
      </c>
      <c r="H13" s="34">
        <v>16821500</v>
      </c>
      <c r="I13" s="34">
        <v>16821500</v>
      </c>
      <c r="J13" s="35">
        <f t="shared" si="1"/>
        <v>1</v>
      </c>
      <c r="K13" s="36" t="s">
        <v>26</v>
      </c>
      <c r="L13" s="37"/>
    </row>
    <row r="14" spans="1:14" s="1" customFormat="1" ht="12.75" customHeight="1" x14ac:dyDescent="0.2">
      <c r="A14" s="32" t="s">
        <v>37</v>
      </c>
      <c r="B14" s="39" t="s">
        <v>38</v>
      </c>
      <c r="C14" s="40"/>
      <c r="D14" s="40"/>
      <c r="E14" s="40"/>
      <c r="F14" s="42"/>
      <c r="G14" s="34">
        <v>288000</v>
      </c>
      <c r="H14" s="34">
        <v>288000</v>
      </c>
      <c r="I14" s="34">
        <v>288000</v>
      </c>
      <c r="J14" s="35">
        <f t="shared" si="1"/>
        <v>1</v>
      </c>
      <c r="K14" s="36" t="s">
        <v>26</v>
      </c>
      <c r="L14" s="37"/>
    </row>
    <row r="15" spans="1:14" s="1" customFormat="1" ht="12.75" customHeight="1" x14ac:dyDescent="0.2">
      <c r="A15" s="32" t="s">
        <v>39</v>
      </c>
      <c r="B15" s="39" t="s">
        <v>40</v>
      </c>
      <c r="C15" s="40"/>
      <c r="D15" s="40"/>
      <c r="E15" s="40"/>
      <c r="F15" s="42"/>
      <c r="G15" s="34">
        <v>1100000</v>
      </c>
      <c r="H15" s="34">
        <v>1100000</v>
      </c>
      <c r="I15" s="34">
        <v>1100000</v>
      </c>
      <c r="J15" s="35">
        <f t="shared" si="1"/>
        <v>1</v>
      </c>
      <c r="K15" s="36" t="s">
        <v>26</v>
      </c>
      <c r="L15" s="37"/>
    </row>
    <row r="16" spans="1:14" s="1" customFormat="1" ht="12.75" customHeight="1" x14ac:dyDescent="0.2">
      <c r="A16" s="32" t="s">
        <v>41</v>
      </c>
      <c r="B16" s="39" t="s">
        <v>42</v>
      </c>
      <c r="C16" s="34">
        <v>17877316</v>
      </c>
      <c r="D16" s="34">
        <v>17877316</v>
      </c>
      <c r="E16" s="34">
        <v>13863215</v>
      </c>
      <c r="F16" s="27">
        <f>E16/C16</f>
        <v>0.77546400141945249</v>
      </c>
      <c r="G16" s="34">
        <v>41502042</v>
      </c>
      <c r="H16" s="34">
        <v>41502042</v>
      </c>
      <c r="I16" s="34">
        <v>53749000</v>
      </c>
      <c r="J16" s="43">
        <f t="shared" si="1"/>
        <v>1.2950929016938493</v>
      </c>
      <c r="K16" s="36"/>
      <c r="L16" s="37" t="s">
        <v>26</v>
      </c>
    </row>
    <row r="17" spans="1:14" s="1" customFormat="1" ht="12" x14ac:dyDescent="0.2">
      <c r="A17" s="32" t="s">
        <v>43</v>
      </c>
      <c r="B17" s="33" t="s">
        <v>44</v>
      </c>
      <c r="C17" s="34">
        <v>0</v>
      </c>
      <c r="D17" s="34">
        <v>0</v>
      </c>
      <c r="E17" s="34">
        <v>0</v>
      </c>
      <c r="F17" s="42"/>
      <c r="G17" s="34">
        <v>0</v>
      </c>
      <c r="H17" s="34">
        <v>0</v>
      </c>
      <c r="I17" s="34">
        <v>0</v>
      </c>
      <c r="J17" s="42"/>
      <c r="K17" s="36" t="s">
        <v>26</v>
      </c>
      <c r="L17" s="37"/>
    </row>
    <row r="18" spans="1:14" s="1" customFormat="1" ht="22.5" x14ac:dyDescent="0.2">
      <c r="A18" s="32" t="s">
        <v>45</v>
      </c>
      <c r="B18" s="38" t="s">
        <v>46</v>
      </c>
      <c r="C18" s="34">
        <v>19048372</v>
      </c>
      <c r="D18" s="34">
        <v>20259372</v>
      </c>
      <c r="E18" s="34">
        <v>20960179</v>
      </c>
      <c r="F18" s="27">
        <f>E18/C18</f>
        <v>1.1003659000359716</v>
      </c>
      <c r="G18" s="34">
        <v>89797850</v>
      </c>
      <c r="H18" s="34">
        <v>94663850</v>
      </c>
      <c r="I18" s="34">
        <v>87436850</v>
      </c>
      <c r="J18" s="35">
        <f>I18/G18</f>
        <v>0.97370761103968528</v>
      </c>
      <c r="K18" s="36" t="s">
        <v>26</v>
      </c>
      <c r="L18" s="37"/>
    </row>
    <row r="19" spans="1:14" s="1" customFormat="1" ht="22.5" x14ac:dyDescent="0.2">
      <c r="A19" s="32" t="s">
        <v>47</v>
      </c>
      <c r="B19" s="38" t="s">
        <v>48</v>
      </c>
      <c r="C19" s="34">
        <v>0</v>
      </c>
      <c r="D19" s="34">
        <v>0</v>
      </c>
      <c r="E19" s="34">
        <v>0</v>
      </c>
      <c r="F19" s="42"/>
      <c r="G19" s="34">
        <v>0</v>
      </c>
      <c r="H19" s="34">
        <v>0</v>
      </c>
      <c r="I19" s="34">
        <v>0</v>
      </c>
      <c r="J19" s="42"/>
      <c r="K19" s="36"/>
      <c r="L19" s="37" t="s">
        <v>26</v>
      </c>
    </row>
    <row r="20" spans="1:14" s="1" customFormat="1" ht="22.5" x14ac:dyDescent="0.2">
      <c r="A20" s="32" t="s">
        <v>49</v>
      </c>
      <c r="B20" s="38" t="s">
        <v>50</v>
      </c>
      <c r="C20" s="40"/>
      <c r="D20" s="40"/>
      <c r="E20" s="40"/>
      <c r="F20" s="44"/>
      <c r="G20" s="34">
        <v>3300000</v>
      </c>
      <c r="H20" s="34">
        <v>3300000</v>
      </c>
      <c r="I20" s="34">
        <v>3300000</v>
      </c>
      <c r="J20" s="35">
        <f>I20/G20</f>
        <v>1</v>
      </c>
      <c r="K20" s="36" t="s">
        <v>26</v>
      </c>
      <c r="L20" s="37"/>
    </row>
    <row r="21" spans="1:14" s="1" customFormat="1" ht="12.75" customHeight="1" x14ac:dyDescent="0.2">
      <c r="A21" s="32" t="s">
        <v>51</v>
      </c>
      <c r="B21" s="38" t="s">
        <v>52</v>
      </c>
      <c r="C21" s="45">
        <v>8890000</v>
      </c>
      <c r="D21" s="45">
        <v>8890000</v>
      </c>
      <c r="E21" s="45">
        <v>10836600</v>
      </c>
      <c r="F21" s="27">
        <f>E21/C21</f>
        <v>1.2189651293588302</v>
      </c>
      <c r="G21" s="34">
        <v>0</v>
      </c>
      <c r="H21" s="34">
        <v>0</v>
      </c>
      <c r="I21" s="34">
        <v>0</v>
      </c>
      <c r="J21" s="35"/>
      <c r="K21" s="36" t="s">
        <v>26</v>
      </c>
      <c r="L21" s="37"/>
    </row>
    <row r="22" spans="1:14" s="1" customFormat="1" ht="12.75" customHeight="1" x14ac:dyDescent="0.2">
      <c r="A22" s="32" t="s">
        <v>53</v>
      </c>
      <c r="B22" s="39" t="s">
        <v>54</v>
      </c>
      <c r="C22" s="40"/>
      <c r="D22" s="40"/>
      <c r="E22" s="40"/>
      <c r="F22" s="42"/>
      <c r="G22" s="34">
        <v>16800000</v>
      </c>
      <c r="H22" s="34">
        <v>20040000</v>
      </c>
      <c r="I22" s="34">
        <v>20040000</v>
      </c>
      <c r="J22" s="35">
        <f t="shared" ref="J22:J26" si="2">I22/G22</f>
        <v>1.1928571428571428</v>
      </c>
      <c r="K22" s="36" t="s">
        <v>26</v>
      </c>
      <c r="L22" s="37"/>
    </row>
    <row r="23" spans="1:14" s="1" customFormat="1" ht="12.75" customHeight="1" x14ac:dyDescent="0.2">
      <c r="A23" s="32" t="s">
        <v>55</v>
      </c>
      <c r="B23" s="38" t="s">
        <v>56</v>
      </c>
      <c r="C23" s="34">
        <v>0</v>
      </c>
      <c r="D23" s="34">
        <v>0</v>
      </c>
      <c r="E23" s="34">
        <v>0</v>
      </c>
      <c r="F23" s="42"/>
      <c r="G23" s="34">
        <v>30465939</v>
      </c>
      <c r="H23" s="34">
        <v>30465939</v>
      </c>
      <c r="I23" s="34">
        <v>30270704</v>
      </c>
      <c r="J23" s="35">
        <f t="shared" si="2"/>
        <v>0.99359169595921526</v>
      </c>
      <c r="K23" s="36" t="s">
        <v>26</v>
      </c>
      <c r="L23" s="37"/>
    </row>
    <row r="24" spans="1:14" s="1" customFormat="1" ht="12.75" customHeight="1" x14ac:dyDescent="0.2">
      <c r="A24" s="32" t="s">
        <v>57</v>
      </c>
      <c r="B24" s="38" t="s">
        <v>58</v>
      </c>
      <c r="C24" s="40"/>
      <c r="D24" s="40"/>
      <c r="E24" s="40"/>
      <c r="F24" s="42"/>
      <c r="G24" s="34">
        <v>14479655</v>
      </c>
      <c r="H24" s="34">
        <v>14679655</v>
      </c>
      <c r="I24" s="34">
        <v>14679655</v>
      </c>
      <c r="J24" s="35">
        <f t="shared" si="2"/>
        <v>1.0138124837919136</v>
      </c>
      <c r="K24" s="36" t="s">
        <v>26</v>
      </c>
      <c r="L24" s="37"/>
    </row>
    <row r="25" spans="1:14" s="1" customFormat="1" ht="12.75" customHeight="1" x14ac:dyDescent="0.2">
      <c r="A25" s="32" t="s">
        <v>59</v>
      </c>
      <c r="B25" s="39" t="s">
        <v>60</v>
      </c>
      <c r="C25" s="40"/>
      <c r="D25" s="40"/>
      <c r="E25" s="40"/>
      <c r="F25" s="42"/>
      <c r="G25" s="34">
        <v>710000</v>
      </c>
      <c r="H25" s="34">
        <v>710000</v>
      </c>
      <c r="I25" s="34">
        <v>710000</v>
      </c>
      <c r="J25" s="35">
        <f t="shared" si="2"/>
        <v>1</v>
      </c>
      <c r="K25" s="36" t="s">
        <v>26</v>
      </c>
      <c r="L25" s="37"/>
    </row>
    <row r="26" spans="1:14" s="1" customFormat="1" ht="12.75" customHeight="1" thickBot="1" x14ac:dyDescent="0.25">
      <c r="A26" s="46" t="s">
        <v>61</v>
      </c>
      <c r="B26" s="47" t="s">
        <v>62</v>
      </c>
      <c r="C26" s="48"/>
      <c r="D26" s="48"/>
      <c r="E26" s="48"/>
      <c r="F26" s="49"/>
      <c r="G26" s="50">
        <v>900000</v>
      </c>
      <c r="H26" s="50">
        <v>900000</v>
      </c>
      <c r="I26" s="50">
        <v>900000</v>
      </c>
      <c r="J26" s="51">
        <f t="shared" si="2"/>
        <v>1</v>
      </c>
      <c r="K26" s="52" t="s">
        <v>26</v>
      </c>
      <c r="L26" s="53"/>
    </row>
    <row r="27" spans="1:14" s="1" customFormat="1" ht="6.75" customHeight="1" thickTop="1" x14ac:dyDescent="0.2">
      <c r="A27" s="54"/>
      <c r="B27" s="55"/>
      <c r="C27" s="56"/>
      <c r="D27" s="56"/>
      <c r="E27" s="56"/>
      <c r="F27" s="57"/>
      <c r="G27" s="56"/>
      <c r="H27" s="56"/>
      <c r="I27" s="56"/>
      <c r="J27" s="58"/>
      <c r="K27" s="59"/>
      <c r="L27" s="59"/>
    </row>
    <row r="28" spans="1:14" s="1" customFormat="1" ht="12" x14ac:dyDescent="0.2">
      <c r="L28" s="2" t="s">
        <v>63</v>
      </c>
    </row>
    <row r="29" spans="1:14" s="1" customFormat="1" ht="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L29" s="4" t="str">
        <f>'[1]1.sz. melléklet'!G2</f>
        <v>az 12/2019. (XI.28.) önkormányzati rendelethez</v>
      </c>
    </row>
    <row r="30" spans="1:14" s="1" customFormat="1" ht="6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L30" s="4"/>
    </row>
    <row r="31" spans="1:14" s="1" customFormat="1" thickBo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1" t="s">
        <v>2</v>
      </c>
      <c r="N31" s="7"/>
    </row>
    <row r="32" spans="1:14" s="1" customFormat="1" thickTop="1" x14ac:dyDescent="0.2">
      <c r="A32" s="62" t="s">
        <v>64</v>
      </c>
      <c r="B32" s="63" t="s">
        <v>65</v>
      </c>
      <c r="C32" s="64"/>
      <c r="D32" s="64"/>
      <c r="E32" s="64"/>
      <c r="F32" s="65"/>
      <c r="G32" s="26">
        <v>906000</v>
      </c>
      <c r="H32" s="26">
        <v>906000</v>
      </c>
      <c r="I32" s="26">
        <v>906000</v>
      </c>
      <c r="J32" s="66">
        <f t="shared" ref="J32:J42" si="3">I32/G32</f>
        <v>1</v>
      </c>
      <c r="K32" s="67" t="s">
        <v>26</v>
      </c>
      <c r="L32" s="68"/>
    </row>
    <row r="33" spans="1:15" s="1" customFormat="1" ht="12.75" customHeight="1" x14ac:dyDescent="0.2">
      <c r="A33" s="32" t="s">
        <v>66</v>
      </c>
      <c r="B33" s="39" t="s">
        <v>67</v>
      </c>
      <c r="C33" s="34">
        <v>0</v>
      </c>
      <c r="D33" s="34">
        <v>0</v>
      </c>
      <c r="E33" s="34">
        <v>0</v>
      </c>
      <c r="F33" s="42"/>
      <c r="G33" s="34">
        <v>2831400</v>
      </c>
      <c r="H33" s="34">
        <v>2831400</v>
      </c>
      <c r="I33" s="34">
        <v>2831400</v>
      </c>
      <c r="J33" s="35">
        <f t="shared" si="3"/>
        <v>1</v>
      </c>
      <c r="K33" s="36" t="s">
        <v>26</v>
      </c>
      <c r="L33" s="37"/>
    </row>
    <row r="34" spans="1:15" s="1" customFormat="1" ht="12.75" customHeight="1" x14ac:dyDescent="0.2">
      <c r="A34" s="32" t="s">
        <v>68</v>
      </c>
      <c r="B34" s="39" t="s">
        <v>69</v>
      </c>
      <c r="C34" s="40"/>
      <c r="D34" s="40"/>
      <c r="E34" s="40"/>
      <c r="F34" s="42"/>
      <c r="G34" s="34">
        <v>150000</v>
      </c>
      <c r="H34" s="34">
        <v>150000</v>
      </c>
      <c r="I34" s="34">
        <v>150000</v>
      </c>
      <c r="J34" s="35">
        <f t="shared" si="3"/>
        <v>1</v>
      </c>
      <c r="K34" s="36" t="s">
        <v>26</v>
      </c>
      <c r="L34" s="37"/>
    </row>
    <row r="35" spans="1:15" s="1" customFormat="1" ht="12.75" customHeight="1" x14ac:dyDescent="0.2">
      <c r="A35" s="32" t="s">
        <v>70</v>
      </c>
      <c r="B35" s="33" t="s">
        <v>71</v>
      </c>
      <c r="C35" s="40"/>
      <c r="D35" s="40"/>
      <c r="E35" s="40"/>
      <c r="F35" s="42"/>
      <c r="G35" s="34">
        <v>1054115</v>
      </c>
      <c r="H35" s="34">
        <v>1054115</v>
      </c>
      <c r="I35" s="34">
        <v>1477115</v>
      </c>
      <c r="J35" s="35">
        <f t="shared" si="3"/>
        <v>1.4012844898327033</v>
      </c>
      <c r="K35" s="36" t="s">
        <v>26</v>
      </c>
      <c r="L35" s="37"/>
    </row>
    <row r="36" spans="1:15" s="1" customFormat="1" ht="12.75" customHeight="1" x14ac:dyDescent="0.2">
      <c r="A36" s="32" t="s">
        <v>72</v>
      </c>
      <c r="B36" s="69" t="s">
        <v>73</v>
      </c>
      <c r="C36" s="70">
        <v>53899000</v>
      </c>
      <c r="D36" s="70">
        <v>53899000</v>
      </c>
      <c r="E36" s="70">
        <v>53899000</v>
      </c>
      <c r="F36" s="71">
        <f t="shared" ref="F36:F38" si="4">E36/C36</f>
        <v>1</v>
      </c>
      <c r="G36" s="70">
        <v>49714105</v>
      </c>
      <c r="H36" s="70">
        <v>64755105</v>
      </c>
      <c r="I36" s="70">
        <v>62128714</v>
      </c>
      <c r="J36" s="35">
        <f t="shared" si="3"/>
        <v>1.2497200542984732</v>
      </c>
      <c r="K36" s="36"/>
      <c r="L36" s="37" t="s">
        <v>26</v>
      </c>
    </row>
    <row r="37" spans="1:15" s="1" customFormat="1" ht="12.75" customHeight="1" x14ac:dyDescent="0.2">
      <c r="A37" s="32" t="s">
        <v>74</v>
      </c>
      <c r="B37" s="72" t="s">
        <v>75</v>
      </c>
      <c r="C37" s="26">
        <v>1016000</v>
      </c>
      <c r="D37" s="26">
        <v>1016000</v>
      </c>
      <c r="E37" s="26">
        <v>1016000</v>
      </c>
      <c r="F37" s="71">
        <f t="shared" si="4"/>
        <v>1</v>
      </c>
      <c r="G37" s="26">
        <v>450000</v>
      </c>
      <c r="H37" s="26">
        <v>450000</v>
      </c>
      <c r="I37" s="26">
        <v>450000</v>
      </c>
      <c r="J37" s="35">
        <f t="shared" si="3"/>
        <v>1</v>
      </c>
      <c r="K37" s="67"/>
      <c r="L37" s="68" t="s">
        <v>26</v>
      </c>
    </row>
    <row r="38" spans="1:15" s="1" customFormat="1" ht="12.75" customHeight="1" x14ac:dyDescent="0.2">
      <c r="A38" s="32" t="s">
        <v>76</v>
      </c>
      <c r="B38" s="25" t="s">
        <v>77</v>
      </c>
      <c r="C38" s="28">
        <v>4685746</v>
      </c>
      <c r="D38" s="28">
        <v>4685746</v>
      </c>
      <c r="E38" s="28">
        <v>4685746</v>
      </c>
      <c r="F38" s="73">
        <f t="shared" si="4"/>
        <v>1</v>
      </c>
      <c r="G38" s="28">
        <v>9398683</v>
      </c>
      <c r="H38" s="28">
        <v>9398683</v>
      </c>
      <c r="I38" s="28">
        <v>9776336</v>
      </c>
      <c r="J38" s="35">
        <f t="shared" si="3"/>
        <v>1.0401814807457599</v>
      </c>
      <c r="K38" s="67"/>
      <c r="L38" s="68" t="s">
        <v>26</v>
      </c>
    </row>
    <row r="39" spans="1:15" s="1" customFormat="1" ht="12.75" customHeight="1" x14ac:dyDescent="0.2">
      <c r="A39" s="32" t="s">
        <v>78</v>
      </c>
      <c r="B39" s="69" t="s">
        <v>79</v>
      </c>
      <c r="C39" s="74"/>
      <c r="D39" s="74"/>
      <c r="E39" s="74"/>
      <c r="F39" s="75"/>
      <c r="G39" s="70">
        <v>891331</v>
      </c>
      <c r="H39" s="70">
        <v>891331</v>
      </c>
      <c r="I39" s="70">
        <v>891331</v>
      </c>
      <c r="J39" s="35">
        <f t="shared" si="3"/>
        <v>1</v>
      </c>
      <c r="K39" s="36" t="s">
        <v>26</v>
      </c>
      <c r="L39" s="37"/>
    </row>
    <row r="40" spans="1:15" s="1" customFormat="1" ht="22.5" x14ac:dyDescent="0.2">
      <c r="A40" s="32" t="s">
        <v>80</v>
      </c>
      <c r="B40" s="76" t="s">
        <v>81</v>
      </c>
      <c r="C40" s="26">
        <v>889000</v>
      </c>
      <c r="D40" s="26">
        <v>889000</v>
      </c>
      <c r="E40" s="26">
        <v>889000</v>
      </c>
      <c r="F40" s="77">
        <f t="shared" ref="F40:F42" si="5">E40/C40</f>
        <v>1</v>
      </c>
      <c r="G40" s="26">
        <v>11913618</v>
      </c>
      <c r="H40" s="26">
        <v>12960618</v>
      </c>
      <c r="I40" s="26">
        <v>12960618</v>
      </c>
      <c r="J40" s="35">
        <f t="shared" si="3"/>
        <v>1.0878826230621126</v>
      </c>
      <c r="K40" s="36" t="s">
        <v>26</v>
      </c>
      <c r="L40" s="68"/>
    </row>
    <row r="41" spans="1:15" s="1" customFormat="1" ht="12.75" customHeight="1" x14ac:dyDescent="0.2">
      <c r="A41" s="32" t="s">
        <v>82</v>
      </c>
      <c r="B41" s="63" t="s">
        <v>83</v>
      </c>
      <c r="C41" s="26">
        <v>762000</v>
      </c>
      <c r="D41" s="26">
        <v>762000</v>
      </c>
      <c r="E41" s="26">
        <v>762000</v>
      </c>
      <c r="F41" s="77">
        <f t="shared" si="5"/>
        <v>1</v>
      </c>
      <c r="G41" s="26">
        <v>1524000</v>
      </c>
      <c r="H41" s="26">
        <v>1524000</v>
      </c>
      <c r="I41" s="26">
        <v>1524000</v>
      </c>
      <c r="J41" s="35">
        <f t="shared" si="3"/>
        <v>1</v>
      </c>
      <c r="K41" s="36"/>
      <c r="L41" s="68" t="s">
        <v>26</v>
      </c>
    </row>
    <row r="42" spans="1:15" s="1" customFormat="1" ht="12.75" customHeight="1" x14ac:dyDescent="0.2">
      <c r="A42" s="32" t="s">
        <v>84</v>
      </c>
      <c r="B42" s="33" t="s">
        <v>85</v>
      </c>
      <c r="C42" s="34">
        <v>728000</v>
      </c>
      <c r="D42" s="34">
        <v>728000</v>
      </c>
      <c r="E42" s="34">
        <v>5728000</v>
      </c>
      <c r="F42" s="27">
        <f t="shared" si="5"/>
        <v>7.8681318681318677</v>
      </c>
      <c r="G42" s="34">
        <v>10036000</v>
      </c>
      <c r="H42" s="34">
        <v>10036000</v>
      </c>
      <c r="I42" s="34">
        <v>15036000</v>
      </c>
      <c r="J42" s="35">
        <f t="shared" si="3"/>
        <v>1.4982064567556796</v>
      </c>
      <c r="K42" s="36"/>
      <c r="L42" s="68" t="s">
        <v>26</v>
      </c>
    </row>
    <row r="43" spans="1:15" s="1" customFormat="1" ht="12.75" customHeight="1" x14ac:dyDescent="0.2">
      <c r="A43" s="32" t="s">
        <v>86</v>
      </c>
      <c r="B43" s="39" t="s">
        <v>87</v>
      </c>
      <c r="C43" s="34">
        <v>0</v>
      </c>
      <c r="D43" s="34">
        <v>0</v>
      </c>
      <c r="E43" s="34">
        <v>0</v>
      </c>
      <c r="F43" s="42"/>
      <c r="G43" s="34">
        <v>0</v>
      </c>
      <c r="H43" s="34">
        <v>0</v>
      </c>
      <c r="I43" s="34">
        <v>0</v>
      </c>
      <c r="J43" s="75"/>
      <c r="K43" s="36"/>
      <c r="L43" s="37" t="s">
        <v>26</v>
      </c>
    </row>
    <row r="44" spans="1:15" s="1" customFormat="1" ht="12.75" customHeight="1" x14ac:dyDescent="0.2">
      <c r="A44" s="32" t="s">
        <v>88</v>
      </c>
      <c r="B44" s="39" t="s">
        <v>89</v>
      </c>
      <c r="C44" s="40"/>
      <c r="D44" s="40"/>
      <c r="E44" s="40"/>
      <c r="F44" s="42"/>
      <c r="G44" s="34">
        <v>1000000</v>
      </c>
      <c r="H44" s="34">
        <v>1000000</v>
      </c>
      <c r="I44" s="34">
        <v>1000000</v>
      </c>
      <c r="J44" s="35">
        <f t="shared" ref="J44:J51" si="6">I44/G44</f>
        <v>1</v>
      </c>
      <c r="K44" s="36"/>
      <c r="L44" s="37" t="s">
        <v>26</v>
      </c>
    </row>
    <row r="45" spans="1:15" s="1" customFormat="1" ht="12.75" customHeight="1" x14ac:dyDescent="0.2">
      <c r="A45" s="32" t="s">
        <v>90</v>
      </c>
      <c r="B45" s="39" t="s">
        <v>91</v>
      </c>
      <c r="C45" s="40"/>
      <c r="D45" s="40"/>
      <c r="E45" s="40"/>
      <c r="F45" s="42"/>
      <c r="G45" s="34">
        <v>16331553</v>
      </c>
      <c r="H45" s="34">
        <v>16331553</v>
      </c>
      <c r="I45" s="34">
        <v>16331553</v>
      </c>
      <c r="J45" s="35">
        <f t="shared" si="6"/>
        <v>1</v>
      </c>
      <c r="K45" s="36" t="s">
        <v>26</v>
      </c>
      <c r="L45" s="37"/>
    </row>
    <row r="46" spans="1:15" s="1" customFormat="1" ht="22.5" x14ac:dyDescent="0.2">
      <c r="A46" s="32" t="s">
        <v>92</v>
      </c>
      <c r="B46" s="38" t="s">
        <v>93</v>
      </c>
      <c r="C46" s="34">
        <v>1200271</v>
      </c>
      <c r="D46" s="34">
        <v>1200278</v>
      </c>
      <c r="E46" s="34">
        <v>1200278</v>
      </c>
      <c r="F46" s="27">
        <f>E46/C46</f>
        <v>1.0000058320162697</v>
      </c>
      <c r="G46" s="34">
        <v>4810447</v>
      </c>
      <c r="H46" s="34">
        <v>4810447</v>
      </c>
      <c r="I46" s="34">
        <v>4810447</v>
      </c>
      <c r="J46" s="35">
        <f t="shared" si="6"/>
        <v>1</v>
      </c>
      <c r="K46" s="36" t="s">
        <v>26</v>
      </c>
      <c r="L46" s="37"/>
      <c r="N46" s="78"/>
    </row>
    <row r="47" spans="1:15" s="1" customFormat="1" ht="12.75" customHeight="1" x14ac:dyDescent="0.2">
      <c r="A47" s="32" t="s">
        <v>94</v>
      </c>
      <c r="B47" s="39" t="s">
        <v>95</v>
      </c>
      <c r="C47" s="79"/>
      <c r="D47" s="79"/>
      <c r="E47" s="79"/>
      <c r="F47" s="42"/>
      <c r="G47" s="34">
        <v>1326000</v>
      </c>
      <c r="H47" s="34">
        <v>1326000</v>
      </c>
      <c r="I47" s="34">
        <v>1326000</v>
      </c>
      <c r="J47" s="35">
        <f t="shared" si="6"/>
        <v>1</v>
      </c>
      <c r="K47" s="36" t="s">
        <v>26</v>
      </c>
      <c r="L47" s="37"/>
      <c r="O47" s="78"/>
    </row>
    <row r="48" spans="1:15" s="1" customFormat="1" ht="12.75" customHeight="1" x14ac:dyDescent="0.2">
      <c r="A48" s="32" t="s">
        <v>96</v>
      </c>
      <c r="B48" s="39" t="s">
        <v>97</v>
      </c>
      <c r="C48" s="79"/>
      <c r="D48" s="79"/>
      <c r="E48" s="79"/>
      <c r="F48" s="42"/>
      <c r="G48" s="34">
        <v>450000</v>
      </c>
      <c r="H48" s="34">
        <v>450000</v>
      </c>
      <c r="I48" s="34">
        <v>450000</v>
      </c>
      <c r="J48" s="35">
        <f t="shared" si="6"/>
        <v>1</v>
      </c>
      <c r="K48" s="36" t="s">
        <v>26</v>
      </c>
      <c r="L48" s="37"/>
    </row>
    <row r="49" spans="1:12" s="1" customFormat="1" ht="12.75" customHeight="1" x14ac:dyDescent="0.2">
      <c r="A49" s="32" t="s">
        <v>98</v>
      </c>
      <c r="B49" s="63" t="s">
        <v>99</v>
      </c>
      <c r="C49" s="79"/>
      <c r="D49" s="79"/>
      <c r="E49" s="79"/>
      <c r="F49" s="42"/>
      <c r="G49" s="26">
        <v>150000</v>
      </c>
      <c r="H49" s="26">
        <v>150000</v>
      </c>
      <c r="I49" s="26">
        <v>150000</v>
      </c>
      <c r="J49" s="35">
        <f t="shared" si="6"/>
        <v>1</v>
      </c>
      <c r="K49" s="36" t="s">
        <v>26</v>
      </c>
      <c r="L49" s="37"/>
    </row>
    <row r="50" spans="1:12" s="1" customFormat="1" ht="12.75" customHeight="1" x14ac:dyDescent="0.2">
      <c r="A50" s="32" t="s">
        <v>100</v>
      </c>
      <c r="B50" s="80" t="s">
        <v>101</v>
      </c>
      <c r="C50" s="79"/>
      <c r="D50" s="79"/>
      <c r="E50" s="79"/>
      <c r="F50" s="42"/>
      <c r="G50" s="28">
        <v>360000</v>
      </c>
      <c r="H50" s="28">
        <v>360000</v>
      </c>
      <c r="I50" s="28">
        <v>360000</v>
      </c>
      <c r="J50" s="35">
        <f t="shared" si="6"/>
        <v>1</v>
      </c>
      <c r="K50" s="36" t="s">
        <v>26</v>
      </c>
      <c r="L50" s="53"/>
    </row>
    <row r="51" spans="1:12" s="1" customFormat="1" ht="22.5" x14ac:dyDescent="0.2">
      <c r="A51" s="32" t="s">
        <v>102</v>
      </c>
      <c r="B51" s="81" t="s">
        <v>103</v>
      </c>
      <c r="C51" s="79"/>
      <c r="D51" s="79"/>
      <c r="E51" s="79"/>
      <c r="F51" s="42"/>
      <c r="G51" s="70">
        <v>5550000</v>
      </c>
      <c r="H51" s="70">
        <v>5550000</v>
      </c>
      <c r="I51" s="70">
        <v>5550000</v>
      </c>
      <c r="J51" s="35">
        <f t="shared" si="6"/>
        <v>1</v>
      </c>
      <c r="K51" s="36" t="s">
        <v>26</v>
      </c>
      <c r="L51" s="37"/>
    </row>
    <row r="52" spans="1:12" s="1" customFormat="1" ht="22.5" x14ac:dyDescent="0.2">
      <c r="A52" s="32" t="s">
        <v>104</v>
      </c>
      <c r="B52" s="80" t="s">
        <v>105</v>
      </c>
      <c r="C52" s="82">
        <v>96000000</v>
      </c>
      <c r="D52" s="82">
        <v>96000000</v>
      </c>
      <c r="E52" s="82">
        <v>96000000</v>
      </c>
      <c r="F52" s="27">
        <f>E52/C52</f>
        <v>1</v>
      </c>
      <c r="G52" s="83"/>
      <c r="H52" s="83"/>
      <c r="I52" s="83"/>
      <c r="J52" s="84"/>
      <c r="K52" s="85" t="s">
        <v>26</v>
      </c>
      <c r="L52" s="86"/>
    </row>
    <row r="53" spans="1:12" s="1" customFormat="1" ht="23.25" thickBot="1" x14ac:dyDescent="0.25">
      <c r="A53" s="32" t="s">
        <v>106</v>
      </c>
      <c r="B53" s="87" t="s">
        <v>107</v>
      </c>
      <c r="C53" s="88">
        <v>0</v>
      </c>
      <c r="D53" s="88">
        <v>0</v>
      </c>
      <c r="E53" s="88">
        <v>0</v>
      </c>
      <c r="F53" s="84"/>
      <c r="G53" s="89">
        <v>0</v>
      </c>
      <c r="H53" s="89">
        <v>0</v>
      </c>
      <c r="I53" s="89">
        <v>0</v>
      </c>
      <c r="J53" s="84"/>
      <c r="K53" s="90"/>
      <c r="L53" s="91" t="s">
        <v>26</v>
      </c>
    </row>
    <row r="54" spans="1:12" s="1" customFormat="1" ht="12.75" customHeight="1" thickTop="1" x14ac:dyDescent="0.2">
      <c r="A54" s="92" t="s">
        <v>108</v>
      </c>
      <c r="B54" s="92"/>
      <c r="C54" s="93">
        <f>SUM(C8:C53)</f>
        <v>281517430</v>
      </c>
      <c r="D54" s="93">
        <f>SUM(D8:D53)</f>
        <v>282728435</v>
      </c>
      <c r="E54" s="93">
        <f>SUM(E8:E53)</f>
        <v>288499435</v>
      </c>
      <c r="F54" s="94">
        <f t="shared" ref="F54:F56" si="7">E54/C54</f>
        <v>1.0248013240245906</v>
      </c>
      <c r="G54" s="93">
        <f>SUM(G8:G53)</f>
        <v>446197477</v>
      </c>
      <c r="H54" s="93">
        <f>SUM(H8:H53)</f>
        <v>468461671</v>
      </c>
      <c r="I54" s="93">
        <f>SUM(I8:I53)</f>
        <v>463201637</v>
      </c>
      <c r="J54" s="95">
        <f t="shared" ref="J54:J56" si="8">I54/G54</f>
        <v>1.0381090456053834</v>
      </c>
      <c r="K54" s="67"/>
      <c r="L54" s="68"/>
    </row>
    <row r="55" spans="1:12" s="1" customFormat="1" ht="12.75" customHeight="1" thickBot="1" x14ac:dyDescent="0.25">
      <c r="A55" s="96" t="s">
        <v>109</v>
      </c>
      <c r="B55" s="96"/>
      <c r="C55" s="97">
        <f>'[1]2.sz. melléklet'!C18+'[1]2.sz. melléklet'!C25+'[1]2.sz. melléklet'!C28</f>
        <v>224720570</v>
      </c>
      <c r="D55" s="97">
        <f>'[1]2.sz. melléklet'!D18+'[1]2.sz. melléklet'!D25+'[1]2.sz. melléklet'!D28</f>
        <v>224720565</v>
      </c>
      <c r="E55" s="97">
        <f>'[1]2.sz. melléklet'!E18+'[1]2.sz. melléklet'!E25+'[1]2.sz. melléklet'!E28</f>
        <v>224720565</v>
      </c>
      <c r="F55" s="98">
        <f t="shared" si="7"/>
        <v>0.99999997775014549</v>
      </c>
      <c r="G55" s="99">
        <f>'[1]7.sz. melléklet'!D36</f>
        <v>60040523</v>
      </c>
      <c r="H55" s="99">
        <f>'[1]7.sz. melléklet'!E36</f>
        <v>38987329</v>
      </c>
      <c r="I55" s="99">
        <f>'[1]7.sz. melléklet'!F36</f>
        <v>50018363</v>
      </c>
      <c r="J55" s="100">
        <f t="shared" si="8"/>
        <v>0.8330767371896477</v>
      </c>
      <c r="K55" s="90"/>
      <c r="L55" s="91"/>
    </row>
    <row r="56" spans="1:12" s="1" customFormat="1" ht="12.75" customHeight="1" thickTop="1" thickBot="1" x14ac:dyDescent="0.25">
      <c r="A56" s="101" t="s">
        <v>110</v>
      </c>
      <c r="B56" s="101"/>
      <c r="C56" s="102">
        <f>SUM(C54:C55)</f>
        <v>506238000</v>
      </c>
      <c r="D56" s="102">
        <f>SUM(D54:D55)</f>
        <v>507449000</v>
      </c>
      <c r="E56" s="102">
        <f>SUM(E54:E55)</f>
        <v>513220000</v>
      </c>
      <c r="F56" s="103">
        <f t="shared" si="7"/>
        <v>1.0137919318581379</v>
      </c>
      <c r="G56" s="102">
        <f>SUM(G54:G55)</f>
        <v>506238000</v>
      </c>
      <c r="H56" s="102">
        <f>SUM(H54:H55)</f>
        <v>507449000</v>
      </c>
      <c r="I56" s="102">
        <f>SUM(I54:I55)</f>
        <v>513220000</v>
      </c>
      <c r="J56" s="104">
        <f t="shared" si="8"/>
        <v>1.0137919318581379</v>
      </c>
      <c r="K56" s="105"/>
      <c r="L56" s="106"/>
    </row>
    <row r="57" spans="1:12" s="107" customFormat="1" ht="13.5" thickTop="1" x14ac:dyDescent="0.2"/>
    <row r="58" spans="1:12" s="107" customFormat="1" x14ac:dyDescent="0.2"/>
    <row r="59" spans="1:12" s="107" customFormat="1" x14ac:dyDescent="0.2"/>
    <row r="60" spans="1:12" s="107" customFormat="1" x14ac:dyDescent="0.2"/>
    <row r="61" spans="1:12" s="107" customFormat="1" x14ac:dyDescent="0.2"/>
    <row r="62" spans="1:12" s="107" customFormat="1" x14ac:dyDescent="0.2"/>
    <row r="63" spans="1:12" s="107" customFormat="1" x14ac:dyDescent="0.2"/>
    <row r="64" spans="1:12" s="107" customFormat="1" x14ac:dyDescent="0.2"/>
    <row r="65" s="107" customFormat="1" x14ac:dyDescent="0.2"/>
    <row r="66" s="107" customFormat="1" x14ac:dyDescent="0.2"/>
    <row r="67" s="107" customFormat="1" x14ac:dyDescent="0.2"/>
    <row r="68" s="107" customFormat="1" x14ac:dyDescent="0.2"/>
    <row r="69" s="107" customFormat="1" x14ac:dyDescent="0.2"/>
    <row r="70" s="107" customFormat="1" x14ac:dyDescent="0.2"/>
    <row r="71" s="107" customFormat="1" x14ac:dyDescent="0.2"/>
    <row r="72" s="107" customFormat="1" x14ac:dyDescent="0.2"/>
    <row r="73" s="107" customFormat="1" x14ac:dyDescent="0.2"/>
    <row r="74" s="107" customFormat="1" x14ac:dyDescent="0.2"/>
    <row r="75" s="107" customFormat="1" x14ac:dyDescent="0.2"/>
    <row r="76" s="107" customFormat="1" x14ac:dyDescent="0.2"/>
    <row r="77" s="107" customFormat="1" x14ac:dyDescent="0.2"/>
    <row r="78" s="107" customFormat="1" x14ac:dyDescent="0.2"/>
    <row r="79" s="107" customFormat="1" x14ac:dyDescent="0.2"/>
    <row r="80" s="107" customFormat="1" x14ac:dyDescent="0.2"/>
    <row r="81" s="107" customFormat="1" x14ac:dyDescent="0.2"/>
    <row r="82" s="107" customFormat="1" x14ac:dyDescent="0.2"/>
    <row r="83" s="107" customFormat="1" x14ac:dyDescent="0.2"/>
    <row r="84" s="107" customFormat="1" x14ac:dyDescent="0.2"/>
    <row r="85" s="107" customFormat="1" x14ac:dyDescent="0.2"/>
    <row r="86" s="107" customFormat="1" x14ac:dyDescent="0.2"/>
    <row r="87" s="107" customFormat="1" x14ac:dyDescent="0.2"/>
    <row r="88" s="107" customFormat="1" x14ac:dyDescent="0.2"/>
    <row r="89" s="107" customFormat="1" x14ac:dyDescent="0.2"/>
    <row r="90" s="107" customFormat="1" x14ac:dyDescent="0.2"/>
    <row r="91" s="107" customFormat="1" x14ac:dyDescent="0.2"/>
    <row r="92" s="107" customFormat="1" x14ac:dyDescent="0.2"/>
    <row r="93" s="107" customFormat="1" x14ac:dyDescent="0.2"/>
    <row r="94" s="107" customFormat="1" x14ac:dyDescent="0.2"/>
    <row r="95" s="107" customFormat="1" x14ac:dyDescent="0.2"/>
    <row r="96" s="107" customFormat="1" x14ac:dyDescent="0.2"/>
    <row r="97" s="107" customFormat="1" x14ac:dyDescent="0.2"/>
    <row r="98" s="107" customFormat="1" x14ac:dyDescent="0.2"/>
    <row r="99" s="107" customFormat="1" x14ac:dyDescent="0.2"/>
    <row r="100" s="107" customFormat="1" x14ac:dyDescent="0.2"/>
    <row r="101" s="107" customFormat="1" x14ac:dyDescent="0.2"/>
    <row r="102" s="107" customFormat="1" x14ac:dyDescent="0.2"/>
    <row r="103" s="107" customFormat="1" x14ac:dyDescent="0.2"/>
    <row r="104" s="107" customFormat="1" x14ac:dyDescent="0.2"/>
    <row r="105" s="107" customFormat="1" x14ac:dyDescent="0.2"/>
    <row r="106" s="107" customFormat="1" x14ac:dyDescent="0.2"/>
  </sheetData>
  <sheetProtection selectLockedCells="1" selectUnlockedCells="1"/>
  <mergeCells count="4">
    <mergeCell ref="A4:N4"/>
    <mergeCell ref="A54:B54"/>
    <mergeCell ref="A55:B55"/>
    <mergeCell ref="A56:B56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sz. melléklet </vt:lpstr>
      <vt:lpstr>'6. sz. melléklet 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2019-11-27T13:45:43Z</dcterms:created>
  <dcterms:modified xsi:type="dcterms:W3CDTF">2019-11-27T13:45:55Z</dcterms:modified>
</cp:coreProperties>
</file>