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2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J19" i="1" s="1"/>
  <c r="G19" i="1"/>
  <c r="I18" i="1"/>
  <c r="H18" i="1"/>
  <c r="J18" i="1" s="1"/>
  <c r="G18" i="1"/>
  <c r="I17" i="1"/>
  <c r="H17" i="1"/>
  <c r="J17" i="1" s="1"/>
  <c r="G17" i="1"/>
  <c r="I16" i="1"/>
  <c r="H16" i="1"/>
  <c r="J16" i="1" s="1"/>
  <c r="G16" i="1"/>
  <c r="I15" i="1"/>
  <c r="H15" i="1"/>
  <c r="J15" i="1" s="1"/>
  <c r="G15" i="1"/>
  <c r="D15" i="1"/>
  <c r="C15" i="1"/>
  <c r="E15" i="1" s="1"/>
  <c r="B15" i="1"/>
  <c r="I14" i="1"/>
  <c r="H14" i="1"/>
  <c r="J14" i="1" s="1"/>
  <c r="G14" i="1"/>
  <c r="D14" i="1"/>
  <c r="C14" i="1"/>
  <c r="E14" i="1" s="1"/>
  <c r="B14" i="1"/>
  <c r="I13" i="1"/>
  <c r="H13" i="1"/>
  <c r="J13" i="1" s="1"/>
  <c r="G13" i="1"/>
  <c r="D13" i="1"/>
  <c r="C13" i="1"/>
  <c r="E13" i="1" s="1"/>
  <c r="B13" i="1"/>
  <c r="I12" i="1"/>
  <c r="H12" i="1"/>
  <c r="J12" i="1" s="1"/>
  <c r="G12" i="1"/>
  <c r="D12" i="1"/>
  <c r="C12" i="1"/>
  <c r="E12" i="1" s="1"/>
  <c r="B12" i="1"/>
  <c r="I11" i="1"/>
  <c r="I22" i="1" s="1"/>
  <c r="H11" i="1"/>
  <c r="J11" i="1" s="1"/>
  <c r="G11" i="1"/>
  <c r="G22" i="1" s="1"/>
  <c r="B23" i="1" s="1"/>
  <c r="D11" i="1"/>
  <c r="D22" i="1" s="1"/>
  <c r="C11" i="1"/>
  <c r="E11" i="1" s="1"/>
  <c r="E22" i="1" s="1"/>
  <c r="B11" i="1"/>
  <c r="B22" i="1" s="1"/>
  <c r="J22" i="1" l="1"/>
  <c r="E23" i="1" s="1"/>
  <c r="D23" i="1"/>
  <c r="C22" i="1"/>
  <c r="H22" i="1"/>
  <c r="C23" i="1" s="1"/>
</calcChain>
</file>

<file path=xl/sharedStrings.xml><?xml version="1.0" encoding="utf-8"?>
<sst xmlns="http://schemas.openxmlformats.org/spreadsheetml/2006/main" count="46" uniqueCount="41">
  <si>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</si>
  <si>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</si>
  <si>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</si>
  <si>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</si>
  <si>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</si>
  <si>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</si>
  <si>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</si>
  <si>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</si>
  <si>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</si>
  <si>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</si>
  <si>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</si>
  <si>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</si>
  <si>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</si>
  <si>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</si>
  <si>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Bevételek</t>
  </si>
  <si>
    <t>"2. melléklet az  5/2019.(II.28.)önkormányzati rendelethez"</t>
  </si>
  <si>
    <t>I. Működési célú (folyó) bevételek, működési célú (folyó) kiadások mérlege  2019. év</t>
  </si>
  <si>
    <t>(Önkormányzati szinten) Ft</t>
  </si>
  <si>
    <t>2. melléklet a 3/2020.(II.27.) önkormányzati rendelethez, hatályos 2020. február 28-tól</t>
  </si>
  <si>
    <t>Megnevezés</t>
  </si>
  <si>
    <t>Kiadások</t>
  </si>
  <si>
    <t>Önkorm. működési támogatásai</t>
  </si>
  <si>
    <t>Személyi juttatások</t>
  </si>
  <si>
    <t xml:space="preserve">Egyéb műk.c.tám.bev. áh.n belülről </t>
  </si>
  <si>
    <t>Munkaadót terh.jár.és szoc.hozzáj.adó</t>
  </si>
  <si>
    <t xml:space="preserve">Közhatalmi bevételek </t>
  </si>
  <si>
    <t>Dologi kiadások</t>
  </si>
  <si>
    <t>Működési bevételek</t>
  </si>
  <si>
    <t>Ellátottak pénzbeli juttatásai</t>
  </si>
  <si>
    <t xml:space="preserve">Egyéb működéi célú átvett pénzeszk. </t>
  </si>
  <si>
    <t>Elvonások, befizetések</t>
  </si>
  <si>
    <t>Egyéb műk.c.támog.áh.n belülre</t>
  </si>
  <si>
    <t>Műk.c.visszat.támog., kölcs.nyújt.áh.n kívülre</t>
  </si>
  <si>
    <t>Egyéb műk.c.támog.áh.n kívülre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</si>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</sst>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13" xfId="0" applyFont="1" applyBorder="1"/>
    <xf numFmtId="0" fontId="8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3" fillId="0" borderId="14" xfId="0" applyNumberFormat="1" applyFont="1" applyBorder="1"/>
    <xf numFmtId="3" fontId="3" fillId="0" borderId="4" xfId="0" applyNumberFormat="1" applyFont="1" applyBorder="1"/>
    <xf numFmtId="3" fontId="3" fillId="0" borderId="4" xfId="0" applyNumberFormat="1" applyFont="1" applyFill="1" applyBorder="1" applyAlignment="1">
      <alignment horizontal="right"/>
    </xf>
    <xf numFmtId="0" fontId="3" fillId="0" borderId="13" xfId="0" applyFont="1" applyFill="1" applyBorder="1"/>
    <xf numFmtId="0" fontId="3" fillId="0" borderId="15" xfId="0" applyFont="1" applyFill="1" applyBorder="1"/>
    <xf numFmtId="0" fontId="3" fillId="0" borderId="5" xfId="0" applyFont="1" applyBorder="1"/>
    <xf numFmtId="0" fontId="3" fillId="0" borderId="16" xfId="0" applyFont="1" applyBorder="1"/>
    <xf numFmtId="3" fontId="3" fillId="0" borderId="17" xfId="0" applyNumberFormat="1" applyFont="1" applyBorder="1"/>
    <xf numFmtId="0" fontId="3" fillId="0" borderId="17" xfId="0" applyFont="1" applyBorder="1"/>
    <xf numFmtId="3" fontId="3" fillId="0" borderId="18" xfId="0" applyNumberFormat="1" applyFont="1" applyBorder="1"/>
    <xf numFmtId="0" fontId="1" fillId="0" borderId="10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10" xfId="0" applyFont="1" applyFill="1" applyBorder="1"/>
    <xf numFmtId="3" fontId="1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/>
    <xf numFmtId="0" fontId="7" fillId="0" borderId="0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_kv_rm_rendelet_mell&#233;klet_febru&#225;r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>
        <row r="11">
          <cell r="B11">
            <v>112990648</v>
          </cell>
          <cell r="C11">
            <v>130411966</v>
          </cell>
          <cell r="D11">
            <v>-453024</v>
          </cell>
          <cell r="G11">
            <v>80542389</v>
          </cell>
          <cell r="H11">
            <v>81684388.958159</v>
          </cell>
          <cell r="I11">
            <v>442437</v>
          </cell>
        </row>
        <row r="12">
          <cell r="G12">
            <v>16119226</v>
          </cell>
          <cell r="H12">
            <v>16443095.041841004</v>
          </cell>
          <cell r="I12">
            <v>69674</v>
          </cell>
        </row>
        <row r="13">
          <cell r="B13">
            <v>13733939</v>
          </cell>
          <cell r="C13">
            <v>14583939</v>
          </cell>
          <cell r="D13">
            <v>0</v>
          </cell>
          <cell r="G13">
            <v>187783794</v>
          </cell>
          <cell r="H13">
            <v>201893330</v>
          </cell>
          <cell r="I13">
            <v>14456763</v>
          </cell>
        </row>
        <row r="14">
          <cell r="B14">
            <v>59650000</v>
          </cell>
          <cell r="C14">
            <v>59650000</v>
          </cell>
          <cell r="D14">
            <v>0</v>
          </cell>
          <cell r="G14">
            <v>3000000</v>
          </cell>
          <cell r="H14">
            <v>2906020</v>
          </cell>
          <cell r="I14">
            <v>-184000</v>
          </cell>
        </row>
        <row r="15">
          <cell r="B15">
            <v>26321866</v>
          </cell>
          <cell r="C15">
            <v>26348789</v>
          </cell>
          <cell r="D15">
            <v>0</v>
          </cell>
          <cell r="G15">
            <v>0</v>
          </cell>
          <cell r="H15">
            <v>852923</v>
          </cell>
          <cell r="I15">
            <v>0</v>
          </cell>
        </row>
        <row r="16">
          <cell r="G16">
            <v>16835227</v>
          </cell>
          <cell r="H16">
            <v>16130803</v>
          </cell>
          <cell r="I16">
            <v>0</v>
          </cell>
        </row>
        <row r="17">
          <cell r="B17">
            <v>0</v>
          </cell>
          <cell r="C17">
            <v>846000</v>
          </cell>
          <cell r="D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G18">
            <v>3221640</v>
          </cell>
          <cell r="H18">
            <v>14231140</v>
          </cell>
          <cell r="I18">
            <v>0</v>
          </cell>
        </row>
        <row r="19">
          <cell r="G19">
            <v>2816129</v>
          </cell>
          <cell r="H19">
            <v>3645330</v>
          </cell>
          <cell r="I19">
            <v>0</v>
          </cell>
        </row>
        <row r="20">
          <cell r="G20">
            <v>3200000</v>
          </cell>
          <cell r="H20">
            <v>6060631</v>
          </cell>
          <cell r="I20">
            <v>-452362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32" sqref="A32"/>
    </sheetView>
  </sheetViews>
  <sheetFormatPr defaultRowHeight="15" x14ac:dyDescent="0.25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</row>
    <row r="7" spans="1:10" ht="18" customHeight="1" thickBot="1" x14ac:dyDescent="0.3">
      <c r="A7" s="10" t="s">
        <v>19</v>
      </c>
      <c r="B7" s="11" t="s">
        <v>14</v>
      </c>
      <c r="C7" s="12"/>
      <c r="D7" s="12"/>
      <c r="E7" s="13"/>
      <c r="F7" s="10" t="s">
        <v>19</v>
      </c>
      <c r="G7" s="12" t="s">
        <v>20</v>
      </c>
      <c r="H7" s="12"/>
      <c r="I7" s="12"/>
      <c r="J7" s="13"/>
    </row>
    <row r="8" spans="1:10" ht="54.75" customHeight="1" thickBot="1" x14ac:dyDescent="0.3">
      <c r="A8" s="14"/>
      <c r="B8" s="1" t="s">
        <v>0</v>
      </c>
      <c r="C8" s="1" t="s">
        <v>1</v>
      </c>
      <c r="D8" s="1" t="s">
        <v>2</v>
      </c>
      <c r="E8" s="1" t="s">
        <v>3</v>
      </c>
      <c r="F8" s="14"/>
      <c r="G8" s="1" t="s">
        <v>0</v>
      </c>
      <c r="H8" s="1" t="s">
        <v>1</v>
      </c>
      <c r="I8" s="1" t="s">
        <v>2</v>
      </c>
      <c r="J8" s="1" t="s">
        <v>3</v>
      </c>
    </row>
    <row r="9" spans="1:10" s="19" customFormat="1" ht="15.75" customHeight="1" thickBot="1" x14ac:dyDescent="0.3">
      <c r="A9" s="15" t="s">
        <v>4</v>
      </c>
      <c r="B9" s="16" t="s">
        <v>5</v>
      </c>
      <c r="C9" s="17" t="s">
        <v>6</v>
      </c>
      <c r="D9" s="16" t="s">
        <v>7</v>
      </c>
      <c r="E9" s="17" t="s">
        <v>8</v>
      </c>
      <c r="F9" s="16" t="s">
        <v>9</v>
      </c>
      <c r="G9" s="17" t="s">
        <v>10</v>
      </c>
      <c r="H9" s="16" t="s">
        <v>11</v>
      </c>
      <c r="I9" s="16" t="s">
        <v>12</v>
      </c>
      <c r="J9" s="18" t="s">
        <v>13</v>
      </c>
    </row>
    <row r="10" spans="1:10" ht="17.25" customHeight="1" x14ac:dyDescent="0.25">
      <c r="A10" s="20"/>
      <c r="B10" s="21"/>
      <c r="C10" s="21"/>
      <c r="D10" s="21"/>
      <c r="E10" s="22"/>
      <c r="F10" s="23"/>
      <c r="G10" s="24"/>
      <c r="H10" s="24"/>
      <c r="I10" s="24"/>
      <c r="J10" s="25"/>
    </row>
    <row r="11" spans="1:10" ht="17.25" customHeight="1" x14ac:dyDescent="0.25">
      <c r="A11" s="2" t="s">
        <v>21</v>
      </c>
      <c r="B11" s="26">
        <f>'[1]1.mell'!B11</f>
        <v>112990648</v>
      </c>
      <c r="C11" s="26">
        <f>'[1]1.mell'!C11</f>
        <v>130411966</v>
      </c>
      <c r="D11" s="26">
        <f>'[1]1.mell'!D11</f>
        <v>-453024</v>
      </c>
      <c r="E11" s="26">
        <f>C11+D11</f>
        <v>129958942</v>
      </c>
      <c r="F11" s="2" t="s">
        <v>22</v>
      </c>
      <c r="G11" s="27">
        <f>'[1]1.mell'!G11</f>
        <v>80542389</v>
      </c>
      <c r="H11" s="27">
        <f>'[1]1.mell'!H11</f>
        <v>81684388.958159</v>
      </c>
      <c r="I11" s="27">
        <f>'[1]1.mell'!I11</f>
        <v>442437</v>
      </c>
      <c r="J11" s="27">
        <f>SUM(H11:I11)</f>
        <v>82126825.958159</v>
      </c>
    </row>
    <row r="12" spans="1:10" ht="17.25" customHeight="1" x14ac:dyDescent="0.25">
      <c r="A12" s="2" t="s">
        <v>23</v>
      </c>
      <c r="B12" s="28">
        <f>'[1]1.mell'!B13</f>
        <v>13733939</v>
      </c>
      <c r="C12" s="28">
        <f>'[1]1.mell'!C13</f>
        <v>14583939</v>
      </c>
      <c r="D12" s="28">
        <f>'[1]1.mell'!D13</f>
        <v>0</v>
      </c>
      <c r="E12" s="29">
        <f t="shared" ref="E12:E15" si="0">C12+D12</f>
        <v>14583939</v>
      </c>
      <c r="F12" s="2" t="s">
        <v>24</v>
      </c>
      <c r="G12" s="27">
        <f>'[1]1.mell'!G12</f>
        <v>16119226</v>
      </c>
      <c r="H12" s="27">
        <f>'[1]1.mell'!H12</f>
        <v>16443095.041841004</v>
      </c>
      <c r="I12" s="27">
        <f>'[1]1.mell'!I12</f>
        <v>69674</v>
      </c>
      <c r="J12" s="27">
        <f t="shared" ref="J12:J19" si="1">SUM(H12:I12)</f>
        <v>16512769.041841004</v>
      </c>
    </row>
    <row r="13" spans="1:10" ht="17.25" customHeight="1" x14ac:dyDescent="0.25">
      <c r="A13" s="30" t="s">
        <v>25</v>
      </c>
      <c r="B13" s="28">
        <f>'[1]1.mell'!B14</f>
        <v>59650000</v>
      </c>
      <c r="C13" s="28">
        <f>'[1]1.mell'!C14</f>
        <v>59650000</v>
      </c>
      <c r="D13" s="28">
        <f>'[1]1.mell'!D14</f>
        <v>0</v>
      </c>
      <c r="E13" s="29">
        <f t="shared" si="0"/>
        <v>59650000</v>
      </c>
      <c r="F13" s="2" t="s">
        <v>26</v>
      </c>
      <c r="G13" s="27">
        <f>'[1]1.mell'!G13</f>
        <v>187783794</v>
      </c>
      <c r="H13" s="27">
        <f>'[1]1.mell'!H13</f>
        <v>201893330</v>
      </c>
      <c r="I13" s="27">
        <f>'[1]1.mell'!I13</f>
        <v>14456763</v>
      </c>
      <c r="J13" s="27">
        <f t="shared" si="1"/>
        <v>216350093</v>
      </c>
    </row>
    <row r="14" spans="1:10" ht="17.25" customHeight="1" x14ac:dyDescent="0.25">
      <c r="A14" s="30" t="s">
        <v>27</v>
      </c>
      <c r="B14" s="28">
        <f>'[1]1.mell'!B15</f>
        <v>26321866</v>
      </c>
      <c r="C14" s="28">
        <f>'[1]1.mell'!C15</f>
        <v>26348789</v>
      </c>
      <c r="D14" s="28">
        <f>'[1]1.mell'!D15</f>
        <v>0</v>
      </c>
      <c r="E14" s="29">
        <f t="shared" si="0"/>
        <v>26348789</v>
      </c>
      <c r="F14" s="2" t="s">
        <v>28</v>
      </c>
      <c r="G14" s="27">
        <f>'[1]1.mell'!G14</f>
        <v>3000000</v>
      </c>
      <c r="H14" s="27">
        <f>'[1]1.mell'!H14</f>
        <v>2906020</v>
      </c>
      <c r="I14" s="27">
        <f>'[1]1.mell'!I14</f>
        <v>-184000</v>
      </c>
      <c r="J14" s="27">
        <f t="shared" si="1"/>
        <v>2722020</v>
      </c>
    </row>
    <row r="15" spans="1:10" ht="18" customHeight="1" x14ac:dyDescent="0.25">
      <c r="A15" s="31" t="s">
        <v>29</v>
      </c>
      <c r="B15" s="28">
        <f>'[1]1.mell'!B17</f>
        <v>0</v>
      </c>
      <c r="C15" s="28">
        <f>'[1]1.mell'!C17</f>
        <v>846000</v>
      </c>
      <c r="D15" s="28">
        <f>'[1]1.mell'!D17</f>
        <v>0</v>
      </c>
      <c r="E15" s="29">
        <f t="shared" si="0"/>
        <v>846000</v>
      </c>
      <c r="F15" s="23" t="s">
        <v>30</v>
      </c>
      <c r="G15" s="27">
        <f>'[1]1.mell'!G15</f>
        <v>0</v>
      </c>
      <c r="H15" s="27">
        <f>'[1]1.mell'!H15</f>
        <v>852923</v>
      </c>
      <c r="I15" s="27">
        <f>'[1]1.mell'!I15</f>
        <v>0</v>
      </c>
      <c r="J15" s="27">
        <f t="shared" si="1"/>
        <v>852923</v>
      </c>
    </row>
    <row r="16" spans="1:10" ht="18" customHeight="1" x14ac:dyDescent="0.25">
      <c r="A16" s="32"/>
      <c r="B16" s="28"/>
      <c r="C16" s="28"/>
      <c r="D16" s="28"/>
      <c r="E16" s="28"/>
      <c r="F16" s="23" t="s">
        <v>31</v>
      </c>
      <c r="G16" s="27">
        <f>'[1]1.mell'!G16</f>
        <v>16835227</v>
      </c>
      <c r="H16" s="27">
        <f>'[1]1.mell'!H16</f>
        <v>16130803</v>
      </c>
      <c r="I16" s="27">
        <f>'[1]1.mell'!I16</f>
        <v>0</v>
      </c>
      <c r="J16" s="27">
        <f t="shared" si="1"/>
        <v>16130803</v>
      </c>
    </row>
    <row r="17" spans="1:10" ht="18" customHeight="1" x14ac:dyDescent="0.25">
      <c r="A17" s="32"/>
      <c r="B17" s="28"/>
      <c r="C17" s="28"/>
      <c r="D17" s="28"/>
      <c r="E17" s="28"/>
      <c r="F17" s="23" t="s">
        <v>32</v>
      </c>
      <c r="G17" s="27">
        <f>'[1]1.mell'!G17</f>
        <v>0</v>
      </c>
      <c r="H17" s="27">
        <f>'[1]1.mell'!H17</f>
        <v>0</v>
      </c>
      <c r="I17" s="27">
        <f>'[1]1.mell'!I17</f>
        <v>0</v>
      </c>
      <c r="J17" s="27">
        <f t="shared" si="1"/>
        <v>0</v>
      </c>
    </row>
    <row r="18" spans="1:10" ht="18" customHeight="1" x14ac:dyDescent="0.25">
      <c r="A18" s="32"/>
      <c r="B18" s="28"/>
      <c r="C18" s="28"/>
      <c r="D18" s="28"/>
      <c r="E18" s="28"/>
      <c r="F18" s="23" t="s">
        <v>33</v>
      </c>
      <c r="G18" s="27">
        <f>'[1]1.mell'!G18</f>
        <v>3221640</v>
      </c>
      <c r="H18" s="27">
        <f>'[1]1.mell'!H18</f>
        <v>14231140</v>
      </c>
      <c r="I18" s="27">
        <f>'[1]1.mell'!I18</f>
        <v>0</v>
      </c>
      <c r="J18" s="27">
        <f t="shared" si="1"/>
        <v>14231140</v>
      </c>
    </row>
    <row r="19" spans="1:10" ht="18" customHeight="1" x14ac:dyDescent="0.25">
      <c r="A19" s="32"/>
      <c r="B19" s="28"/>
      <c r="C19" s="28"/>
      <c r="D19" s="28"/>
      <c r="E19" s="28"/>
      <c r="F19" s="2" t="s">
        <v>34</v>
      </c>
      <c r="G19" s="27">
        <f>'[1]1.mell'!G19+'[1]1.mell'!G20</f>
        <v>6016129</v>
      </c>
      <c r="H19" s="27">
        <f>'[1]1.mell'!H19+'[1]1.mell'!H20</f>
        <v>9705961</v>
      </c>
      <c r="I19" s="27">
        <f>'[1]1.mell'!I19+'[1]1.mell'!I20</f>
        <v>-452362</v>
      </c>
      <c r="J19" s="27">
        <f t="shared" si="1"/>
        <v>9253599</v>
      </c>
    </row>
    <row r="20" spans="1:10" ht="18" customHeight="1" x14ac:dyDescent="0.25">
      <c r="A20" s="32"/>
      <c r="B20" s="28"/>
      <c r="C20" s="28"/>
      <c r="D20" s="28"/>
      <c r="E20" s="28"/>
      <c r="F20" s="2" t="s">
        <v>35</v>
      </c>
      <c r="G20" s="28"/>
      <c r="H20" s="27"/>
      <c r="I20" s="27"/>
      <c r="J20" s="27"/>
    </row>
    <row r="21" spans="1:10" ht="18" customHeight="1" thickBot="1" x14ac:dyDescent="0.3">
      <c r="A21" s="33"/>
      <c r="B21" s="34"/>
      <c r="C21" s="34"/>
      <c r="D21" s="34"/>
      <c r="E21" s="34"/>
      <c r="F21" s="35" t="s">
        <v>36</v>
      </c>
      <c r="G21" s="34"/>
      <c r="H21" s="36"/>
      <c r="I21" s="36"/>
      <c r="J21" s="36"/>
    </row>
    <row r="22" spans="1:10" ht="18" customHeight="1" thickBot="1" x14ac:dyDescent="0.3">
      <c r="A22" s="37" t="s">
        <v>37</v>
      </c>
      <c r="B22" s="38">
        <f>SUM(B10:B21)</f>
        <v>212696453</v>
      </c>
      <c r="C22" s="38">
        <f t="shared" ref="C22:E22" si="2">SUM(C10:C21)</f>
        <v>231840694</v>
      </c>
      <c r="D22" s="38">
        <f t="shared" si="2"/>
        <v>-453024</v>
      </c>
      <c r="E22" s="38">
        <f t="shared" si="2"/>
        <v>231387670</v>
      </c>
      <c r="F22" s="39" t="s">
        <v>38</v>
      </c>
      <c r="G22" s="38">
        <f>SUM(G11:G21)</f>
        <v>313518405</v>
      </c>
      <c r="H22" s="38">
        <f t="shared" ref="H22:J22" si="3">SUM(H11:H21)</f>
        <v>343847661</v>
      </c>
      <c r="I22" s="38">
        <f t="shared" si="3"/>
        <v>14332512</v>
      </c>
      <c r="J22" s="38">
        <f t="shared" si="3"/>
        <v>358180173</v>
      </c>
    </row>
    <row r="23" spans="1:10" s="3" customFormat="1" ht="18" customHeight="1" thickBot="1" x14ac:dyDescent="0.25">
      <c r="A23" s="40" t="s">
        <v>39</v>
      </c>
      <c r="B23" s="41">
        <f>G22-B22</f>
        <v>100821952</v>
      </c>
      <c r="C23" s="41">
        <f>H22-C22</f>
        <v>112006967</v>
      </c>
      <c r="D23" s="41">
        <f>I22-D22</f>
        <v>14785536</v>
      </c>
      <c r="E23" s="42">
        <f>J22-E22</f>
        <v>126792503</v>
      </c>
      <c r="F23" s="43" t="s">
        <v>40</v>
      </c>
      <c r="G23" s="42"/>
      <c r="H23" s="42"/>
      <c r="I23" s="42"/>
      <c r="J23" s="42"/>
    </row>
    <row r="24" spans="1:10" x14ac:dyDescent="0.25">
      <c r="F24" s="44"/>
    </row>
    <row r="35" spans="1:1" x14ac:dyDescent="0.25">
      <c r="A35" s="4"/>
    </row>
  </sheetData>
  <mergeCells count="10">
    <mergeCell ref="A6:J6"/>
    <mergeCell ref="A7:A8"/>
    <mergeCell ref="B7:E7"/>
    <mergeCell ref="F7:F8"/>
    <mergeCell ref="G7:J7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2020-02-27T09:35:37Z</dcterms:modified>
</cp:coreProperties>
</file>