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Raposka\"/>
    </mc:Choice>
  </mc:AlternateContent>
  <xr:revisionPtr revIDLastSave="0" documentId="13_ncr:1_{9FDA6CD9-4D52-4DD7-987D-679E82E4921B}" xr6:coauthVersionLast="43" xr6:coauthVersionMax="43" xr10:uidLastSave="{00000000-0000-0000-0000-000000000000}"/>
  <bookViews>
    <workbookView xWindow="-120" yWindow="-120" windowWidth="29040" windowHeight="15840" tabRatio="707" firstSheet="8" activeTab="14" xr2:uid="{00000000-000D-0000-FFFF-FFFF00000000}"/>
  </bookViews>
  <sheets>
    <sheet name="1.sz.mell.mérleg" sheetId="149" r:id="rId1"/>
    <sheet name="2.sz.mell. _önk." sheetId="150" r:id="rId2"/>
    <sheet name="3.sz.támogatás " sheetId="144" r:id="rId3"/>
    <sheet name="4.mell_Közv.tám." sheetId="155" r:id="rId4"/>
    <sheet name="5.sz.beruházás " sheetId="145" r:id="rId5"/>
    <sheet name="6.sz.felújítások" sheetId="156" r:id="rId6"/>
    <sheet name="7.sz.felhalm.bevét." sheetId="152" r:id="rId7"/>
    <sheet name="8.sz.önk.műk.fea " sheetId="154" r:id="rId8"/>
    <sheet name="9.mell_adósságáll." sheetId="157" r:id="rId9"/>
    <sheet name="10.mell_Pénzeszk.vált." sheetId="158" r:id="rId10"/>
    <sheet name="11.mell_pm.részb.önáll.int" sheetId="159" r:id="rId11"/>
    <sheet name="12.mell_ESZKÖZÖK." sheetId="160" r:id="rId12"/>
    <sheet name="13.mell_FORRÁSOK" sheetId="161" r:id="rId13"/>
    <sheet name="14.sz 2017-2018.bev-kiad" sheetId="162" r:id="rId14"/>
    <sheet name="15.mell Részesedések" sheetId="163" r:id="rId15"/>
  </sheets>
  <definedNames>
    <definedName name="_xlnm.Print_Titles" localSheetId="11">'12.mell_ESZKÖZÖK.'!$2:$5</definedName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9">'10.mell_Pénzeszk.vált.'!$A$1:$C$16</definedName>
    <definedName name="_xlnm.Print_Area" localSheetId="10">'11.mell_pm.részb.önáll.int'!$A$1:$C$12</definedName>
    <definedName name="_xlnm.Print_Area" localSheetId="11">'12.mell_ESZKÖZÖK.'!$A$1:$E$67</definedName>
    <definedName name="_xlnm.Print_Area" localSheetId="12">'13.mell_FORRÁSOK'!$A$1:$E$20</definedName>
    <definedName name="_xlnm.Print_Area" localSheetId="13">'14.sz 2017-2018.bev-kiad'!$A$1:$E$118</definedName>
    <definedName name="_xlnm.Print_Area" localSheetId="1">'2.sz.mell. _önk.'!$A$1:$L$81</definedName>
    <definedName name="_xlnm.Print_Area" localSheetId="3">'4.mell_Közv.tám.'!$A$1:$D$11</definedName>
    <definedName name="_xlnm.Print_Area" localSheetId="4">'5.sz.beruházás '!$A$1:$J$22</definedName>
    <definedName name="_xlnm.Print_Area" localSheetId="5">'6.sz.felújítások'!$A$1:$J$12</definedName>
    <definedName name="_xlnm.Print_Area" localSheetId="7">'8.sz.önk.műk.fea '!$A$1:$K$91</definedName>
    <definedName name="_xlnm.Print_Area" localSheetId="8">'9.mell_adósságáll.'!$A$1:$I$20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" i="144" l="1"/>
  <c r="C97" i="162"/>
  <c r="C89" i="162"/>
  <c r="C84" i="162"/>
  <c r="C75" i="162"/>
  <c r="C62" i="162"/>
  <c r="C52" i="162"/>
  <c r="C47" i="162"/>
  <c r="C43" i="162"/>
  <c r="C37" i="162"/>
  <c r="C32" i="162"/>
  <c r="C31" i="162" s="1"/>
  <c r="C25" i="162"/>
  <c r="C16" i="162"/>
  <c r="C7" i="162"/>
  <c r="C6" i="162" s="1"/>
  <c r="C5" i="162" s="1"/>
  <c r="C51" i="162" s="1"/>
  <c r="C17" i="161"/>
  <c r="C13" i="161"/>
  <c r="C20" i="161" l="1"/>
  <c r="C57" i="162"/>
  <c r="C87" i="162"/>
  <c r="C109" i="162" s="1"/>
  <c r="C88" i="162"/>
  <c r="C65" i="160"/>
  <c r="C62" i="160"/>
  <c r="C58" i="160"/>
  <c r="C34" i="160"/>
  <c r="C33" i="160" s="1"/>
  <c r="C23" i="160"/>
  <c r="C13" i="160"/>
  <c r="C8" i="160"/>
  <c r="E14" i="159"/>
  <c r="C11" i="158"/>
  <c r="C7" i="160" l="1"/>
  <c r="C105" i="162"/>
  <c r="C50" i="160"/>
  <c r="C67" i="160" s="1"/>
  <c r="E8" i="163" l="1"/>
  <c r="D8" i="163"/>
  <c r="C117" i="162"/>
  <c r="E115" i="162"/>
  <c r="D115" i="162"/>
  <c r="C115" i="162"/>
  <c r="C113" i="162" s="1"/>
  <c r="E114" i="162"/>
  <c r="D114" i="162"/>
  <c r="D113" i="162" s="1"/>
  <c r="C114" i="162"/>
  <c r="E113" i="162"/>
  <c r="E97" i="162"/>
  <c r="E118" i="162" s="1"/>
  <c r="D97" i="162"/>
  <c r="D118" i="162" s="1"/>
  <c r="C118" i="162"/>
  <c r="E89" i="162"/>
  <c r="E117" i="162" s="1"/>
  <c r="D89" i="162"/>
  <c r="D117" i="162" s="1"/>
  <c r="C116" i="162"/>
  <c r="E84" i="162"/>
  <c r="D84" i="162"/>
  <c r="E75" i="162"/>
  <c r="D75" i="162"/>
  <c r="E62" i="162"/>
  <c r="E87" i="162" s="1"/>
  <c r="D62" i="162"/>
  <c r="E52" i="162"/>
  <c r="D52" i="162"/>
  <c r="E47" i="162"/>
  <c r="D47" i="162"/>
  <c r="E43" i="162"/>
  <c r="D43" i="162"/>
  <c r="E37" i="162"/>
  <c r="D37" i="162"/>
  <c r="E32" i="162"/>
  <c r="D32" i="162"/>
  <c r="D31" i="162" s="1"/>
  <c r="E31" i="162"/>
  <c r="E25" i="162"/>
  <c r="D25" i="162"/>
  <c r="E16" i="162"/>
  <c r="D16" i="162"/>
  <c r="E7" i="162"/>
  <c r="D7" i="162"/>
  <c r="D6" i="162" s="1"/>
  <c r="D5" i="162" s="1"/>
  <c r="E6" i="162"/>
  <c r="E5" i="162" s="1"/>
  <c r="E19" i="161"/>
  <c r="D17" i="161"/>
  <c r="E16" i="161"/>
  <c r="E15" i="161"/>
  <c r="D13" i="161"/>
  <c r="E12" i="161"/>
  <c r="E10" i="161"/>
  <c r="E9" i="161"/>
  <c r="E7" i="161"/>
  <c r="E66" i="160"/>
  <c r="D65" i="160"/>
  <c r="E65" i="160" s="1"/>
  <c r="E63" i="160"/>
  <c r="D62" i="160"/>
  <c r="E62" i="160"/>
  <c r="E59" i="160"/>
  <c r="D58" i="160"/>
  <c r="E58" i="160" s="1"/>
  <c r="E56" i="160"/>
  <c r="E35" i="160"/>
  <c r="D34" i="160"/>
  <c r="D33" i="160"/>
  <c r="E27" i="160"/>
  <c r="D23" i="160"/>
  <c r="E23" i="160" s="1"/>
  <c r="E17" i="160"/>
  <c r="D13" i="160"/>
  <c r="E13" i="160" s="1"/>
  <c r="E12" i="160"/>
  <c r="E11" i="160"/>
  <c r="E9" i="160"/>
  <c r="D8" i="160"/>
  <c r="E8" i="160" s="1"/>
  <c r="C9" i="159"/>
  <c r="C6" i="159"/>
  <c r="C10" i="159" s="1"/>
  <c r="C12" i="159" s="1"/>
  <c r="G19" i="157"/>
  <c r="F19" i="157"/>
  <c r="E19" i="157"/>
  <c r="D19" i="157"/>
  <c r="C19" i="157"/>
  <c r="H18" i="157"/>
  <c r="I18" i="157" s="1"/>
  <c r="H17" i="157"/>
  <c r="G15" i="157"/>
  <c r="F15" i="157"/>
  <c r="E15" i="157"/>
  <c r="D15" i="157"/>
  <c r="C15" i="157"/>
  <c r="H14" i="157"/>
  <c r="I14" i="157" s="1"/>
  <c r="I13" i="157"/>
  <c r="H11" i="157"/>
  <c r="I11" i="157" s="1"/>
  <c r="H10" i="157"/>
  <c r="I10" i="157" s="1"/>
  <c r="H9" i="157"/>
  <c r="I9" i="157" s="1"/>
  <c r="H8" i="157"/>
  <c r="I8" i="157" s="1"/>
  <c r="H7" i="157"/>
  <c r="I7" i="157" s="1"/>
  <c r="I15" i="157" l="1"/>
  <c r="D20" i="157"/>
  <c r="F20" i="157"/>
  <c r="H19" i="157"/>
  <c r="H15" i="157"/>
  <c r="C20" i="157"/>
  <c r="E20" i="157"/>
  <c r="G20" i="157"/>
  <c r="I17" i="157"/>
  <c r="I19" i="157" s="1"/>
  <c r="I20" i="157" s="1"/>
  <c r="E88" i="162"/>
  <c r="E116" i="162" s="1"/>
  <c r="E51" i="162"/>
  <c r="E109" i="162" s="1"/>
  <c r="D87" i="162"/>
  <c r="D20" i="161"/>
  <c r="E20" i="161" s="1"/>
  <c r="E112" i="162"/>
  <c r="E33" i="160"/>
  <c r="D51" i="162"/>
  <c r="C112" i="162"/>
  <c r="E34" i="160"/>
  <c r="E17" i="161"/>
  <c r="D7" i="160"/>
  <c r="E13" i="161"/>
  <c r="D88" i="162"/>
  <c r="D116" i="162" s="1"/>
  <c r="D112" i="162" s="1"/>
  <c r="H20" i="157" l="1"/>
  <c r="E105" i="162"/>
  <c r="E57" i="162"/>
  <c r="D50" i="160"/>
  <c r="E7" i="160"/>
  <c r="D109" i="162"/>
  <c r="D57" i="162"/>
  <c r="D105" i="162"/>
  <c r="D67" i="160" l="1"/>
  <c r="E67" i="160" s="1"/>
  <c r="E50" i="160"/>
  <c r="H86" i="154" l="1"/>
  <c r="H85" i="154"/>
  <c r="H84" i="154"/>
  <c r="H73" i="154"/>
  <c r="H72" i="154"/>
  <c r="H71" i="154"/>
  <c r="H62" i="154"/>
  <c r="H61" i="154"/>
  <c r="H60" i="154"/>
  <c r="H50" i="154"/>
  <c r="H49" i="154"/>
  <c r="H48" i="154"/>
  <c r="H40" i="154"/>
  <c r="H27" i="154"/>
  <c r="H30" i="154"/>
  <c r="H28" i="154"/>
  <c r="H24" i="154"/>
  <c r="H21" i="154"/>
  <c r="H20" i="154"/>
  <c r="H14" i="154"/>
  <c r="H12" i="154"/>
  <c r="H11" i="154"/>
  <c r="H10" i="154"/>
  <c r="I86" i="154"/>
  <c r="I85" i="154"/>
  <c r="I84" i="154"/>
  <c r="I73" i="154"/>
  <c r="I72" i="154"/>
  <c r="I71" i="154"/>
  <c r="I62" i="154"/>
  <c r="I61" i="154"/>
  <c r="I60" i="154"/>
  <c r="I50" i="154"/>
  <c r="I49" i="154"/>
  <c r="I48" i="154"/>
  <c r="I40" i="154"/>
  <c r="I30" i="154"/>
  <c r="I28" i="154"/>
  <c r="I27" i="154"/>
  <c r="I24" i="154"/>
  <c r="I21" i="154"/>
  <c r="I20" i="154"/>
  <c r="I14" i="154"/>
  <c r="I12" i="154"/>
  <c r="I11" i="154"/>
  <c r="I10" i="154"/>
  <c r="M22" i="154"/>
  <c r="S84" i="154"/>
  <c r="S85" i="154"/>
  <c r="R14" i="154"/>
  <c r="R12" i="154"/>
  <c r="F4" i="152" l="1"/>
  <c r="H12" i="156"/>
  <c r="H11" i="156"/>
  <c r="F12" i="156"/>
  <c r="F11" i="156"/>
  <c r="D12" i="156"/>
  <c r="D11" i="156"/>
  <c r="E8" i="156"/>
  <c r="E6" i="156"/>
  <c r="I8" i="156"/>
  <c r="G8" i="156"/>
  <c r="G6" i="156"/>
  <c r="J6" i="156" s="1"/>
  <c r="H21" i="145"/>
  <c r="H22" i="145"/>
  <c r="F22" i="145"/>
  <c r="F21" i="145"/>
  <c r="D22" i="145"/>
  <c r="D21" i="145"/>
  <c r="E11" i="156" l="1"/>
  <c r="J8" i="156"/>
  <c r="G11" i="156"/>
  <c r="I11" i="156"/>
  <c r="I18" i="145"/>
  <c r="I8" i="145"/>
  <c r="G8" i="145"/>
  <c r="J8" i="145" l="1"/>
  <c r="J11" i="156"/>
  <c r="C11" i="155"/>
  <c r="D11" i="155"/>
  <c r="E3" i="144" l="1"/>
  <c r="F18" i="144"/>
  <c r="F17" i="144"/>
  <c r="F16" i="144"/>
  <c r="F15" i="144"/>
  <c r="F14" i="144"/>
  <c r="F13" i="144"/>
  <c r="F12" i="144"/>
  <c r="F11" i="144"/>
  <c r="F10" i="144"/>
  <c r="F7" i="144"/>
  <c r="F6" i="144"/>
  <c r="F5" i="144"/>
  <c r="F4" i="144"/>
  <c r="E25" i="144"/>
  <c r="E9" i="144"/>
  <c r="I60" i="150"/>
  <c r="I68" i="150"/>
  <c r="I59" i="150"/>
  <c r="I57" i="150"/>
  <c r="I56" i="150"/>
  <c r="I54" i="150"/>
  <c r="I52" i="150"/>
  <c r="I51" i="150"/>
  <c r="I50" i="150"/>
  <c r="I49" i="150"/>
  <c r="I34" i="150"/>
  <c r="I32" i="150"/>
  <c r="I28" i="150"/>
  <c r="I27" i="150"/>
  <c r="I26" i="150"/>
  <c r="I23" i="150"/>
  <c r="I21" i="150"/>
  <c r="I20" i="150"/>
  <c r="I19" i="150"/>
  <c r="I18" i="150"/>
  <c r="I14" i="150"/>
  <c r="E19" i="144" l="1"/>
  <c r="F97" i="154"/>
  <c r="F96" i="154"/>
  <c r="F94" i="154"/>
  <c r="F93" i="154"/>
  <c r="G96" i="154"/>
  <c r="K81" i="154"/>
  <c r="K88" i="154" s="1"/>
  <c r="J81" i="154"/>
  <c r="J88" i="154" s="1"/>
  <c r="J91" i="154" s="1"/>
  <c r="I81" i="154"/>
  <c r="I88" i="154" s="1"/>
  <c r="G81" i="154"/>
  <c r="F81" i="154"/>
  <c r="F88" i="154" s="1"/>
  <c r="E81" i="154"/>
  <c r="E88" i="154" s="1"/>
  <c r="G78" i="154"/>
  <c r="H78" i="154" s="1"/>
  <c r="I70" i="154"/>
  <c r="I76" i="154" s="1"/>
  <c r="K70" i="154"/>
  <c r="K76" i="154" s="1"/>
  <c r="G70" i="154"/>
  <c r="F70" i="154"/>
  <c r="F76" i="154" s="1"/>
  <c r="E70" i="154"/>
  <c r="E76" i="154" s="1"/>
  <c r="G67" i="154"/>
  <c r="H67" i="154" s="1"/>
  <c r="I59" i="154"/>
  <c r="I65" i="154" s="1"/>
  <c r="G59" i="154"/>
  <c r="G65" i="154" s="1"/>
  <c r="K59" i="154"/>
  <c r="K65" i="154" s="1"/>
  <c r="F59" i="154"/>
  <c r="E59" i="154"/>
  <c r="E65" i="154" s="1"/>
  <c r="G55" i="154"/>
  <c r="H55" i="154" s="1"/>
  <c r="I47" i="154"/>
  <c r="I53" i="154" s="1"/>
  <c r="G47" i="154"/>
  <c r="F47" i="154"/>
  <c r="F53" i="154" s="1"/>
  <c r="E47" i="154"/>
  <c r="E53" i="154" s="1"/>
  <c r="I37" i="154"/>
  <c r="I43" i="154" s="1"/>
  <c r="G37" i="154"/>
  <c r="G43" i="154" s="1"/>
  <c r="F37" i="154"/>
  <c r="E37" i="154"/>
  <c r="E43" i="154" s="1"/>
  <c r="I22" i="154"/>
  <c r="G22" i="154"/>
  <c r="F22" i="154"/>
  <c r="F95" i="154" s="1"/>
  <c r="E22" i="154"/>
  <c r="I19" i="154"/>
  <c r="I33" i="154" s="1"/>
  <c r="E19" i="154"/>
  <c r="E33" i="154" s="1"/>
  <c r="G9" i="154"/>
  <c r="G15" i="154" s="1"/>
  <c r="K9" i="154"/>
  <c r="K15" i="154" s="1"/>
  <c r="F9" i="154"/>
  <c r="E9" i="154"/>
  <c r="E15" i="154" s="1"/>
  <c r="E8" i="152"/>
  <c r="F8" i="152" s="1"/>
  <c r="D8" i="152"/>
  <c r="C8" i="152"/>
  <c r="L72" i="150"/>
  <c r="K72" i="150"/>
  <c r="J72" i="150"/>
  <c r="H72" i="150"/>
  <c r="G72" i="150"/>
  <c r="F72" i="150"/>
  <c r="F66" i="150" s="1"/>
  <c r="J68" i="150"/>
  <c r="J67" i="150" s="1"/>
  <c r="J66" i="150" s="1"/>
  <c r="L67" i="150"/>
  <c r="K67" i="150"/>
  <c r="G67" i="150"/>
  <c r="G66" i="150" s="1"/>
  <c r="F67" i="150"/>
  <c r="L66" i="150"/>
  <c r="J60" i="150"/>
  <c r="J59" i="150"/>
  <c r="L58" i="150"/>
  <c r="K58" i="150"/>
  <c r="H58" i="150"/>
  <c r="G58" i="150"/>
  <c r="F58" i="150"/>
  <c r="J57" i="150"/>
  <c r="J56" i="150"/>
  <c r="H55" i="150"/>
  <c r="J54" i="150"/>
  <c r="L53" i="150"/>
  <c r="L48" i="150" s="1"/>
  <c r="L65" i="150" s="1"/>
  <c r="L78" i="150" s="1"/>
  <c r="G53" i="150"/>
  <c r="F53" i="150"/>
  <c r="F48" i="150" s="1"/>
  <c r="J52" i="150"/>
  <c r="J51" i="150"/>
  <c r="J50" i="150"/>
  <c r="J49" i="150"/>
  <c r="K48" i="150"/>
  <c r="G48" i="150"/>
  <c r="G65" i="150" s="1"/>
  <c r="G78" i="150" s="1"/>
  <c r="H44" i="150"/>
  <c r="H43" i="150"/>
  <c r="L42" i="150"/>
  <c r="K42" i="150"/>
  <c r="G42" i="150"/>
  <c r="F42" i="150"/>
  <c r="H39" i="150"/>
  <c r="H36" i="150"/>
  <c r="L35" i="150"/>
  <c r="K35" i="150"/>
  <c r="G35" i="150"/>
  <c r="F35" i="150"/>
  <c r="J34" i="150"/>
  <c r="J32" i="150"/>
  <c r="J28" i="150"/>
  <c r="J27" i="150"/>
  <c r="J26" i="150"/>
  <c r="L24" i="150"/>
  <c r="K24" i="150"/>
  <c r="H24" i="150"/>
  <c r="I24" i="150" s="1"/>
  <c r="G24" i="150"/>
  <c r="F24" i="150"/>
  <c r="J23" i="150"/>
  <c r="J21" i="150"/>
  <c r="J20" i="150"/>
  <c r="J19" i="150"/>
  <c r="J18" i="150"/>
  <c r="K16" i="150"/>
  <c r="H17" i="150"/>
  <c r="G17" i="150"/>
  <c r="G16" i="150" s="1"/>
  <c r="F17" i="150"/>
  <c r="F16" i="150" s="1"/>
  <c r="L16" i="150"/>
  <c r="H15" i="150"/>
  <c r="J14" i="150"/>
  <c r="H12" i="150"/>
  <c r="H11" i="150"/>
  <c r="H10" i="150"/>
  <c r="H8" i="150"/>
  <c r="H7" i="150" s="1"/>
  <c r="I7" i="150" s="1"/>
  <c r="L7" i="150"/>
  <c r="L6" i="150" s="1"/>
  <c r="K7" i="150"/>
  <c r="K6" i="150" s="1"/>
  <c r="G7" i="150"/>
  <c r="F7" i="150"/>
  <c r="F6" i="150" s="1"/>
  <c r="G6" i="150"/>
  <c r="D21" i="149"/>
  <c r="G19" i="149"/>
  <c r="G22" i="149" s="1"/>
  <c r="D19" i="149"/>
  <c r="D22" i="149" s="1"/>
  <c r="G12" i="149"/>
  <c r="D12" i="149"/>
  <c r="G9" i="149"/>
  <c r="G13" i="149" s="1"/>
  <c r="G23" i="149" s="1"/>
  <c r="D9" i="149"/>
  <c r="D13" i="149" s="1"/>
  <c r="F41" i="150" l="1"/>
  <c r="F46" i="150" s="1"/>
  <c r="J10" i="150"/>
  <c r="I10" i="150"/>
  <c r="J12" i="150"/>
  <c r="I12" i="150"/>
  <c r="J15" i="150"/>
  <c r="I15" i="150"/>
  <c r="J36" i="150"/>
  <c r="J35" i="150" s="1"/>
  <c r="I36" i="150"/>
  <c r="J43" i="150"/>
  <c r="I43" i="150"/>
  <c r="J55" i="150"/>
  <c r="I55" i="150"/>
  <c r="G76" i="154"/>
  <c r="H76" i="154" s="1"/>
  <c r="H70" i="154"/>
  <c r="G88" i="154"/>
  <c r="H88" i="154" s="1"/>
  <c r="H81" i="154"/>
  <c r="J8" i="150"/>
  <c r="I8" i="150"/>
  <c r="J11" i="150"/>
  <c r="I11" i="150"/>
  <c r="I17" i="150"/>
  <c r="J39" i="150"/>
  <c r="I39" i="150"/>
  <c r="J44" i="150"/>
  <c r="I44" i="150"/>
  <c r="K65" i="150"/>
  <c r="I58" i="150"/>
  <c r="K91" i="154"/>
  <c r="G53" i="154"/>
  <c r="H53" i="154" s="1"/>
  <c r="H47" i="154"/>
  <c r="F65" i="154"/>
  <c r="H65" i="154" s="1"/>
  <c r="H59" i="154"/>
  <c r="F43" i="154"/>
  <c r="H43" i="154" s="1"/>
  <c r="H37" i="154"/>
  <c r="F15" i="154"/>
  <c r="H15" i="154" s="1"/>
  <c r="H9" i="154"/>
  <c r="G19" i="154"/>
  <c r="H22" i="154"/>
  <c r="E91" i="154"/>
  <c r="G94" i="154"/>
  <c r="G95" i="154"/>
  <c r="I9" i="154"/>
  <c r="I15" i="154" s="1"/>
  <c r="E27" i="144"/>
  <c r="K41" i="150"/>
  <c r="K46" i="150" s="1"/>
  <c r="J7" i="150"/>
  <c r="J6" i="150" s="1"/>
  <c r="L41" i="150"/>
  <c r="L46" i="150" s="1"/>
  <c r="J17" i="150"/>
  <c r="J16" i="150" s="1"/>
  <c r="H42" i="150"/>
  <c r="I42" i="150" s="1"/>
  <c r="F65" i="150"/>
  <c r="F78" i="150" s="1"/>
  <c r="K66" i="150"/>
  <c r="J24" i="150"/>
  <c r="H16" i="150"/>
  <c r="I16" i="150" s="1"/>
  <c r="J58" i="150"/>
  <c r="H67" i="150"/>
  <c r="H35" i="150"/>
  <c r="I35" i="150" s="1"/>
  <c r="G41" i="150"/>
  <c r="G46" i="150" s="1"/>
  <c r="H6" i="150"/>
  <c r="I91" i="154"/>
  <c r="F98" i="154"/>
  <c r="G93" i="154"/>
  <c r="G97" i="154"/>
  <c r="F19" i="154"/>
  <c r="F33" i="154" s="1"/>
  <c r="K78" i="150"/>
  <c r="H53" i="150"/>
  <c r="I53" i="150" s="1"/>
  <c r="D23" i="149"/>
  <c r="I21" i="145"/>
  <c r="G18" i="145"/>
  <c r="J18" i="145" s="1"/>
  <c r="E18" i="145"/>
  <c r="G16" i="145"/>
  <c r="J16" i="145" s="1"/>
  <c r="E16" i="145"/>
  <c r="G14" i="145"/>
  <c r="J14" i="145" s="1"/>
  <c r="E14" i="145"/>
  <c r="G12" i="145"/>
  <c r="E12" i="145"/>
  <c r="G10" i="145"/>
  <c r="J10" i="145" s="1"/>
  <c r="E10" i="145"/>
  <c r="E8" i="145"/>
  <c r="G6" i="145"/>
  <c r="J6" i="145" s="1"/>
  <c r="E6" i="145"/>
  <c r="F25" i="144"/>
  <c r="D25" i="144"/>
  <c r="C25" i="144"/>
  <c r="F9" i="144"/>
  <c r="C9" i="144"/>
  <c r="D3" i="144"/>
  <c r="C3" i="144"/>
  <c r="J42" i="150" l="1"/>
  <c r="H41" i="150"/>
  <c r="I6" i="150"/>
  <c r="H66" i="150"/>
  <c r="I66" i="150" s="1"/>
  <c r="I67" i="150"/>
  <c r="J41" i="150"/>
  <c r="J46" i="150" s="1"/>
  <c r="F91" i="154"/>
  <c r="G33" i="154"/>
  <c r="H19" i="154"/>
  <c r="G98" i="154"/>
  <c r="G21" i="145"/>
  <c r="J21" i="145" s="1"/>
  <c r="D19" i="144"/>
  <c r="F3" i="144"/>
  <c r="C19" i="144"/>
  <c r="C27" i="144" s="1"/>
  <c r="J53" i="150"/>
  <c r="J48" i="150" s="1"/>
  <c r="J65" i="150" s="1"/>
  <c r="J78" i="150" s="1"/>
  <c r="H48" i="150"/>
  <c r="E21" i="145"/>
  <c r="H65" i="150" l="1"/>
  <c r="I48" i="150"/>
  <c r="H46" i="150"/>
  <c r="I46" i="150" s="1"/>
  <c r="I41" i="150"/>
  <c r="H33" i="154"/>
  <c r="G91" i="154"/>
  <c r="H91" i="154" s="1"/>
  <c r="D27" i="144"/>
  <c r="F27" i="144" s="1"/>
  <c r="F19" i="144"/>
  <c r="H78" i="150" l="1"/>
  <c r="I78" i="150" s="1"/>
  <c r="I65" i="150"/>
</calcChain>
</file>

<file path=xl/sharedStrings.xml><?xml version="1.0" encoding="utf-8"?>
<sst xmlns="http://schemas.openxmlformats.org/spreadsheetml/2006/main" count="973" uniqueCount="662">
  <si>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</si>
  <si>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</si>
  <si>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</si>
  <si>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</si>
  <si>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</si>
  <si>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</si>
  <si>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</si>
  <si>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</si>
  <si>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</si>
  <si>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</si>
  <si>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</si>
  <si>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</si>
  <si>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</si>
  <si>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</si>
  <si>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</si>
  <si>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</si>
  <si>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</si>
  <si>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</si>
  <si>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</si>
  <si>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</si>
  <si>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</si>
  <si>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</si>
  <si>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</si>
  <si>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</si>
  <si>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</si>
  <si>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</si>
  <si>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</si>
  <si>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</si>
  <si>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</si>
  <si>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</si>
  <si>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</si>
  <si>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Összesen:</t>
  </si>
  <si>
    <t>Ezer forintban !</t>
  </si>
  <si>
    <t>Előirányzat-csoport, kiemelt előirányzat megnevezése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</si>
  <si>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</si>
  <si>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</si>
  <si>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</si>
  <si>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</si>
  <si>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</si>
  <si>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</si>
  <si>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</si>
  <si>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</si>
  <si>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</si>
  <si>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</si>
  <si>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</si>
  <si>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</si>
  <si>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</si>
  <si>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</si>
  <si>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</si>
  <si>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</si>
  <si>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</si>
  <si>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</si>
  <si>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</si>
  <si>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</si>
  <si>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</si>
  <si>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</si>
  <si>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</si>
  <si>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</si>
  <si>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</si>
  <si>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</si>
  <si>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</si>
  <si>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</si>
  <si>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</si>
  <si>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</si>
  <si>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</si>
  <si>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</si>
  <si>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</si>
  <si>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</si>
  <si>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</si>
  <si>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</si>
  <si>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</si>
  <si>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</si>
  <si>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</si>
  <si>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</si>
  <si>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</si>
  <si>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</si>
  <si>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</si>
  <si>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</si>
  <si>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</si>
  <si>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</si>
  <si>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</si>
  <si>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</si>
  <si>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</si>
  <si>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</si>
  <si>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</si>
  <si>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</si>
  <si>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</si>
  <si>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</si>
  <si>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</si>
  <si>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</si>
  <si>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</si>
  <si>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</si>
  <si>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</si>
  <si>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</si>
  <si>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</si>
  <si>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</si>
  <si>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</si>
  <si>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</si>
  <si>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</si>
  <si>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</si>
  <si>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</si>
  <si>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</si>
  <si>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</si>
  <si>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</si>
  <si>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</si>
  <si>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</si>
  <si>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</si>
  <si>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</si>
  <si>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</si>
  <si>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</si>
  <si>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</si>
  <si>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</si>
  <si>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</si>
  <si>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</si>
  <si>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</si>
  <si>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</si>
  <si>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</si>
  <si>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</si>
  <si>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</si>
  <si>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</si>
  <si>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</si>
  <si>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</si>
  <si>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</si>
  <si>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</si>
  <si>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</si>
  <si>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</si>
  <si>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</si>
  <si>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</si>
  <si>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</si>
  <si>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</si>
  <si>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</si>
  <si>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</si>
  <si>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</si>
  <si>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</si>
  <si>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</si>
  <si>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</si>
  <si>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</si>
  <si>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</si>
  <si>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</si>
  <si>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</si>
  <si>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</si>
  <si>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</si>
  <si>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</si>
  <si>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</si>
  <si>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</si>
  <si>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</si>
  <si>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</si>
  <si>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</si>
  <si>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</si>
  <si>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</si>
  <si>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</si>
  <si>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</si>
  <si>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</si>
  <si>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</si>
  <si>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</si>
  <si>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</si>
  <si>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</si>
  <si>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</si>
  <si>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</si>
  <si>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</si>
  <si>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</si>
  <si>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</si>
  <si>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</si>
  <si>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</si>
  <si>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</si>
  <si>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</si>
  <si>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</si>
  <si>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</si>
  <si>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</si>
  <si>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</si>
  <si>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</si>
  <si>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</si>
  <si>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</si>
  <si>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</si>
  <si>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</si>
  <si>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</si>
  <si>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</si>
  <si>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</si>
  <si>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</si>
  <si>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</si>
  <si>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</si>
  <si>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</si>
  <si>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</si>
  <si>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</si>
  <si>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</si>
  <si>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</si>
  <si>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</si>
  <si>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</si>
  <si>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</si>
  <si>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</si>
  <si>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</si>
  <si>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</si>
  <si>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</si>
  <si>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</si>
  <si>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</si>
  <si>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</si>
  <si>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</si>
  <si>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</si>
  <si>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</si>
  <si>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</si>
  <si>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</si>
  <si>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</si>
  <si>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</si>
  <si>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</si>
  <si>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</si>
  <si>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</si>
  <si>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</si>
  <si>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</si>
  <si>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</si>
  <si>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</si>
  <si>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</si>
  <si>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</si>
  <si>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</si>
  <si>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</si>
  <si>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</si>
  <si>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</si>
  <si>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</si>
  <si>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</si>
  <si>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</si>
  <si>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</si>
  <si>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</si>
  <si>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</si>
  <si>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</si>
  <si>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</si>
  <si>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</si>
  <si>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</si>
  <si>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</si>
  <si>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</si>
  <si>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</si>
  <si>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</si>
  <si>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</si>
  <si>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</si>
  <si>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</si>
  <si>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</si>
  <si>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</si>
  <si>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</si>
  <si>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</si>
  <si>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</si>
  <si>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</si>
  <si>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</si>
  <si>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</si>
  <si>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</si>
  <si>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</si>
  <si>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</si>
  <si>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</si>
  <si>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</si>
  <si>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</si>
  <si>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</si>
  <si>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Felhalmozási bevételek összesen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</si>
  <si>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</si>
  <si>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</si>
  <si>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Helyi adók</t>
  </si>
  <si>
    <t>41.</t>
  </si>
  <si>
    <t>42.</t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</si>
  <si>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</si>
  <si>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</si>
  <si>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</si>
  <si>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</si>
  <si>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Lesencéktől a Balatonig Kistérségi Társulat tagdíj</t>
  </si>
  <si>
    <t>F. FALUGONDNOKI  TEVÉKENYSÉG</t>
  </si>
  <si>
    <t>Szent-György Hegyi Napok rend.támogatása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</si>
  <si>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</si>
  <si>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</si>
  <si>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</si>
  <si>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</si>
  <si>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Hegyi utak felújítása</t>
  </si>
  <si>
    <t xml:space="preserve">       Államháztartáson belüli megelőlegezés</t>
  </si>
  <si>
    <t xml:space="preserve">       Költségvetési szervek finanszírozása</t>
  </si>
  <si>
    <t>Vulkánok Völgye Egyesület tagdíj</t>
  </si>
  <si>
    <t>Egyesületi támogatás</t>
  </si>
  <si>
    <t>Állomás út kiépítése (pályázati önrész)</t>
  </si>
  <si>
    <t>Rendezési terv készítés</t>
  </si>
  <si>
    <t>Ingatlanok értékesítés bevétele</t>
  </si>
  <si>
    <t>Telkek értékesítése (075/22, 075/23 hrsz.)</t>
  </si>
  <si>
    <t>Államháztartáson belüli megelőlegezés visszafizetése</t>
  </si>
  <si>
    <t>áfa</t>
  </si>
  <si>
    <t>összesen</t>
  </si>
  <si>
    <t>nettó</t>
  </si>
  <si>
    <t>nettó  |   áfa</t>
  </si>
  <si>
    <t xml:space="preserve"> FELÚJÍTÁSOK MINDÖSSZESEN</t>
  </si>
  <si>
    <t>I/2. Egyéb működési célú támogatások áh-on belül</t>
  </si>
  <si>
    <t xml:space="preserve">Hiány belső finansz.: költségvetési maradvány </t>
  </si>
  <si>
    <t>2018.évi eredeti előirányzat</t>
  </si>
  <si>
    <t>Balaton-Felvidéki Szociális Társulás feladat ellátás támogatás</t>
  </si>
  <si>
    <t>Raposkai Önkéntes Tűzoltó Egyesület</t>
  </si>
  <si>
    <t>Mojzer ház megvásárlása</t>
  </si>
  <si>
    <t>Ravatalozó előtér térkövezés, járda építés</t>
  </si>
  <si>
    <t>(750 eFt pályázati támogatással)</t>
  </si>
  <si>
    <t>Kultúrház tetőtér beépítés terv megújítás</t>
  </si>
  <si>
    <t>Egyéb kisértékű tárgyi eszköz beszerzés</t>
  </si>
  <si>
    <t>Ravatalozó felújítás, előtető, illemhely</t>
  </si>
  <si>
    <t>43.</t>
  </si>
  <si>
    <t>44.</t>
  </si>
  <si>
    <t>Likviditási hitelek törlesztése</t>
  </si>
  <si>
    <t>Munkaadókat terh. járulékok és szoc. hozzáj. adó</t>
  </si>
  <si>
    <t>Előző évi költségvetési maradvány igénybevétele (működési)</t>
  </si>
  <si>
    <t>Felhalm. célú átvett pénzheszközök (áh-on kívüli)</t>
  </si>
  <si>
    <t>Egyéb felhalmozási célú kiadások, felhalm.tartalék</t>
  </si>
  <si>
    <t>K8,K5</t>
  </si>
  <si>
    <t>Előző évi költségvetési maradvány igénybevétele (felhalmozási)</t>
  </si>
  <si>
    <t xml:space="preserve"> 2018. évi eredeti előirányzat</t>
  </si>
  <si>
    <t xml:space="preserve"> 2018. évi módosított előirányzat</t>
  </si>
  <si>
    <t>Módosított előirányzat összesen</t>
  </si>
  <si>
    <t xml:space="preserve">             Állami támog.visszatérítés</t>
  </si>
  <si>
    <t>K502</t>
  </si>
  <si>
    <t>2018.évi módosított előirányzat</t>
  </si>
  <si>
    <t>2018. évi eredeti előirányzat</t>
  </si>
  <si>
    <t>Orvosi rendelő fűtéskorszerűsítés</t>
  </si>
  <si>
    <t>(pályázati önrész)</t>
  </si>
  <si>
    <t>Ingatlan értékesítés</t>
  </si>
  <si>
    <t>sz</t>
  </si>
  <si>
    <t>ma</t>
  </si>
  <si>
    <t>d</t>
  </si>
  <si>
    <t>ellát</t>
  </si>
  <si>
    <t>egyéb</t>
  </si>
  <si>
    <t>Teljesítés
2018.12.31-ig</t>
  </si>
  <si>
    <t>Teljesítés
%</t>
  </si>
  <si>
    <t>2018. évi teljesítés</t>
  </si>
  <si>
    <t>Települési Önkormányzatok Országos  Szövetsége éves tagdíj</t>
  </si>
  <si>
    <t>Tényleges bevétel</t>
  </si>
  <si>
    <t>Adott kedvezmények összege</t>
  </si>
  <si>
    <t xml:space="preserve">  - Építményadó</t>
  </si>
  <si>
    <t xml:space="preserve">  - Kommunális adó</t>
  </si>
  <si>
    <t xml:space="preserve">  - Iparűzési adó</t>
  </si>
  <si>
    <t xml:space="preserve">  - Gépjárműadó</t>
  </si>
  <si>
    <t xml:space="preserve">  - Idegenforgalmi adó</t>
  </si>
  <si>
    <t xml:space="preserve">  - Talajterhelési díj</t>
  </si>
  <si>
    <t xml:space="preserve">  - Szemétszállítási díj (Áfa-val)</t>
  </si>
  <si>
    <t>2018. évi módosított előirányzat</t>
  </si>
  <si>
    <t>Teljesítés %</t>
  </si>
  <si>
    <t>-</t>
  </si>
  <si>
    <t>akkumulátor töltő, kültéri ping-pong asztal, porszívó, térfigyelő kamera+ruter, szünetmentes tápegység</t>
  </si>
  <si>
    <t>Fő u. 25. lakóház;
59/33.hrsz. ingatlan</t>
  </si>
  <si>
    <t>ÁHK</t>
  </si>
  <si>
    <r>
      <rPr>
        <sz val="10"/>
        <color rgb="FFFF0000"/>
        <rFont val="Wingdings"/>
        <charset val="2"/>
      </rPr>
      <t>Ä</t>
    </r>
    <r>
      <rPr>
        <sz val="10"/>
        <color rgb="FFFF0000"/>
        <rFont val="Times New Roman CE"/>
        <family val="1"/>
        <charset val="238"/>
      </rPr>
      <t xml:space="preserve"> ÁHK</t>
    </r>
  </si>
  <si>
    <t>össz</t>
  </si>
  <si>
    <t xml:space="preserve">
</t>
  </si>
  <si>
    <t>Ezer forintban!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</si>
  <si>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</si>
  <si>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</si>
  <si>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</si>
  <si>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</si>
  <si>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</si>
  <si>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</si>
  <si>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</si>
  <si>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</si>
  <si>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</si>
  <si>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</si>
  <si>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</si>
  <si>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</si>
  <si>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</si>
  <si>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</si>
  <si>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</si>
  <si>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</si>
  <si>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</si>
  <si>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</si>
  <si>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Hitel állomány</t>
  </si>
  <si>
    <t>Egyéb adósság ( túlfizetések, lízingdíj stb.)</t>
  </si>
  <si>
    <t>Belföldi összesen:</t>
  </si>
  <si>
    <t>II. Külföldi hitelezők</t>
  </si>
  <si>
    <t>Külföldi szállítók</t>
  </si>
  <si>
    <t>Egyéb adósság</t>
  </si>
  <si>
    <t>Külföldi összesen:</t>
  </si>
  <si>
    <t>Adósságállomány mindösszesen:</t>
  </si>
  <si>
    <t>Sorsz.</t>
  </si>
  <si>
    <t>Összeg (eFt)</t>
  </si>
  <si>
    <t xml:space="preserve">                   -  Bankszámlák egyenlege</t>
  </si>
  <si>
    <t xml:space="preserve">                   -  Pénztárak és betétkönyvek egyenlege</t>
  </si>
  <si>
    <t>Bevételek   ( + )</t>
  </si>
  <si>
    <t>Kiadások    ( - )</t>
  </si>
  <si>
    <t>Előző évi költségvetési maradvány (-)</t>
  </si>
  <si>
    <t>Korrekciós tételek (36-os számlák tárgyévi forgalmának egyenlege)  (+-)</t>
  </si>
  <si>
    <t>Önkormányzat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</si>
  <si>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</si>
  <si>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</si>
  <si>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</si>
  <si>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</si>
  <si>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</si>
  <si>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</si>
  <si>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</si>
  <si>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>Alaptev. kötelezettséggel terhelt maradványa</t>
  </si>
  <si>
    <t>Önkormányzati tartalék</t>
  </si>
  <si>
    <t>ESZKÖZÖK</t>
  </si>
  <si>
    <t>Nyitó</t>
  </si>
  <si>
    <t>Záró</t>
  </si>
  <si>
    <t>Változás %-a</t>
  </si>
  <si>
    <t xml:space="preserve">A </t>
  </si>
  <si>
    <t>B</t>
  </si>
  <si>
    <t>C</t>
  </si>
  <si>
    <t>D</t>
  </si>
  <si>
    <t>E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</si>
  <si>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</si>
  <si>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</si>
  <si>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</si>
  <si>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</si>
  <si>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</si>
  <si>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</si>
  <si>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</si>
  <si>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</si>
  <si>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</si>
  <si>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</si>
  <si>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</si>
  <si>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</si>
  <si>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</si>
  <si>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</si>
  <si>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</si>
  <si>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</si>
  <si>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</si>
  <si>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</si>
  <si>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</si>
  <si>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</si>
  <si>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</si>
  <si>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</si>
  <si>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</si>
  <si>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</si>
  <si>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</si>
  <si>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</si>
  <si>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</si>
  <si>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</si>
  <si>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</si>
  <si>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</si>
  <si>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</si>
  <si>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</si>
  <si>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</si>
  <si>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</si>
  <si>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</si>
  <si>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</si>
  <si>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</si>
  <si>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</si>
  <si>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</si>
  <si>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</si>
  <si>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</si>
  <si>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</si>
  <si>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</si>
  <si>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</si>
  <si>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</si>
  <si>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</si>
  <si>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</si>
  <si>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</si>
  <si>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</si>
  <si>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</si>
  <si>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</si>
  <si>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</si>
  <si>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</si>
  <si>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</si>
  <si>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</si>
  <si>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</si>
  <si>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</si>
  <si>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</si>
  <si>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</si>
  <si>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</si>
  <si>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</si>
  <si>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</si>
  <si>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</si>
  <si>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</si>
  <si>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</si>
  <si>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</si>
  <si>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</si>
  <si>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</si>
  <si>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</si>
  <si>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</si>
  <si>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</si>
  <si>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</si>
  <si>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</si>
  <si>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</si>
  <si>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</si>
  <si>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</si>
  <si>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</si>
  <si>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</si>
  <si>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</si>
  <si>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</si>
  <si>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</si>
  <si>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</si>
  <si>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</si>
  <si>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</si>
  <si>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</si>
  <si>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</si>
  <si>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</si>
  <si>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</si>
  <si>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</si>
  <si>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Adatok: ezer forintban!</t>
  </si>
  <si>
    <t>FORRÁSOK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</si>
  <si>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</si>
  <si>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</si>
  <si>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</si>
  <si>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</si>
  <si>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</si>
  <si>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</si>
  <si>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</si>
  <si>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</si>
  <si>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</si>
  <si>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</si>
  <si>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</si>
  <si>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</si>
  <si>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</si>
  <si>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</si>
  <si>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</si>
  <si>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2017. évi tényadat</t>
  </si>
  <si>
    <t xml:space="preserve">I. Önkormányzat működési bevételei </t>
  </si>
  <si>
    <t xml:space="preserve">I/1. Önkormányzat közhatalmi bevételei </t>
  </si>
  <si>
    <t>2.1.</t>
  </si>
  <si>
    <t>2.1.1.</t>
  </si>
  <si>
    <t xml:space="preserve"> Ebből:   - Építményadó</t>
  </si>
  <si>
    <t>2.1.2.</t>
  </si>
  <si>
    <t>- Magánszemélyek kommunális adója</t>
  </si>
  <si>
    <t>2.1.3.</t>
  </si>
  <si>
    <t>- Idegenforgalmi adó</t>
  </si>
  <si>
    <t>2.1.4.</t>
  </si>
  <si>
    <t>- Talajterhelési díj</t>
  </si>
  <si>
    <t>2.1.5.</t>
  </si>
  <si>
    <t>- Iparűzési adó</t>
  </si>
  <si>
    <t>2.2.</t>
  </si>
  <si>
    <t>2.3.</t>
  </si>
  <si>
    <t>Bírságok, díjak, pótlékok</t>
  </si>
  <si>
    <t>2.4.</t>
  </si>
  <si>
    <t>Egyéb fizetési kötelezettségből származó bevételek</t>
  </si>
  <si>
    <t xml:space="preserve">I/2. Intézményi működési bevételek </t>
  </si>
  <si>
    <t>3.1.</t>
  </si>
  <si>
    <t>Áru- és készletértékesítés</t>
  </si>
  <si>
    <t>3.2.</t>
  </si>
  <si>
    <t>3.3.</t>
  </si>
  <si>
    <t>3.4.</t>
  </si>
  <si>
    <t>3.5.</t>
  </si>
  <si>
    <t>3.6.</t>
  </si>
  <si>
    <t>Általános forgalmi adó bevétel</t>
  </si>
  <si>
    <t>3.7.</t>
  </si>
  <si>
    <t>Működési célú hozam- és kamatbevételek</t>
  </si>
  <si>
    <t>3.8.</t>
  </si>
  <si>
    <t xml:space="preserve">II. Támogatások, kiegészítések </t>
  </si>
  <si>
    <t>4.1.</t>
  </si>
  <si>
    <t>Helyi önkormányzatok működésének általános támogatása</t>
  </si>
  <si>
    <t>4.2.</t>
  </si>
  <si>
    <t>Települési önkormányzatok szociális, gyermekjóléti és gyermekétkeztetési feladatainak támogatása</t>
  </si>
  <si>
    <t>4.3.</t>
  </si>
  <si>
    <t>Települési önkormányzatok kulturális feladatainak támogatása</t>
  </si>
  <si>
    <t>4.4.</t>
  </si>
  <si>
    <t>4.5.</t>
  </si>
  <si>
    <t>Helyi önkormányzatok kiegészítő támogatás</t>
  </si>
  <si>
    <t>III. Átvett pénzeszközök államháztartáson belülről</t>
  </si>
  <si>
    <t>5.1.</t>
  </si>
  <si>
    <t xml:space="preserve">Működési célú támogatás államháztartáson belülről </t>
  </si>
  <si>
    <t>5.1.1.</t>
  </si>
  <si>
    <t>Társadalombiztosítás pénzügyi alapjából átvett pénzeszköz (OEP)</t>
  </si>
  <si>
    <t>5.1.2.</t>
  </si>
  <si>
    <t>Helyi, nemzetiségi önkormányzattól, többcélú társulástól átvett pénzeszköz</t>
  </si>
  <si>
    <t>5.1.3.</t>
  </si>
  <si>
    <t>EU támogatás</t>
  </si>
  <si>
    <t>5.1.4.</t>
  </si>
  <si>
    <t>Egyéb működési célú támogatásértékű bevétel</t>
  </si>
  <si>
    <t>5.2.</t>
  </si>
  <si>
    <t>Felhalmozási célú támogatás államháztartáson belülről</t>
  </si>
  <si>
    <t>5.2.1.</t>
  </si>
  <si>
    <t>5.2.2.</t>
  </si>
  <si>
    <t>Helyi, nemzetiségi önkormányzattól átvett pénzeszköz</t>
  </si>
  <si>
    <t>5.2.3.</t>
  </si>
  <si>
    <t>Többcélú kistérségi társulástól, jogi személyiségű társulástól átvett pénzeszköz</t>
  </si>
  <si>
    <t>5.2.4.</t>
  </si>
  <si>
    <t>5.2.5.</t>
  </si>
  <si>
    <t>Egyéb felhalmozási célú támogatásértékű bevétel</t>
  </si>
  <si>
    <t xml:space="preserve">6. </t>
  </si>
  <si>
    <t xml:space="preserve">IV. Felhalmozási célú bevételek </t>
  </si>
  <si>
    <t>6.1.</t>
  </si>
  <si>
    <t>Tárgyi eszközök és immateriális javak értékesítése (vagyonhasznosítás)</t>
  </si>
  <si>
    <t>6.2.</t>
  </si>
  <si>
    <t>Önkormányzatot megillető vagyoni értékű jog értékesítése, hasznosítása</t>
  </si>
  <si>
    <t>6.3.</t>
  </si>
  <si>
    <t>Pénzügyi befektetésekből származó bevétel (osztalék, hozam, koncesszió)</t>
  </si>
  <si>
    <t>V. Átvett pénzeszközök  államháztartáson kívülről</t>
  </si>
  <si>
    <t>7.1.</t>
  </si>
  <si>
    <t>Működési célú pénzeszköz átvétel államháztartáson kívülről</t>
  </si>
  <si>
    <t>7.2.</t>
  </si>
  <si>
    <t>Felhalmozási célú pénzeszk. átvétel államháztartáson kívülről</t>
  </si>
  <si>
    <t xml:space="preserve">8. </t>
  </si>
  <si>
    <t>VI. Kölcsön (munkavállalónak adott kölcsön) visszatérülése</t>
  </si>
  <si>
    <t>VII. Finanszírozási bevételek</t>
  </si>
  <si>
    <t>10.1.</t>
  </si>
  <si>
    <t>10.2.</t>
  </si>
  <si>
    <t>10.3.</t>
  </si>
  <si>
    <t>10.4.</t>
  </si>
  <si>
    <t>Egyéb külső finanszírozási bevételek</t>
  </si>
  <si>
    <t>12.1.</t>
  </si>
  <si>
    <t>12.2.</t>
  </si>
  <si>
    <t>12.3.</t>
  </si>
  <si>
    <t>12.4.</t>
  </si>
  <si>
    <t>12.5</t>
  </si>
  <si>
    <t>12.5.1.</t>
  </si>
  <si>
    <t xml:space="preserve"> - az 12.5-ből: - Lakosságnak juttatott támogatások</t>
  </si>
  <si>
    <t>12.5.2.</t>
  </si>
  <si>
    <t xml:space="preserve">   - Szociális, rászorultság jellegű ellátások</t>
  </si>
  <si>
    <t>12.5.3.</t>
  </si>
  <si>
    <t xml:space="preserve">   - Működési célú pénzeszköz átadás államháztartáson belülre</t>
  </si>
  <si>
    <t>12.5.4.</t>
  </si>
  <si>
    <t xml:space="preserve">   - Működési célú pénzeszköz átadás államháztartáson kívülre</t>
  </si>
  <si>
    <t>12.5.5.</t>
  </si>
  <si>
    <t xml:space="preserve">   - Garancia és kezességvállalásból származó kifizetés</t>
  </si>
  <si>
    <t>12.5.6.</t>
  </si>
  <si>
    <t xml:space="preserve">   - Kamatkiadások</t>
  </si>
  <si>
    <t>12.5.7.</t>
  </si>
  <si>
    <t xml:space="preserve">   - Pénzforgalom nélküli kiadások</t>
  </si>
  <si>
    <t>13.1.</t>
  </si>
  <si>
    <t>13.2.</t>
  </si>
  <si>
    <t>13.3.</t>
  </si>
  <si>
    <t>13.3.1.</t>
  </si>
  <si>
    <t xml:space="preserve"> - a 13.3-ból: - Felhalmozási célú pénzeszköz átadás államháztartáson belülre</t>
  </si>
  <si>
    <t>13.3.2.</t>
  </si>
  <si>
    <t xml:space="preserve">     - Felhalmozási célú pénzeszközátadás államháztartáson kívülre</t>
  </si>
  <si>
    <t>13.3.3.</t>
  </si>
  <si>
    <t xml:space="preserve">       - Pénzügyi befektetések kiadásai</t>
  </si>
  <si>
    <t>13.3.4.</t>
  </si>
  <si>
    <t xml:space="preserve">                      -EU-s forrásból finanszírozott támogatással megvalósuló programok, projektek kiadásai</t>
  </si>
  <si>
    <t>13.3.5.</t>
  </si>
  <si>
    <t xml:space="preserve">                     - EU-s forrásból finansz. Tám. megvalósuló programok, projektek önkorm. hozzájár. kiad.</t>
  </si>
  <si>
    <t>14.1.</t>
  </si>
  <si>
    <t>14.2.</t>
  </si>
  <si>
    <t>16.1.</t>
  </si>
  <si>
    <t>16.1.1.</t>
  </si>
  <si>
    <t>16.1.2.</t>
  </si>
  <si>
    <t>Rövid lejáratú hitelek törlesztése</t>
  </si>
  <si>
    <t>16.1.3.</t>
  </si>
  <si>
    <t>16.1.4.</t>
  </si>
  <si>
    <t>16.1.5.</t>
  </si>
  <si>
    <t>Államháztartáson belüli megelőlegezések visszafizetése</t>
  </si>
  <si>
    <t>16.1.6.</t>
  </si>
  <si>
    <t>16.1.7.</t>
  </si>
  <si>
    <t>Egyéb</t>
  </si>
  <si>
    <t>16.2.</t>
  </si>
  <si>
    <t>16.2.1.</t>
  </si>
  <si>
    <t>Hitelek törlesztése</t>
  </si>
  <si>
    <t>16.2.2.</t>
  </si>
  <si>
    <t>16.2.3.</t>
  </si>
  <si>
    <t>16.2.4.</t>
  </si>
  <si>
    <t>16.2.5.</t>
  </si>
  <si>
    <t>16.2.6.</t>
  </si>
  <si>
    <t>16.2.7.</t>
  </si>
  <si>
    <t>19.1.</t>
  </si>
  <si>
    <t>19.1.1.</t>
  </si>
  <si>
    <t>23.1.1-ből: Működési célú finanszírozási bevételek</t>
  </si>
  <si>
    <t>19.1.2.</t>
  </si>
  <si>
    <t>Felhalmozási célú finanszírozási bevételek</t>
  </si>
  <si>
    <t>19.2.</t>
  </si>
  <si>
    <t>19.2.1.</t>
  </si>
  <si>
    <t>23.1.2-ből: Működési célú finanszírozási kiadások</t>
  </si>
  <si>
    <t>19.2.2.</t>
  </si>
  <si>
    <t>Felhalmozási célú finanszírozási  kiadások</t>
  </si>
  <si>
    <t>Gazdálkodó szervezet megnevezése</t>
  </si>
  <si>
    <t>Részesedés mértéke
%-ban</t>
  </si>
  <si>
    <t>Részesedés összege
értékvesztés nélkül (Ft-ban)</t>
  </si>
  <si>
    <t>Bakonykarszt Zrt.</t>
  </si>
  <si>
    <t>ÖSSZESEN</t>
  </si>
  <si>
    <t>Nyitó pénzkészlet 2018. január  1-jén                                                                  Ebből:</t>
  </si>
  <si>
    <t>Záró pénzkészlet 2018.december 31-én                                                                                     Ebből:</t>
  </si>
  <si>
    <t>rendelő fűtéskorsz</t>
  </si>
  <si>
    <t>rezsi csökk. Kiterjeszt</t>
  </si>
  <si>
    <t>megelőleg.állami tám.</t>
  </si>
  <si>
    <t>VAGYONKIMUTATÁS
a könyvviteli mérlegben értékben szereplő forrásokról
2018</t>
  </si>
  <si>
    <t>2018 évi mód.
előirányzat</t>
  </si>
  <si>
    <t>2018. évi tényadat</t>
  </si>
  <si>
    <t>Hiány belső finanszírozása: költségvetési maradvány igénybevétele</t>
  </si>
  <si>
    <t>-------------------------</t>
  </si>
  <si>
    <t>Költségvetési hiány, többlet ( költségvetési bevételek 9. sor - költségvetési kiadások 15. sor) (+/-)</t>
  </si>
  <si>
    <t>Gazdasági társaságok 2018. évi kötelezettségeinek részesedésarányos összege (eFt-ban)</t>
  </si>
  <si>
    <t>B115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</si>
</sst>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  <numFmt numFmtId="167" formatCode="00"/>
    <numFmt numFmtId="168" formatCode="#,###__;\-#,###__"/>
    <numFmt numFmtId="169" formatCode="0.0%"/>
    <numFmt numFmtId="170" formatCode="#,###\ _F_t;\-#,###\ _F_t"/>
    <numFmt numFmtId="171" formatCode="_-* #,##0_-;\-* #,##0_-;_-* &quot;-&quot;??_-;_-@_-"/>
  </numFmts>
  <fonts count="57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color theme="0"/>
      <name val="Times New Roman CE"/>
      <family val="1"/>
      <charset val="238"/>
    </font>
    <font>
      <sz val="11"/>
      <name val="Times New Roman"/>
      <family val="1"/>
      <charset val="238"/>
    </font>
    <font>
      <sz val="10"/>
      <color rgb="FFFF0000"/>
      <name val="Times New Roman CE"/>
      <family val="1"/>
      <charset val="238"/>
    </font>
    <font>
      <sz val="10"/>
      <color rgb="FFFF0000"/>
      <name val="Wingdings"/>
      <charset val="2"/>
    </font>
    <font>
      <b/>
      <i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Arial CE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9"/>
      <name val="Times New Roman CE"/>
      <charset val="238"/>
    </font>
    <font>
      <sz val="8"/>
      <color indexed="10"/>
      <name val="Times New Roman CE"/>
      <charset val="238"/>
    </font>
    <font>
      <b/>
      <sz val="12"/>
      <color indexed="1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165" fontId="2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32" fillId="0" borderId="0"/>
    <xf numFmtId="0" fontId="3" fillId="0" borderId="0"/>
  </cellStyleXfs>
  <cellXfs count="992">
    <xf numFmtId="0" fontId="0" fillId="0" borderId="0" xfId="0"/>
    <xf numFmtId="166" fontId="7" fillId="0" borderId="0" xfId="9" applyNumberFormat="1" applyFont="1" applyFill="1" applyBorder="1" applyAlignment="1" applyProtection="1">
      <alignment horizontal="centerContinuous" vertical="center"/>
    </xf>
    <xf numFmtId="0" fontId="7" fillId="2" borderId="9" xfId="9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>
      <alignment vertical="center" wrapText="1"/>
    </xf>
    <xf numFmtId="0" fontId="32" fillId="0" borderId="0" xfId="10" applyFont="1"/>
    <xf numFmtId="0" fontId="32" fillId="0" borderId="0" xfId="0" applyFont="1"/>
    <xf numFmtId="0" fontId="27" fillId="0" borderId="4" xfId="10" applyFont="1" applyFill="1" applyBorder="1" applyAlignment="1">
      <alignment horizontal="centerContinuous" vertical="center"/>
    </xf>
    <xf numFmtId="3" fontId="32" fillId="0" borderId="0" xfId="0" applyNumberFormat="1" applyFont="1"/>
    <xf numFmtId="0" fontId="34" fillId="2" borderId="12" xfId="10" applyFont="1" applyFill="1" applyBorder="1" applyAlignment="1">
      <alignment horizontal="left" vertical="center"/>
    </xf>
    <xf numFmtId="3" fontId="34" fillId="2" borderId="12" xfId="10" applyNumberFormat="1" applyFont="1" applyFill="1" applyBorder="1" applyAlignment="1">
      <alignment horizontal="right" vertical="center"/>
    </xf>
    <xf numFmtId="0" fontId="34" fillId="0" borderId="0" xfId="10" applyFont="1" applyFill="1" applyBorder="1" applyAlignment="1">
      <alignment horizontal="left" vertical="center"/>
    </xf>
    <xf numFmtId="3" fontId="34" fillId="0" borderId="0" xfId="10" applyNumberFormat="1" applyFont="1" applyFill="1" applyBorder="1" applyAlignment="1">
      <alignment horizontal="right" vertical="center"/>
    </xf>
    <xf numFmtId="0" fontId="10" fillId="0" borderId="0" xfId="0" applyFont="1"/>
    <xf numFmtId="0" fontId="32" fillId="0" borderId="0" xfId="11" applyFont="1" applyBorder="1"/>
    <xf numFmtId="1" fontId="32" fillId="0" borderId="0" xfId="11" applyNumberFormat="1" applyFont="1"/>
    <xf numFmtId="0" fontId="32" fillId="0" borderId="0" xfId="11" applyFont="1"/>
    <xf numFmtId="3" fontId="27" fillId="0" borderId="0" xfId="11" applyNumberFormat="1" applyFont="1" applyFill="1" applyBorder="1"/>
    <xf numFmtId="0" fontId="27" fillId="0" borderId="0" xfId="11" applyFont="1" applyFill="1" applyBorder="1"/>
    <xf numFmtId="0" fontId="27" fillId="0" borderId="0" xfId="11" applyFont="1" applyFill="1"/>
    <xf numFmtId="0" fontId="32" fillId="0" borderId="0" xfId="11" applyFont="1" applyFill="1" applyBorder="1"/>
    <xf numFmtId="0" fontId="32" fillId="0" borderId="0" xfId="11" applyFont="1" applyFill="1"/>
    <xf numFmtId="3" fontId="32" fillId="0" borderId="0" xfId="11" applyNumberFormat="1" applyFont="1" applyFill="1" applyBorder="1"/>
    <xf numFmtId="1" fontId="32" fillId="0" borderId="0" xfId="11" applyNumberFormat="1" applyFont="1" applyFill="1" applyBorder="1"/>
    <xf numFmtId="1" fontId="33" fillId="0" borderId="0" xfId="11" applyNumberFormat="1" applyFont="1" applyFill="1" applyBorder="1"/>
    <xf numFmtId="1" fontId="32" fillId="0" borderId="0" xfId="11" applyNumberFormat="1" applyFont="1" applyFill="1" applyBorder="1" applyAlignment="1">
      <alignment horizontal="center"/>
    </xf>
    <xf numFmtId="1" fontId="35" fillId="0" borderId="0" xfId="11" applyNumberFormat="1" applyFont="1" applyFill="1" applyBorder="1"/>
    <xf numFmtId="1" fontId="27" fillId="0" borderId="0" xfId="11" applyNumberFormat="1" applyFont="1" applyFill="1" applyBorder="1"/>
    <xf numFmtId="1" fontId="32" fillId="0" borderId="0" xfId="0" applyNumberFormat="1" applyFont="1"/>
    <xf numFmtId="0" fontId="27" fillId="2" borderId="12" xfId="0" applyFont="1" applyFill="1" applyBorder="1" applyAlignment="1">
      <alignment horizontal="center"/>
    </xf>
    <xf numFmtId="0" fontId="32" fillId="0" borderId="0" xfId="12" applyFont="1" applyAlignment="1">
      <alignment horizontal="center"/>
    </xf>
    <xf numFmtId="0" fontId="32" fillId="0" borderId="0" xfId="0" applyFont="1" applyBorder="1"/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20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7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3" xfId="9" applyNumberFormat="1" applyFont="1" applyFill="1" applyBorder="1" applyAlignment="1" applyProtection="1">
      <alignment horizontal="right" vertical="center" wrapText="1"/>
      <protection locked="0"/>
    </xf>
    <xf numFmtId="0" fontId="5" fillId="2" borderId="2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3" fillId="2" borderId="16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3" fontId="7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16" xfId="9" applyNumberFormat="1" applyFont="1" applyFill="1" applyBorder="1" applyAlignment="1" applyProtection="1">
      <alignment horizontal="right" vertical="center" wrapText="1"/>
      <protection locked="0"/>
    </xf>
    <xf numFmtId="0" fontId="16" fillId="0" borderId="0" xfId="9" applyFont="1" applyFill="1"/>
    <xf numFmtId="0" fontId="0" fillId="5" borderId="0" xfId="0" applyFill="1" applyAlignment="1">
      <alignment vertical="center" wrapText="1"/>
    </xf>
    <xf numFmtId="0" fontId="26" fillId="2" borderId="0" xfId="11" applyFont="1" applyFill="1" applyBorder="1" applyAlignment="1">
      <alignment horizontal="center" vertical="center"/>
    </xf>
    <xf numFmtId="3" fontId="32" fillId="0" borderId="0" xfId="11" applyNumberFormat="1" applyFont="1" applyFill="1" applyBorder="1" applyAlignment="1">
      <alignment horizontal="right" indent="4"/>
    </xf>
    <xf numFmtId="3" fontId="32" fillId="0" borderId="57" xfId="11" applyNumberFormat="1" applyFont="1" applyFill="1" applyBorder="1"/>
    <xf numFmtId="3" fontId="32" fillId="0" borderId="57" xfId="11" applyNumberFormat="1" applyFont="1" applyFill="1" applyBorder="1" applyAlignment="1">
      <alignment horizontal="right"/>
    </xf>
    <xf numFmtId="3" fontId="32" fillId="0" borderId="0" xfId="0" applyNumberFormat="1" applyFont="1" applyBorder="1" applyAlignment="1">
      <alignment horizontal="right" indent="4"/>
    </xf>
    <xf numFmtId="0" fontId="32" fillId="0" borderId="57" xfId="0" applyFont="1" applyBorder="1"/>
    <xf numFmtId="3" fontId="32" fillId="0" borderId="57" xfId="0" applyNumberFormat="1" applyFont="1" applyBorder="1" applyAlignment="1">
      <alignment horizontal="right"/>
    </xf>
    <xf numFmtId="3" fontId="7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7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1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8" fillId="2" borderId="3" xfId="0" applyNumberFormat="1" applyFont="1" applyFill="1" applyBorder="1" applyAlignment="1">
      <alignment horizontal="right"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5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4" xfId="0" applyNumberFormat="1" applyFont="1" applyFill="1" applyBorder="1" applyAlignment="1">
      <alignment horizontal="left" vertical="center" wrapText="1" indent="1"/>
    </xf>
    <xf numFmtId="0" fontId="34" fillId="0" borderId="12" xfId="10" applyFont="1" applyFill="1" applyBorder="1" applyAlignment="1">
      <alignment horizontal="left" vertical="center"/>
    </xf>
    <xf numFmtId="3" fontId="34" fillId="0" borderId="12" xfId="10" applyNumberFormat="1" applyFont="1" applyFill="1" applyBorder="1" applyAlignment="1">
      <alignment horizontal="right" vertical="center"/>
    </xf>
    <xf numFmtId="0" fontId="27" fillId="2" borderId="65" xfId="10" applyFont="1" applyFill="1" applyBorder="1" applyAlignment="1">
      <alignment horizontal="center" vertical="center" textRotation="90"/>
    </xf>
    <xf numFmtId="0" fontId="27" fillId="2" borderId="61" xfId="10" applyFont="1" applyFill="1" applyBorder="1" applyAlignment="1">
      <alignment horizontal="centerContinuous" vertical="center"/>
    </xf>
    <xf numFmtId="3" fontId="27" fillId="2" borderId="61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0" borderId="3" xfId="10" applyFont="1" applyFill="1" applyBorder="1" applyAlignment="1">
      <alignment horizontal="center" vertical="center"/>
    </xf>
    <xf numFmtId="0" fontId="27" fillId="6" borderId="47" xfId="10" applyFont="1" applyFill="1" applyBorder="1" applyAlignment="1">
      <alignment horizontal="center"/>
    </xf>
    <xf numFmtId="0" fontId="27" fillId="6" borderId="0" xfId="10" applyFont="1" applyFill="1" applyBorder="1"/>
    <xf numFmtId="3" fontId="27" fillId="6" borderId="0" xfId="10" applyNumberFormat="1" applyFont="1" applyFill="1" applyBorder="1"/>
    <xf numFmtId="0" fontId="32" fillId="0" borderId="47" xfId="10" applyFont="1" applyBorder="1" applyAlignment="1">
      <alignment horizontal="center"/>
    </xf>
    <xf numFmtId="0" fontId="32" fillId="0" borderId="0" xfId="10" applyFont="1" applyBorder="1"/>
    <xf numFmtId="0" fontId="32" fillId="0" borderId="30" xfId="0" applyFont="1" applyBorder="1"/>
    <xf numFmtId="3" fontId="32" fillId="0" borderId="0" xfId="10" applyNumberFormat="1" applyFont="1" applyBorder="1"/>
    <xf numFmtId="3" fontId="32" fillId="0" borderId="30" xfId="10" applyNumberFormat="1" applyFont="1" applyBorder="1"/>
    <xf numFmtId="49" fontId="32" fillId="6" borderId="47" xfId="0" applyNumberFormat="1" applyFont="1" applyFill="1" applyBorder="1" applyAlignment="1" applyProtection="1">
      <alignment horizontal="left" vertical="center" wrapText="1"/>
    </xf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2" fillId="0" borderId="0" xfId="0" applyNumberFormat="1" applyFont="1" applyBorder="1"/>
    <xf numFmtId="0" fontId="34" fillId="2" borderId="63" xfId="10" applyFont="1" applyFill="1" applyBorder="1" applyAlignment="1">
      <alignment horizontal="center" vertical="center"/>
    </xf>
    <xf numFmtId="3" fontId="34" fillId="2" borderId="26" xfId="10" applyNumberFormat="1" applyFont="1" applyFill="1" applyBorder="1" applyAlignment="1">
      <alignment horizontal="right" vertical="center"/>
    </xf>
    <xf numFmtId="0" fontId="34" fillId="0" borderId="47" xfId="10" applyFont="1" applyFill="1" applyBorder="1" applyAlignment="1">
      <alignment horizontal="center" vertical="center"/>
    </xf>
    <xf numFmtId="3" fontId="34" fillId="0" borderId="30" xfId="10" applyNumberFormat="1" applyFont="1" applyFill="1" applyBorder="1" applyAlignment="1">
      <alignment horizontal="right" vertical="center"/>
    </xf>
    <xf numFmtId="49" fontId="32" fillId="0" borderId="47" xfId="0" applyNumberFormat="1" applyFont="1" applyFill="1" applyBorder="1" applyAlignment="1" applyProtection="1">
      <alignment horizontal="left" vertical="center" wrapText="1"/>
    </xf>
    <xf numFmtId="0" fontId="27" fillId="0" borderId="0" xfId="10" applyFont="1" applyBorder="1"/>
    <xf numFmtId="3" fontId="27" fillId="0" borderId="0" xfId="10" applyNumberFormat="1" applyFont="1" applyBorder="1"/>
    <xf numFmtId="3" fontId="27" fillId="0" borderId="30" xfId="10" applyNumberFormat="1" applyFont="1" applyBorder="1"/>
    <xf numFmtId="0" fontId="32" fillId="0" borderId="47" xfId="0" applyFont="1" applyBorder="1"/>
    <xf numFmtId="3" fontId="27" fillId="0" borderId="0" xfId="0" applyNumberFormat="1" applyFont="1" applyBorder="1"/>
    <xf numFmtId="3" fontId="27" fillId="0" borderId="30" xfId="0" applyNumberFormat="1" applyFont="1" applyBorder="1"/>
    <xf numFmtId="0" fontId="34" fillId="0" borderId="63" xfId="10" applyFont="1" applyFill="1" applyBorder="1" applyAlignment="1">
      <alignment horizontal="center" vertical="center"/>
    </xf>
    <xf numFmtId="3" fontId="34" fillId="0" borderId="26" xfId="10" applyNumberFormat="1" applyFont="1" applyFill="1" applyBorder="1" applyAlignment="1">
      <alignment horizontal="right" vertical="center"/>
    </xf>
    <xf numFmtId="0" fontId="34" fillId="2" borderId="64" xfId="10" applyFont="1" applyFill="1" applyBorder="1" applyAlignment="1">
      <alignment horizontal="center" vertical="center"/>
    </xf>
    <xf numFmtId="0" fontId="34" fillId="2" borderId="62" xfId="10" applyFont="1" applyFill="1" applyBorder="1" applyAlignment="1">
      <alignment horizontal="left" vertical="center"/>
    </xf>
    <xf numFmtId="3" fontId="34" fillId="2" borderId="62" xfId="10" applyNumberFormat="1" applyFont="1" applyFill="1" applyBorder="1" applyAlignment="1">
      <alignment horizontal="right" vertical="center"/>
    </xf>
    <xf numFmtId="1" fontId="27" fillId="0" borderId="47" xfId="11" applyNumberFormat="1" applyFont="1" applyFill="1" applyBorder="1" applyAlignment="1">
      <alignment horizontal="center" vertical="center"/>
    </xf>
    <xf numFmtId="0" fontId="27" fillId="2" borderId="65" xfId="12" applyFont="1" applyFill="1" applyBorder="1" applyAlignment="1">
      <alignment horizontal="center" vertical="center" textRotation="90"/>
    </xf>
    <xf numFmtId="0" fontId="34" fillId="2" borderId="61" xfId="12" applyFont="1" applyFill="1" applyBorder="1" applyAlignment="1">
      <alignment horizontal="center" vertical="center"/>
    </xf>
    <xf numFmtId="0" fontId="27" fillId="2" borderId="63" xfId="12" applyFont="1" applyFill="1" applyBorder="1" applyAlignment="1">
      <alignment horizontal="center" vertical="center"/>
    </xf>
    <xf numFmtId="0" fontId="32" fillId="0" borderId="47" xfId="12" applyFont="1" applyBorder="1" applyAlignment="1">
      <alignment horizontal="center"/>
    </xf>
    <xf numFmtId="0" fontId="34" fillId="2" borderId="64" xfId="12" applyFont="1" applyFill="1" applyBorder="1" applyAlignment="1">
      <alignment vertical="center"/>
    </xf>
    <xf numFmtId="3" fontId="34" fillId="2" borderId="62" xfId="12" applyNumberFormat="1" applyFont="1" applyFill="1" applyBorder="1" applyAlignment="1">
      <alignment vertical="center"/>
    </xf>
    <xf numFmtId="0" fontId="26" fillId="2" borderId="18" xfId="11" applyFont="1" applyFill="1" applyBorder="1" applyAlignment="1">
      <alignment horizontal="center" vertical="center"/>
    </xf>
    <xf numFmtId="3" fontId="13" fillId="0" borderId="30" xfId="0" applyNumberFormat="1" applyFont="1" applyBorder="1" applyAlignment="1">
      <alignment vertical="center" wrapText="1"/>
    </xf>
    <xf numFmtId="0" fontId="27" fillId="0" borderId="33" xfId="10" applyFont="1" applyFill="1" applyBorder="1" applyAlignment="1">
      <alignment horizontal="centerContinuous" vertical="center"/>
    </xf>
    <xf numFmtId="0" fontId="27" fillId="0" borderId="12" xfId="10" applyFont="1" applyFill="1" applyBorder="1" applyAlignment="1">
      <alignment horizontal="centerContinuous" vertical="center"/>
    </xf>
    <xf numFmtId="0" fontId="27" fillId="0" borderId="26" xfId="10" applyFont="1" applyFill="1" applyBorder="1" applyAlignment="1">
      <alignment horizontal="centerContinuous" vertical="center"/>
    </xf>
    <xf numFmtId="0" fontId="38" fillId="0" borderId="0" xfId="11" applyFont="1"/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6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1" fontId="26" fillId="0" borderId="63" xfId="11" applyNumberFormat="1" applyFont="1" applyFill="1" applyBorder="1" applyAlignment="1">
      <alignment horizontal="center" vertical="center"/>
    </xf>
    <xf numFmtId="0" fontId="26" fillId="0" borderId="12" xfId="11" applyFont="1" applyFill="1" applyBorder="1" applyAlignment="1">
      <alignment horizontal="center" vertical="center"/>
    </xf>
    <xf numFmtId="3" fontId="26" fillId="0" borderId="12" xfId="11" applyNumberFormat="1" applyFont="1" applyFill="1" applyBorder="1" applyAlignment="1">
      <alignment horizontal="center" vertical="center" wrapText="1"/>
    </xf>
    <xf numFmtId="3" fontId="26" fillId="0" borderId="26" xfId="11" applyNumberFormat="1" applyFont="1" applyFill="1" applyBorder="1" applyAlignment="1">
      <alignment horizontal="center" vertical="center" wrapText="1"/>
    </xf>
    <xf numFmtId="1" fontId="26" fillId="0" borderId="47" xfId="11" applyNumberFormat="1" applyFont="1" applyFill="1" applyBorder="1" applyAlignment="1">
      <alignment horizontal="center" vertical="center"/>
    </xf>
    <xf numFmtId="3" fontId="26" fillId="0" borderId="0" xfId="11" applyNumberFormat="1" applyFont="1" applyFill="1" applyBorder="1"/>
    <xf numFmtId="3" fontId="26" fillId="0" borderId="30" xfId="11" applyNumberFormat="1" applyFont="1" applyFill="1" applyBorder="1"/>
    <xf numFmtId="3" fontId="38" fillId="0" borderId="0" xfId="11" applyNumberFormat="1" applyFont="1" applyFill="1" applyBorder="1"/>
    <xf numFmtId="3" fontId="38" fillId="0" borderId="0" xfId="11" applyNumberFormat="1" applyFont="1" applyFill="1" applyBorder="1" applyAlignment="1">
      <alignment horizontal="right" indent="4"/>
    </xf>
    <xf numFmtId="3" fontId="38" fillId="0" borderId="57" xfId="11" applyNumberFormat="1" applyFont="1" applyFill="1" applyBorder="1"/>
    <xf numFmtId="3" fontId="38" fillId="0" borderId="57" xfId="11" applyNumberFormat="1" applyFont="1" applyFill="1" applyBorder="1" applyAlignment="1">
      <alignment horizontal="right"/>
    </xf>
    <xf numFmtId="3" fontId="38" fillId="0" borderId="57" xfId="0" applyNumberFormat="1" applyFont="1" applyBorder="1" applyAlignment="1">
      <alignment horizontal="right"/>
    </xf>
    <xf numFmtId="49" fontId="38" fillId="0" borderId="47" xfId="0" applyNumberFormat="1" applyFont="1" applyFill="1" applyBorder="1" applyAlignment="1" applyProtection="1">
      <alignment horizontal="left" vertical="center" wrapText="1"/>
    </xf>
    <xf numFmtId="0" fontId="38" fillId="0" borderId="0" xfId="0" applyFont="1" applyBorder="1"/>
    <xf numFmtId="3" fontId="38" fillId="0" borderId="0" xfId="0" applyNumberFormat="1" applyFont="1" applyBorder="1" applyAlignment="1">
      <alignment horizontal="right" indent="4"/>
    </xf>
    <xf numFmtId="0" fontId="38" fillId="0" borderId="57" xfId="0" applyFont="1" applyBorder="1"/>
    <xf numFmtId="1" fontId="38" fillId="0" borderId="47" xfId="11" applyNumberFormat="1" applyFont="1" applyFill="1" applyBorder="1"/>
    <xf numFmtId="0" fontId="38" fillId="0" borderId="57" xfId="0" applyFont="1" applyBorder="1" applyAlignment="1">
      <alignment horizontal="right"/>
    </xf>
    <xf numFmtId="3" fontId="38" fillId="0" borderId="37" xfId="11" applyNumberFormat="1" applyFont="1" applyFill="1" applyBorder="1" applyAlignment="1">
      <alignment horizontal="right" indent="4"/>
    </xf>
    <xf numFmtId="3" fontId="26" fillId="0" borderId="57" xfId="11" applyNumberFormat="1" applyFont="1" applyFill="1" applyBorder="1" applyAlignment="1"/>
    <xf numFmtId="3" fontId="26" fillId="0" borderId="25" xfId="11" applyNumberFormat="1" applyFont="1" applyFill="1" applyBorder="1" applyAlignment="1"/>
    <xf numFmtId="3" fontId="26" fillId="2" borderId="12" xfId="11" applyNumberFormat="1" applyFont="1" applyFill="1" applyBorder="1" applyAlignment="1">
      <alignment vertical="center"/>
    </xf>
    <xf numFmtId="3" fontId="26" fillId="2" borderId="12" xfId="11" applyNumberFormat="1" applyFont="1" applyFill="1" applyBorder="1" applyAlignment="1">
      <alignment horizontal="right" vertical="center" indent="4"/>
    </xf>
    <xf numFmtId="3" fontId="26" fillId="2" borderId="62" xfId="11" applyNumberFormat="1" applyFont="1" applyFill="1" applyBorder="1" applyAlignment="1">
      <alignment horizontal="right" vertical="center"/>
    </xf>
    <xf numFmtId="3" fontId="26" fillId="2" borderId="62" xfId="11" applyNumberFormat="1" applyFont="1" applyFill="1" applyBorder="1" applyAlignment="1">
      <alignment vertical="center"/>
    </xf>
    <xf numFmtId="0" fontId="38" fillId="0" borderId="0" xfId="11" applyFont="1" applyFill="1" applyBorder="1"/>
    <xf numFmtId="0" fontId="38" fillId="0" borderId="0" xfId="11" applyFont="1" applyBorder="1"/>
    <xf numFmtId="0" fontId="38" fillId="0" borderId="0" xfId="0" applyFont="1"/>
    <xf numFmtId="166" fontId="28" fillId="0" borderId="0" xfId="0" applyNumberFormat="1" applyFont="1" applyAlignment="1">
      <alignment vertical="center" wrapText="1"/>
    </xf>
    <xf numFmtId="166" fontId="22" fillId="0" borderId="0" xfId="0" applyNumberFormat="1" applyFont="1" applyAlignment="1">
      <alignment horizontal="center" vertical="center" wrapText="1"/>
    </xf>
    <xf numFmtId="166" fontId="28" fillId="0" borderId="47" xfId="0" applyNumberFormat="1" applyFont="1" applyBorder="1" applyAlignment="1">
      <alignment horizontal="right" vertical="center" wrapText="1"/>
    </xf>
    <xf numFmtId="166" fontId="28" fillId="0" borderId="0" xfId="0" applyNumberFormat="1" applyFont="1" applyAlignment="1" applyProtection="1">
      <alignment horizontal="left" vertical="center" wrapText="1" indent="1"/>
      <protection locked="0"/>
    </xf>
    <xf numFmtId="166" fontId="28" fillId="0" borderId="0" xfId="0" applyNumberFormat="1" applyFont="1" applyAlignment="1" applyProtection="1">
      <alignment vertical="center" wrapText="1"/>
      <protection locked="0"/>
    </xf>
    <xf numFmtId="166" fontId="28" fillId="0" borderId="47" xfId="0" applyNumberFormat="1" applyFont="1" applyBorder="1" applyAlignment="1" applyProtection="1">
      <alignment horizontal="left" vertical="center" wrapText="1" indent="1"/>
      <protection locked="0"/>
    </xf>
    <xf numFmtId="166" fontId="28" fillId="0" borderId="30" xfId="0" applyNumberFormat="1" applyFont="1" applyBorder="1" applyAlignment="1" applyProtection="1">
      <alignment vertical="center" wrapText="1"/>
      <protection locked="0"/>
    </xf>
    <xf numFmtId="166" fontId="28" fillId="0" borderId="47" xfId="0" applyNumberFormat="1" applyFont="1" applyBorder="1" applyAlignment="1">
      <alignment vertical="center" wrapText="1"/>
    </xf>
    <xf numFmtId="166" fontId="28" fillId="0" borderId="30" xfId="0" applyNumberFormat="1" applyFont="1" applyBorder="1" applyAlignment="1">
      <alignment vertical="center" wrapText="1"/>
    </xf>
    <xf numFmtId="166" fontId="28" fillId="0" borderId="0" xfId="0" applyNumberFormat="1" applyFont="1" applyAlignment="1" applyProtection="1">
      <alignment horizontal="center" vertical="center" wrapText="1"/>
      <protection locked="0"/>
    </xf>
    <xf numFmtId="166" fontId="28" fillId="0" borderId="0" xfId="0" applyNumberFormat="1" applyFont="1" applyAlignment="1" applyProtection="1">
      <alignment horizontal="right" vertical="center" wrapText="1"/>
      <protection locked="0"/>
    </xf>
    <xf numFmtId="166" fontId="28" fillId="0" borderId="30" xfId="0" applyNumberFormat="1" applyFont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>
      <alignment vertical="center" wrapText="1"/>
    </xf>
    <xf numFmtId="166" fontId="22" fillId="4" borderId="0" xfId="0" applyNumberFormat="1" applyFont="1" applyFill="1" applyAlignment="1">
      <alignment horizontal="left" vertical="center" wrapText="1" indent="1"/>
    </xf>
    <xf numFmtId="166" fontId="22" fillId="4" borderId="0" xfId="0" applyNumberFormat="1" applyFont="1" applyFill="1" applyAlignment="1">
      <alignment horizontal="right" vertical="center" wrapText="1"/>
    </xf>
    <xf numFmtId="166" fontId="22" fillId="4" borderId="30" xfId="0" applyNumberFormat="1" applyFont="1" applyFill="1" applyBorder="1" applyAlignment="1">
      <alignment horizontal="right" vertical="center" wrapText="1"/>
    </xf>
    <xf numFmtId="166" fontId="28" fillId="2" borderId="38" xfId="0" applyNumberFormat="1" applyFont="1" applyFill="1" applyBorder="1" applyAlignment="1">
      <alignment vertical="center" wrapText="1"/>
    </xf>
    <xf numFmtId="166" fontId="28" fillId="0" borderId="0" xfId="0" applyNumberFormat="1" applyFont="1" applyAlignment="1">
      <alignment horizontal="center" vertical="center" wrapText="1"/>
    </xf>
    <xf numFmtId="166" fontId="28" fillId="0" borderId="31" xfId="0" applyNumberFormat="1" applyFont="1" applyBorder="1" applyAlignment="1">
      <alignment vertical="center" wrapText="1"/>
    </xf>
    <xf numFmtId="3" fontId="4" fillId="0" borderId="0" xfId="9" applyNumberFormat="1" applyFont="1"/>
    <xf numFmtId="3" fontId="7" fillId="0" borderId="0" xfId="9" applyNumberFormat="1" applyFont="1" applyAlignment="1">
      <alignment horizontal="center" vertical="center"/>
    </xf>
    <xf numFmtId="3" fontId="4" fillId="0" borderId="0" xfId="0" applyNumberFormat="1" applyFont="1"/>
    <xf numFmtId="3" fontId="25" fillId="2" borderId="48" xfId="0" applyNumberFormat="1" applyFont="1" applyFill="1" applyBorder="1" applyAlignment="1">
      <alignment horizontal="center" vertical="center" wrapText="1"/>
    </xf>
    <xf numFmtId="3" fontId="8" fillId="2" borderId="8" xfId="0" quotePrefix="1" applyNumberFormat="1" applyFont="1" applyFill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3" fontId="25" fillId="2" borderId="14" xfId="0" applyNumberFormat="1" applyFont="1" applyFill="1" applyBorder="1" applyAlignment="1">
      <alignment horizontal="center" vertical="center" wrapText="1"/>
    </xf>
    <xf numFmtId="3" fontId="17" fillId="4" borderId="8" xfId="9" applyNumberFormat="1" applyFont="1" applyFill="1" applyBorder="1" applyAlignment="1">
      <alignment horizontal="center" vertical="center" wrapText="1"/>
    </xf>
    <xf numFmtId="3" fontId="7" fillId="4" borderId="9" xfId="9" applyNumberFormat="1" applyFont="1" applyFill="1" applyBorder="1" applyAlignment="1">
      <alignment horizontal="center" vertical="center" wrapText="1"/>
    </xf>
    <xf numFmtId="3" fontId="7" fillId="4" borderId="24" xfId="9" applyNumberFormat="1" applyFont="1" applyFill="1" applyBorder="1" applyAlignment="1">
      <alignment horizontal="center" vertical="center" wrapText="1"/>
    </xf>
    <xf numFmtId="3" fontId="7" fillId="4" borderId="11" xfId="9" applyNumberFormat="1" applyFont="1" applyFill="1" applyBorder="1" applyAlignment="1">
      <alignment horizontal="center" vertical="center" wrapText="1"/>
    </xf>
    <xf numFmtId="3" fontId="10" fillId="2" borderId="13" xfId="9" applyNumberFormat="1" applyFill="1" applyBorder="1" applyAlignment="1">
      <alignment horizontal="center" vertical="center" wrapText="1"/>
    </xf>
    <xf numFmtId="3" fontId="7" fillId="2" borderId="14" xfId="9" applyNumberFormat="1" applyFont="1" applyFill="1" applyBorder="1" applyAlignment="1">
      <alignment horizontal="left" vertical="center" indent="1"/>
    </xf>
    <xf numFmtId="3" fontId="7" fillId="2" borderId="17" xfId="9" applyNumberFormat="1" applyFont="1" applyFill="1" applyBorder="1" applyAlignment="1">
      <alignment horizontal="left" vertical="center" wrapText="1" indent="1"/>
    </xf>
    <xf numFmtId="3" fontId="7" fillId="2" borderId="17" xfId="9" applyNumberFormat="1" applyFont="1" applyFill="1" applyBorder="1" applyAlignment="1">
      <alignment horizontal="right" vertical="center" wrapText="1"/>
    </xf>
    <xf numFmtId="3" fontId="7" fillId="2" borderId="22" xfId="9" applyNumberFormat="1" applyFont="1" applyFill="1" applyBorder="1" applyAlignment="1">
      <alignment horizontal="right" vertical="center" wrapText="1"/>
    </xf>
    <xf numFmtId="3" fontId="10" fillId="6" borderId="8" xfId="9" applyNumberFormat="1" applyFill="1" applyBorder="1" applyAlignment="1">
      <alignment horizontal="center" vertical="center" wrapText="1"/>
    </xf>
    <xf numFmtId="3" fontId="7" fillId="6" borderId="9" xfId="9" applyNumberFormat="1" applyFont="1" applyFill="1" applyBorder="1" applyAlignment="1">
      <alignment horizontal="left" vertical="center" wrapText="1" indent="1"/>
    </xf>
    <xf numFmtId="3" fontId="10" fillId="0" borderId="13" xfId="9" applyNumberFormat="1" applyBorder="1" applyAlignment="1">
      <alignment horizontal="center" vertical="center" wrapText="1"/>
    </xf>
    <xf numFmtId="3" fontId="4" fillId="0" borderId="5" xfId="9" applyNumberFormat="1" applyFont="1" applyBorder="1" applyAlignment="1">
      <alignment horizontal="left" vertical="justify" wrapText="1" indent="1"/>
    </xf>
    <xf numFmtId="3" fontId="4" fillId="0" borderId="5" xfId="9" applyNumberFormat="1" applyFont="1" applyBorder="1" applyAlignment="1">
      <alignment horizontal="left" vertical="center" wrapText="1" indent="1"/>
    </xf>
    <xf numFmtId="3" fontId="4" fillId="0" borderId="5" xfId="9" applyNumberFormat="1" applyFont="1" applyBorder="1" applyAlignment="1" applyProtection="1">
      <alignment horizontal="right" vertical="center" wrapText="1"/>
      <protection locked="0"/>
    </xf>
    <xf numFmtId="3" fontId="4" fillId="0" borderId="25" xfId="9" applyNumberFormat="1" applyFont="1" applyBorder="1" applyAlignment="1" applyProtection="1">
      <alignment horizontal="right" vertical="center" wrapText="1"/>
      <protection locked="0"/>
    </xf>
    <xf numFmtId="3" fontId="10" fillId="0" borderId="3" xfId="9" applyNumberFormat="1" applyBorder="1" applyAlignment="1">
      <alignment horizontal="center" vertical="center" wrapText="1"/>
    </xf>
    <xf numFmtId="3" fontId="4" fillId="0" borderId="4" xfId="9" applyNumberFormat="1" applyFont="1" applyBorder="1" applyAlignment="1">
      <alignment horizontal="left" vertical="justify" wrapText="1" indent="1"/>
    </xf>
    <xf numFmtId="3" fontId="4" fillId="0" borderId="4" xfId="9" applyNumberFormat="1" applyFont="1" applyBorder="1" applyAlignment="1" applyProtection="1">
      <alignment horizontal="right" vertical="center" wrapText="1"/>
      <protection locked="0"/>
    </xf>
    <xf numFmtId="3" fontId="4" fillId="0" borderId="26" xfId="9" applyNumberFormat="1" applyFont="1" applyBorder="1" applyAlignment="1" applyProtection="1">
      <alignment horizontal="right" vertical="center" wrapText="1"/>
      <protection locked="0"/>
    </xf>
    <xf numFmtId="3" fontId="10" fillId="0" borderId="1" xfId="9" applyNumberFormat="1" applyBorder="1" applyAlignment="1">
      <alignment horizontal="center" vertical="center" wrapText="1"/>
    </xf>
    <xf numFmtId="3" fontId="4" fillId="0" borderId="4" xfId="9" applyNumberFormat="1" applyFont="1" applyBorder="1" applyAlignment="1">
      <alignment horizontal="left" vertical="center" wrapText="1" indent="1"/>
    </xf>
    <xf numFmtId="3" fontId="4" fillId="0" borderId="27" xfId="9" applyNumberFormat="1" applyFont="1" applyBorder="1" applyAlignment="1" applyProtection="1">
      <alignment horizontal="right" vertical="center" wrapText="1"/>
      <protection locked="0"/>
    </xf>
    <xf numFmtId="3" fontId="4" fillId="0" borderId="28" xfId="9" applyNumberFormat="1" applyFont="1" applyBorder="1" applyAlignment="1" applyProtection="1">
      <alignment horizontal="right" vertical="center" wrapText="1"/>
      <protection locked="0"/>
    </xf>
    <xf numFmtId="3" fontId="4" fillId="0" borderId="2" xfId="9" applyNumberFormat="1" applyFont="1" applyBorder="1" applyAlignment="1" applyProtection="1">
      <alignment horizontal="right" vertical="center" wrapText="1"/>
      <protection locked="0"/>
    </xf>
    <xf numFmtId="3" fontId="7" fillId="6" borderId="9" xfId="9" applyNumberFormat="1" applyFont="1" applyFill="1" applyBorder="1" applyAlignment="1">
      <alignment horizontal="left" vertical="center" indent="1" shrinkToFit="1"/>
    </xf>
    <xf numFmtId="3" fontId="10" fillId="2" borderId="8" xfId="9" applyNumberFormat="1" applyFill="1" applyBorder="1" applyAlignment="1">
      <alignment horizontal="center" vertical="center" wrapText="1"/>
    </xf>
    <xf numFmtId="3" fontId="7" fillId="2" borderId="9" xfId="9" applyNumberFormat="1" applyFont="1" applyFill="1" applyBorder="1" applyAlignment="1">
      <alignment horizontal="left" vertical="justify" wrapText="1" indent="1"/>
    </xf>
    <xf numFmtId="3" fontId="7" fillId="2" borderId="24" xfId="9" applyNumberFormat="1" applyFont="1" applyFill="1" applyBorder="1" applyAlignment="1">
      <alignment horizontal="left" vertical="center" wrapText="1" indent="1"/>
    </xf>
    <xf numFmtId="3" fontId="7" fillId="2" borderId="9" xfId="9" applyNumberFormat="1" applyFont="1" applyFill="1" applyBorder="1" applyAlignment="1">
      <alignment horizontal="left" vertical="center" wrapText="1" indent="1"/>
    </xf>
    <xf numFmtId="3" fontId="10" fillId="0" borderId="13" xfId="9" applyNumberFormat="1" applyBorder="1" applyAlignment="1">
      <alignment horizontal="center" vertical="center"/>
    </xf>
    <xf numFmtId="3" fontId="4" fillId="0" borderId="2" xfId="9" applyNumberFormat="1" applyFont="1" applyBorder="1" applyAlignment="1">
      <alignment horizontal="left" vertical="center" wrapText="1" indent="1"/>
    </xf>
    <xf numFmtId="3" fontId="4" fillId="0" borderId="2" xfId="0" applyNumberFormat="1" applyFont="1" applyBorder="1" applyAlignment="1">
      <alignment vertical="center" wrapText="1"/>
    </xf>
    <xf numFmtId="3" fontId="10" fillId="0" borderId="3" xfId="9" applyNumberFormat="1" applyBorder="1" applyAlignment="1">
      <alignment horizontal="center" vertical="center"/>
    </xf>
    <xf numFmtId="3" fontId="4" fillId="0" borderId="4" xfId="0" applyNumberFormat="1" applyFont="1" applyBorder="1" applyAlignment="1">
      <alignment vertical="center" wrapText="1"/>
    </xf>
    <xf numFmtId="3" fontId="10" fillId="0" borderId="1" xfId="9" applyNumberFormat="1" applyBorder="1" applyAlignment="1">
      <alignment horizontal="center" vertical="center"/>
    </xf>
    <xf numFmtId="3" fontId="10" fillId="0" borderId="55" xfId="9" applyNumberFormat="1" applyBorder="1" applyAlignment="1">
      <alignment horizontal="center" vertical="center"/>
    </xf>
    <xf numFmtId="3" fontId="10" fillId="2" borderId="8" xfId="9" applyNumberFormat="1" applyFill="1" applyBorder="1" applyAlignment="1">
      <alignment horizontal="center" vertical="center"/>
    </xf>
    <xf numFmtId="3" fontId="7" fillId="2" borderId="24" xfId="9" applyNumberFormat="1" applyFont="1" applyFill="1" applyBorder="1" applyAlignment="1">
      <alignment horizontal="right" vertical="center" wrapText="1"/>
    </xf>
    <xf numFmtId="3" fontId="4" fillId="0" borderId="29" xfId="9" applyNumberFormat="1" applyFont="1" applyBorder="1" applyAlignment="1">
      <alignment horizontal="left" vertical="center" wrapText="1" indent="1"/>
    </xf>
    <xf numFmtId="3" fontId="7" fillId="0" borderId="29" xfId="0" applyNumberFormat="1" applyFont="1" applyBorder="1" applyAlignment="1">
      <alignment vertical="center" wrapText="1"/>
    </xf>
    <xf numFmtId="3" fontId="4" fillId="0" borderId="29" xfId="9" applyNumberFormat="1" applyFont="1" applyBorder="1" applyAlignment="1" applyProtection="1">
      <alignment horizontal="right" vertical="center" wrapText="1"/>
      <protection locked="0"/>
    </xf>
    <xf numFmtId="3" fontId="7" fillId="0" borderId="19" xfId="0" applyNumberFormat="1" applyFont="1" applyBorder="1" applyAlignment="1">
      <alignment vertical="center" wrapText="1"/>
    </xf>
    <xf numFmtId="3" fontId="4" fillId="0" borderId="26" xfId="0" applyNumberFormat="1" applyFont="1" applyBorder="1" applyAlignment="1">
      <alignment vertical="center" wrapText="1"/>
    </xf>
    <xf numFmtId="3" fontId="4" fillId="0" borderId="27" xfId="9" applyNumberFormat="1" applyFont="1" applyBorder="1" applyAlignment="1">
      <alignment horizontal="left" vertical="center" wrapText="1" indent="1"/>
    </xf>
    <xf numFmtId="3" fontId="4" fillId="0" borderId="30" xfId="0" applyNumberFormat="1" applyFont="1" applyBorder="1" applyAlignment="1">
      <alignment vertical="center" wrapText="1"/>
    </xf>
    <xf numFmtId="3" fontId="7" fillId="0" borderId="30" xfId="0" applyNumberFormat="1" applyFont="1" applyBorder="1" applyAlignment="1">
      <alignment vertical="center" wrapText="1"/>
    </xf>
    <xf numFmtId="3" fontId="7" fillId="0" borderId="26" xfId="0" applyNumberFormat="1" applyFont="1" applyBorder="1" applyAlignment="1">
      <alignment vertical="center" wrapText="1"/>
    </xf>
    <xf numFmtId="3" fontId="10" fillId="0" borderId="54" xfId="9" applyNumberFormat="1" applyBorder="1" applyAlignment="1">
      <alignment horizontal="center" vertical="center"/>
    </xf>
    <xf numFmtId="3" fontId="4" fillId="0" borderId="42" xfId="9" applyNumberFormat="1" applyFont="1" applyBorder="1" applyAlignment="1">
      <alignment horizontal="left" vertical="center" wrapText="1" indent="1"/>
    </xf>
    <xf numFmtId="3" fontId="4" fillId="0" borderId="42" xfId="9" applyNumberFormat="1" applyFont="1" applyBorder="1" applyAlignment="1" applyProtection="1">
      <alignment horizontal="right" vertical="center" wrapText="1"/>
      <protection locked="0"/>
    </xf>
    <xf numFmtId="3" fontId="4" fillId="0" borderId="42" xfId="0" applyNumberFormat="1" applyFont="1" applyBorder="1" applyAlignment="1">
      <alignment vertical="center" wrapText="1"/>
    </xf>
    <xf numFmtId="3" fontId="7" fillId="0" borderId="43" xfId="0" applyNumberFormat="1" applyFont="1" applyBorder="1" applyAlignment="1">
      <alignment vertical="center" wrapText="1"/>
    </xf>
    <xf numFmtId="3" fontId="10" fillId="0" borderId="7" xfId="9" applyNumberFormat="1" applyBorder="1" applyAlignment="1">
      <alignment horizontal="center" vertical="center"/>
    </xf>
    <xf numFmtId="3" fontId="7" fillId="0" borderId="25" xfId="0" applyNumberFormat="1" applyFont="1" applyBorder="1" applyAlignment="1">
      <alignment vertical="center" wrapText="1"/>
    </xf>
    <xf numFmtId="3" fontId="4" fillId="0" borderId="48" xfId="9" applyNumberFormat="1" applyFont="1" applyBorder="1" applyAlignment="1">
      <alignment horizontal="left" vertical="center" wrapText="1" indent="1"/>
    </xf>
    <xf numFmtId="3" fontId="4" fillId="0" borderId="31" xfId="9" applyNumberFormat="1" applyFont="1" applyBorder="1" applyAlignment="1">
      <alignment horizontal="left" vertical="center" wrapText="1" indent="1"/>
    </xf>
    <xf numFmtId="3" fontId="4" fillId="0" borderId="48" xfId="9" applyNumberFormat="1" applyFont="1" applyBorder="1" applyAlignment="1" applyProtection="1">
      <alignment horizontal="right" vertical="center" wrapText="1"/>
      <protection locked="0"/>
    </xf>
    <xf numFmtId="3" fontId="4" fillId="0" borderId="49" xfId="0" applyNumberFormat="1" applyFont="1" applyBorder="1" applyAlignment="1">
      <alignment vertical="center" wrapText="1"/>
    </xf>
    <xf numFmtId="3" fontId="4" fillId="0" borderId="40" xfId="9" applyNumberFormat="1" applyFont="1" applyBorder="1" applyAlignment="1" applyProtection="1">
      <alignment horizontal="right" vertical="center" wrapText="1"/>
      <protection locked="0"/>
    </xf>
    <xf numFmtId="3" fontId="4" fillId="0" borderId="32" xfId="9" applyNumberFormat="1" applyFont="1" applyBorder="1" applyAlignment="1" applyProtection="1">
      <alignment horizontal="right" vertical="center" wrapText="1"/>
      <protection locked="0"/>
    </xf>
    <xf numFmtId="3" fontId="4" fillId="0" borderId="0" xfId="9" applyNumberFormat="1" applyFont="1" applyAlignment="1">
      <alignment horizontal="left" indent="1"/>
    </xf>
    <xf numFmtId="3" fontId="4" fillId="0" borderId="42" xfId="9" applyNumberFormat="1" applyFont="1" applyBorder="1" applyAlignment="1">
      <alignment horizontal="left" indent="1"/>
    </xf>
    <xf numFmtId="3" fontId="4" fillId="0" borderId="46" xfId="9" applyNumberFormat="1" applyFont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>
      <alignment vertical="center" wrapText="1"/>
    </xf>
    <xf numFmtId="3" fontId="7" fillId="2" borderId="9" xfId="9" applyNumberFormat="1" applyFont="1" applyFill="1" applyBorder="1" applyAlignment="1">
      <alignment horizontal="right" vertical="center" wrapText="1"/>
    </xf>
    <xf numFmtId="3" fontId="7" fillId="2" borderId="11" xfId="9" applyNumberFormat="1" applyFont="1" applyFill="1" applyBorder="1" applyAlignment="1">
      <alignment horizontal="right" vertical="center" wrapText="1"/>
    </xf>
    <xf numFmtId="3" fontId="30" fillId="2" borderId="9" xfId="9" applyNumberFormat="1" applyFont="1" applyFill="1" applyBorder="1" applyAlignment="1">
      <alignment horizontal="left" vertical="justify" wrapText="1" indent="1"/>
    </xf>
    <xf numFmtId="3" fontId="6" fillId="2" borderId="24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right" vertical="center" wrapText="1"/>
    </xf>
    <xf numFmtId="3" fontId="30" fillId="2" borderId="22" xfId="9" applyNumberFormat="1" applyFont="1" applyFill="1" applyBorder="1" applyAlignment="1">
      <alignment horizontal="right" vertical="center" wrapText="1"/>
    </xf>
    <xf numFmtId="3" fontId="4" fillId="0" borderId="29" xfId="9" applyNumberFormat="1" applyFont="1" applyBorder="1" applyAlignment="1">
      <alignment horizontal="left" vertical="justify" wrapText="1" indent="1"/>
    </xf>
    <xf numFmtId="3" fontId="4" fillId="0" borderId="34" xfId="9" applyNumberFormat="1" applyFont="1" applyBorder="1" applyAlignment="1" applyProtection="1">
      <alignment horizontal="right" vertical="center" wrapText="1"/>
      <protection locked="0"/>
    </xf>
    <xf numFmtId="3" fontId="4" fillId="0" borderId="2" xfId="9" applyNumberFormat="1" applyFont="1" applyBorder="1" applyAlignment="1">
      <alignment horizontal="left" vertical="justify" wrapText="1" indent="1"/>
    </xf>
    <xf numFmtId="3" fontId="4" fillId="0" borderId="30" xfId="9" applyNumberFormat="1" applyFont="1" applyBorder="1" applyAlignment="1" applyProtection="1">
      <alignment horizontal="right" vertical="center" wrapText="1"/>
      <protection locked="0"/>
    </xf>
    <xf numFmtId="3" fontId="4" fillId="0" borderId="33" xfId="9" applyNumberFormat="1" applyFont="1" applyBorder="1" applyAlignment="1">
      <alignment horizontal="left" vertical="center" wrapText="1" indent="1"/>
    </xf>
    <xf numFmtId="3" fontId="4" fillId="0" borderId="33" xfId="9" applyNumberFormat="1" applyFont="1" applyBorder="1" applyAlignment="1" applyProtection="1">
      <alignment horizontal="right" vertical="center" wrapText="1"/>
      <protection locked="0"/>
    </xf>
    <xf numFmtId="3" fontId="5" fillId="2" borderId="24" xfId="9" applyNumberFormat="1" applyFont="1" applyFill="1" applyBorder="1" applyAlignment="1">
      <alignment horizontal="left" vertical="justify" wrapText="1" indent="1"/>
    </xf>
    <xf numFmtId="3" fontId="7" fillId="2" borderId="14" xfId="9" applyNumberFormat="1" applyFont="1" applyFill="1" applyBorder="1" applyAlignment="1">
      <alignment vertical="center" wrapText="1"/>
    </xf>
    <xf numFmtId="3" fontId="7" fillId="2" borderId="17" xfId="9" applyNumberFormat="1" applyFont="1" applyFill="1" applyBorder="1" applyAlignment="1">
      <alignment vertical="center" wrapText="1"/>
    </xf>
    <xf numFmtId="3" fontId="7" fillId="2" borderId="24" xfId="9" applyNumberFormat="1" applyFont="1" applyFill="1" applyBorder="1" applyAlignment="1">
      <alignment vertical="center" wrapText="1"/>
    </xf>
    <xf numFmtId="3" fontId="7" fillId="2" borderId="22" xfId="9" applyNumberFormat="1" applyFont="1" applyFill="1" applyBorder="1" applyAlignment="1">
      <alignment vertical="center" wrapText="1"/>
    </xf>
    <xf numFmtId="3" fontId="4" fillId="0" borderId="20" xfId="9" applyNumberFormat="1" applyFont="1" applyBorder="1" applyAlignment="1">
      <alignment horizontal="left" vertical="center" wrapText="1" indent="1"/>
    </xf>
    <xf numFmtId="3" fontId="4" fillId="0" borderId="20" xfId="9" applyNumberFormat="1" applyFont="1" applyBorder="1" applyAlignment="1" applyProtection="1">
      <alignment vertical="center" wrapText="1"/>
      <protection locked="0"/>
    </xf>
    <xf numFmtId="3" fontId="4" fillId="0" borderId="39" xfId="9" applyNumberFormat="1" applyFont="1" applyBorder="1" applyAlignment="1" applyProtection="1">
      <alignment vertical="center" wrapText="1"/>
      <protection locked="0"/>
    </xf>
    <xf numFmtId="3" fontId="4" fillId="0" borderId="2" xfId="9" applyNumberFormat="1" applyFont="1" applyBorder="1" applyAlignment="1" applyProtection="1">
      <alignment vertical="center" wrapText="1"/>
      <protection locked="0"/>
    </xf>
    <xf numFmtId="3" fontId="4" fillId="0" borderId="15" xfId="9" applyNumberFormat="1" applyFont="1" applyBorder="1" applyAlignment="1" applyProtection="1">
      <alignment vertical="center" wrapText="1"/>
      <protection locked="0"/>
    </xf>
    <xf numFmtId="3" fontId="4" fillId="0" borderId="4" xfId="9" applyNumberFormat="1" applyFont="1" applyBorder="1" applyAlignment="1">
      <alignment vertical="center" wrapText="1"/>
    </xf>
    <xf numFmtId="3" fontId="4" fillId="0" borderId="33" xfId="9" applyNumberFormat="1" applyFont="1" applyBorder="1" applyAlignment="1" applyProtection="1">
      <alignment vertical="center" wrapText="1"/>
      <protection locked="0"/>
    </xf>
    <xf numFmtId="3" fontId="4" fillId="0" borderId="4" xfId="9" applyNumberFormat="1" applyFont="1" applyBorder="1" applyAlignment="1" applyProtection="1">
      <alignment vertical="center" wrapText="1"/>
      <protection locked="0"/>
    </xf>
    <xf numFmtId="3" fontId="4" fillId="0" borderId="38" xfId="9" applyNumberFormat="1" applyFont="1" applyBorder="1" applyAlignment="1" applyProtection="1">
      <alignment vertical="center" wrapText="1"/>
      <protection locked="0"/>
    </xf>
    <xf numFmtId="3" fontId="4" fillId="0" borderId="35" xfId="9" applyNumberFormat="1" applyFont="1" applyBorder="1" applyAlignment="1">
      <alignment horizontal="left" vertical="center" wrapText="1" indent="1"/>
    </xf>
    <xf numFmtId="3" fontId="4" fillId="0" borderId="35" xfId="9" applyNumberFormat="1" applyFont="1" applyBorder="1" applyAlignment="1" applyProtection="1">
      <alignment vertical="center" wrapText="1"/>
      <protection locked="0"/>
    </xf>
    <xf numFmtId="3" fontId="4" fillId="0" borderId="32" xfId="9" applyNumberFormat="1" applyFont="1" applyBorder="1" applyAlignment="1" applyProtection="1">
      <alignment vertical="center" wrapText="1"/>
      <protection locked="0"/>
    </xf>
    <xf numFmtId="3" fontId="4" fillId="0" borderId="36" xfId="9" applyNumberFormat="1" applyFont="1" applyBorder="1" applyAlignment="1">
      <alignment horizontal="left" vertical="center" wrapText="1" indent="1"/>
    </xf>
    <xf numFmtId="3" fontId="4" fillId="0" borderId="37" xfId="9" applyNumberFormat="1" applyFont="1" applyBorder="1" applyAlignment="1">
      <alignment horizontal="left" vertical="center" wrapText="1" indent="1"/>
    </xf>
    <xf numFmtId="3" fontId="4" fillId="0" borderId="0" xfId="9" applyNumberFormat="1" applyFont="1" applyAlignment="1">
      <alignment horizontal="left" vertical="center" wrapText="1" indent="1"/>
    </xf>
    <xf numFmtId="3" fontId="4" fillId="0" borderId="39" xfId="9" applyNumberFormat="1" applyFont="1" applyBorder="1" applyAlignment="1">
      <alignment horizontal="left" vertical="center" wrapText="1" indent="1"/>
    </xf>
    <xf numFmtId="3" fontId="4" fillId="0" borderId="5" xfId="9" applyNumberFormat="1" applyFont="1" applyBorder="1" applyAlignment="1" applyProtection="1">
      <alignment vertical="center" wrapText="1"/>
      <protection locked="0"/>
    </xf>
    <xf numFmtId="3" fontId="4" fillId="0" borderId="25" xfId="9" applyNumberFormat="1" applyFont="1" applyBorder="1" applyAlignment="1" applyProtection="1">
      <alignment vertical="center" wrapText="1"/>
      <protection locked="0"/>
    </xf>
    <xf numFmtId="3" fontId="10" fillId="0" borderId="54" xfId="9" applyNumberFormat="1" applyBorder="1" applyAlignment="1">
      <alignment horizontal="center" vertical="center" wrapText="1"/>
    </xf>
    <xf numFmtId="3" fontId="4" fillId="0" borderId="26" xfId="9" applyNumberFormat="1" applyFont="1" applyBorder="1" applyAlignment="1" applyProtection="1">
      <alignment vertical="center" wrapText="1"/>
      <protection locked="0"/>
    </xf>
    <xf numFmtId="3" fontId="4" fillId="0" borderId="6" xfId="9" applyNumberFormat="1" applyFont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left" vertical="center" wrapText="1" indent="1"/>
    </xf>
    <xf numFmtId="3" fontId="7" fillId="2" borderId="24" xfId="9" applyNumberFormat="1" applyFont="1" applyFill="1" applyBorder="1" applyAlignment="1">
      <alignment horizontal="center" vertical="center" wrapText="1"/>
    </xf>
    <xf numFmtId="3" fontId="7" fillId="2" borderId="11" xfId="9" applyNumberFormat="1" applyFont="1" applyFill="1" applyBorder="1" applyAlignment="1">
      <alignment vertical="center" wrapText="1"/>
    </xf>
    <xf numFmtId="3" fontId="29" fillId="2" borderId="5" xfId="9" applyNumberFormat="1" applyFont="1" applyFill="1" applyBorder="1" applyAlignment="1">
      <alignment horizontal="left" vertical="center" wrapText="1" indent="1"/>
    </xf>
    <xf numFmtId="3" fontId="29" fillId="2" borderId="39" xfId="9" applyNumberFormat="1" applyFont="1" applyFill="1" applyBorder="1" applyAlignment="1">
      <alignment horizontal="left" vertical="center" wrapText="1" indent="1"/>
    </xf>
    <xf numFmtId="3" fontId="4" fillId="2" borderId="33" xfId="9" applyNumberFormat="1" applyFont="1" applyFill="1" applyBorder="1" applyAlignment="1">
      <alignment vertical="center" wrapText="1"/>
    </xf>
    <xf numFmtId="3" fontId="4" fillId="2" borderId="4" xfId="9" applyNumberFormat="1" applyFont="1" applyFill="1" applyBorder="1" applyAlignment="1">
      <alignment vertical="center" wrapText="1"/>
    </xf>
    <xf numFmtId="3" fontId="4" fillId="2" borderId="26" xfId="9" applyNumberFormat="1" applyFont="1" applyFill="1" applyBorder="1" applyAlignment="1">
      <alignment vertical="center" wrapText="1"/>
    </xf>
    <xf numFmtId="3" fontId="4" fillId="0" borderId="5" xfId="9" applyNumberFormat="1" applyFont="1" applyBorder="1" applyAlignment="1">
      <alignment horizontal="left" vertical="center" wrapText="1" indent="2"/>
    </xf>
    <xf numFmtId="3" fontId="4" fillId="0" borderId="39" xfId="9" applyNumberFormat="1" applyFont="1" applyBorder="1" applyAlignment="1">
      <alignment horizontal="left" vertical="center" wrapText="1" indent="2"/>
    </xf>
    <xf numFmtId="3" fontId="4" fillId="0" borderId="39" xfId="9" applyNumberFormat="1" applyFont="1" applyBorder="1" applyAlignment="1">
      <alignment horizontal="center" vertical="center"/>
    </xf>
    <xf numFmtId="3" fontId="10" fillId="2" borderId="3" xfId="9" applyNumberFormat="1" applyFill="1" applyBorder="1" applyAlignment="1">
      <alignment horizontal="center" vertical="center" wrapText="1"/>
    </xf>
    <xf numFmtId="3" fontId="4" fillId="0" borderId="4" xfId="9" applyNumberFormat="1" applyFont="1" applyBorder="1" applyAlignment="1">
      <alignment horizontal="left" vertical="center" wrapText="1" indent="2"/>
    </xf>
    <xf numFmtId="3" fontId="4" fillId="0" borderId="31" xfId="9" applyNumberFormat="1" applyFont="1" applyBorder="1" applyAlignment="1" applyProtection="1">
      <alignment vertical="center" wrapText="1"/>
      <protection locked="0"/>
    </xf>
    <xf numFmtId="3" fontId="4" fillId="0" borderId="30" xfId="9" applyNumberFormat="1" applyFont="1" applyBorder="1" applyAlignment="1" applyProtection="1">
      <alignment vertical="center" wrapText="1"/>
      <protection locked="0"/>
    </xf>
    <xf numFmtId="3" fontId="4" fillId="0" borderId="42" xfId="9" applyNumberFormat="1" applyFont="1" applyBorder="1" applyAlignment="1">
      <alignment horizontal="left" vertical="center" wrapText="1" indent="2"/>
    </xf>
    <xf numFmtId="3" fontId="4" fillId="0" borderId="41" xfId="9" applyNumberFormat="1" applyFont="1" applyBorder="1" applyAlignment="1" applyProtection="1">
      <alignment vertical="center" wrapText="1"/>
      <protection locked="0"/>
    </xf>
    <xf numFmtId="3" fontId="4" fillId="0" borderId="42" xfId="9" applyNumberFormat="1" applyFont="1" applyBorder="1" applyAlignment="1" applyProtection="1">
      <alignment vertical="center" wrapText="1"/>
      <protection locked="0"/>
    </xf>
    <xf numFmtId="3" fontId="4" fillId="0" borderId="43" xfId="9" applyNumberFormat="1" applyFont="1" applyBorder="1" applyAlignment="1" applyProtection="1">
      <alignment vertical="center" wrapText="1"/>
      <protection locked="0"/>
    </xf>
    <xf numFmtId="3" fontId="10" fillId="0" borderId="7" xfId="9" applyNumberFormat="1" applyBorder="1" applyAlignment="1">
      <alignment horizontal="center" vertical="center" wrapText="1"/>
    </xf>
    <xf numFmtId="3" fontId="4" fillId="0" borderId="31" xfId="9" applyNumberFormat="1" applyFont="1" applyBorder="1" applyAlignment="1">
      <alignment horizontal="left" vertical="center" wrapText="1" indent="2"/>
    </xf>
    <xf numFmtId="3" fontId="31" fillId="0" borderId="0" xfId="9" applyNumberFormat="1" applyFont="1"/>
    <xf numFmtId="3" fontId="7" fillId="0" borderId="0" xfId="9" applyNumberFormat="1" applyFont="1"/>
    <xf numFmtId="3" fontId="10" fillId="0" borderId="16" xfId="9" applyNumberFormat="1" applyBorder="1" applyAlignment="1">
      <alignment horizontal="center" vertical="center" wrapText="1"/>
    </xf>
    <xf numFmtId="3" fontId="7" fillId="0" borderId="16" xfId="9" applyNumberFormat="1" applyFont="1" applyBorder="1" applyAlignment="1">
      <alignment vertical="center" wrapText="1"/>
    </xf>
    <xf numFmtId="3" fontId="5" fillId="0" borderId="8" xfId="0" applyNumberFormat="1" applyFont="1" applyBorder="1" applyAlignment="1">
      <alignment horizontal="left" vertical="center"/>
    </xf>
    <xf numFmtId="3" fontId="5" fillId="0" borderId="16" xfId="0" applyNumberFormat="1" applyFont="1" applyBorder="1" applyAlignment="1">
      <alignment horizontal="left" vertical="center"/>
    </xf>
    <xf numFmtId="3" fontId="13" fillId="0" borderId="16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9" xfId="0" applyNumberFormat="1" applyFont="1" applyBorder="1" applyAlignment="1" applyProtection="1">
      <alignment horizontal="right" vertical="center" wrapText="1" indent="1"/>
      <protection locked="0"/>
    </xf>
    <xf numFmtId="3" fontId="5" fillId="0" borderId="16" xfId="0" applyNumberFormat="1" applyFont="1" applyBorder="1" applyAlignment="1" applyProtection="1">
      <alignment horizontal="right" vertical="center" wrapText="1" indent="1"/>
      <protection locked="0"/>
    </xf>
    <xf numFmtId="3" fontId="5" fillId="0" borderId="11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3" fontId="7" fillId="0" borderId="0" xfId="9" applyNumberFormat="1" applyFont="1" applyAlignment="1">
      <alignment horizontal="center" wrapText="1"/>
    </xf>
    <xf numFmtId="3" fontId="10" fillId="0" borderId="0" xfId="9" applyNumberFormat="1" applyAlignment="1">
      <alignment horizontal="center" vertical="center"/>
    </xf>
    <xf numFmtId="0" fontId="27" fillId="2" borderId="26" xfId="0" applyFont="1" applyFill="1" applyBorder="1" applyAlignment="1">
      <alignment horizontal="center"/>
    </xf>
    <xf numFmtId="0" fontId="27" fillId="0" borderId="0" xfId="0" applyFont="1"/>
    <xf numFmtId="0" fontId="32" fillId="0" borderId="37" xfId="12" applyFont="1" applyBorder="1"/>
    <xf numFmtId="3" fontId="10" fillId="0" borderId="0" xfId="0" applyNumberFormat="1" applyFont="1"/>
    <xf numFmtId="3" fontId="17" fillId="0" borderId="0" xfId="0" applyNumberFormat="1" applyFont="1"/>
    <xf numFmtId="3" fontId="27" fillId="2" borderId="62" xfId="12" applyNumberFormat="1" applyFont="1" applyFill="1" applyBorder="1" applyAlignment="1">
      <alignment horizontal="right"/>
    </xf>
    <xf numFmtId="166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vertical="center" wrapText="1"/>
    </xf>
    <xf numFmtId="166" fontId="14" fillId="0" borderId="0" xfId="0" applyNumberFormat="1" applyFont="1" applyAlignment="1">
      <alignment vertical="center" wrapText="1"/>
    </xf>
    <xf numFmtId="166" fontId="4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quotePrefix="1" applyFont="1" applyFill="1" applyBorder="1" applyAlignment="1">
      <alignment horizontal="right" vertical="center"/>
    </xf>
    <xf numFmtId="0" fontId="8" fillId="2" borderId="9" xfId="0" quotePrefix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3" xfId="0" quotePrefix="1" applyFont="1" applyFill="1" applyBorder="1" applyAlignment="1">
      <alignment horizontal="right" vertical="center"/>
    </xf>
    <xf numFmtId="0" fontId="5" fillId="2" borderId="9" xfId="0" quotePrefix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9" applyFont="1" applyFill="1" applyBorder="1" applyAlignment="1">
      <alignment horizontal="left" vertical="center" wrapText="1" indent="1"/>
    </xf>
    <xf numFmtId="0" fontId="5" fillId="2" borderId="9" xfId="9" applyFont="1" applyFill="1" applyBorder="1" applyAlignment="1">
      <alignment vertical="center" wrapText="1"/>
    </xf>
    <xf numFmtId="3" fontId="5" fillId="2" borderId="9" xfId="0" applyNumberFormat="1" applyFont="1" applyFill="1" applyBorder="1" applyAlignment="1">
      <alignment vertical="center" wrapText="1"/>
    </xf>
    <xf numFmtId="3" fontId="5" fillId="2" borderId="22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3" fillId="0" borderId="5" xfId="9" applyFont="1" applyBorder="1" applyAlignment="1">
      <alignment horizontal="center" vertical="center" wrapText="1"/>
    </xf>
    <xf numFmtId="0" fontId="13" fillId="0" borderId="5" xfId="9" applyFont="1" applyBorder="1" applyAlignment="1">
      <alignment horizontal="left" vertical="center" wrapText="1" indent="1"/>
    </xf>
    <xf numFmtId="3" fontId="13" fillId="0" borderId="5" xfId="0" applyNumberFormat="1" applyFont="1" applyBorder="1" applyAlignment="1" applyProtection="1">
      <alignment vertical="center" wrapText="1"/>
      <protection locked="0"/>
    </xf>
    <xf numFmtId="0" fontId="13" fillId="0" borderId="0" xfId="0" applyFont="1" applyAlignment="1">
      <alignment vertical="center" wrapText="1"/>
    </xf>
    <xf numFmtId="3" fontId="13" fillId="0" borderId="40" xfId="0" applyNumberFormat="1" applyFont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3" fillId="0" borderId="4" xfId="9" applyFont="1" applyBorder="1" applyAlignment="1">
      <alignment horizontal="center" vertical="center" wrapText="1"/>
    </xf>
    <xf numFmtId="0" fontId="13" fillId="0" borderId="4" xfId="9" applyFont="1" applyBorder="1" applyAlignment="1">
      <alignment horizontal="left" vertical="center" wrapText="1" indent="1"/>
    </xf>
    <xf numFmtId="3" fontId="13" fillId="0" borderId="4" xfId="0" applyNumberFormat="1" applyFont="1" applyBorder="1" applyAlignment="1" applyProtection="1">
      <alignment vertical="center" wrapText="1"/>
      <protection locked="0"/>
    </xf>
    <xf numFmtId="0" fontId="13" fillId="0" borderId="33" xfId="0" applyFont="1" applyBorder="1" applyAlignment="1">
      <alignment vertical="center" wrapText="1"/>
    </xf>
    <xf numFmtId="3" fontId="13" fillId="0" borderId="38" xfId="0" applyNumberFormat="1" applyFont="1" applyBorder="1" applyAlignment="1" applyProtection="1">
      <alignment vertical="center" wrapText="1"/>
      <protection locked="0"/>
    </xf>
    <xf numFmtId="3" fontId="13" fillId="0" borderId="46" xfId="0" applyNumberFormat="1" applyFont="1" applyBorder="1" applyAlignment="1" applyProtection="1">
      <alignment vertical="center" wrapText="1"/>
      <protection locked="0"/>
    </xf>
    <xf numFmtId="3" fontId="13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3" fontId="5" fillId="0" borderId="23" xfId="0" applyNumberFormat="1" applyFont="1" applyBorder="1" applyAlignment="1" applyProtection="1">
      <alignment horizontal="right" vertical="center" wrapText="1" indent="1"/>
      <protection locked="0"/>
    </xf>
    <xf numFmtId="0" fontId="13" fillId="0" borderId="16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3" fontId="13" fillId="0" borderId="0" xfId="0" applyNumberFormat="1" applyFont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33" xfId="9" applyFont="1" applyBorder="1" applyAlignment="1">
      <alignment horizontal="left" vertical="center" wrapText="1" indent="1"/>
    </xf>
    <xf numFmtId="3" fontId="5" fillId="0" borderId="4" xfId="9" applyNumberFormat="1" applyFont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49" fontId="13" fillId="0" borderId="4" xfId="9" applyNumberFormat="1" applyFont="1" applyBorder="1" applyAlignment="1">
      <alignment horizontal="center" vertical="center" wrapText="1"/>
    </xf>
    <xf numFmtId="0" fontId="13" fillId="0" borderId="4" xfId="9" applyFont="1" applyBorder="1" applyAlignment="1">
      <alignment horizontal="left" indent="6"/>
    </xf>
    <xf numFmtId="0" fontId="13" fillId="0" borderId="4" xfId="9" applyFont="1" applyBorder="1" applyAlignment="1">
      <alignment horizontal="center" vertical="center"/>
    </xf>
    <xf numFmtId="3" fontId="5" fillId="2" borderId="24" xfId="0" applyNumberFormat="1" applyFont="1" applyFill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13" fillId="0" borderId="42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49" fontId="13" fillId="2" borderId="9" xfId="9" applyNumberFormat="1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left" vertical="center" wrapText="1" indent="1"/>
    </xf>
    <xf numFmtId="0" fontId="13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3" fontId="5" fillId="0" borderId="18" xfId="0" applyNumberFormat="1" applyFont="1" applyBorder="1" applyAlignment="1" applyProtection="1">
      <alignment horizontal="right" vertical="center" wrapText="1" indent="1"/>
      <protection locked="0"/>
    </xf>
    <xf numFmtId="3" fontId="5" fillId="0" borderId="0" xfId="0" applyNumberFormat="1" applyFont="1" applyAlignment="1" applyProtection="1">
      <alignment horizontal="right" vertical="center" wrapText="1" indent="1"/>
      <protection locked="0"/>
    </xf>
    <xf numFmtId="0" fontId="13" fillId="0" borderId="18" xfId="0" applyFont="1" applyBorder="1" applyAlignment="1">
      <alignment vertical="center" wrapText="1"/>
    </xf>
    <xf numFmtId="3" fontId="13" fillId="0" borderId="44" xfId="0" applyNumberFormat="1" applyFont="1" applyBorder="1" applyAlignment="1">
      <alignment vertical="center" wrapText="1"/>
    </xf>
    <xf numFmtId="0" fontId="13" fillId="0" borderId="4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3" fontId="13" fillId="0" borderId="32" xfId="0" applyNumberFormat="1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13" fillId="0" borderId="16" xfId="9" applyNumberFormat="1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3" fontId="5" fillId="0" borderId="9" xfId="0" applyNumberFormat="1" applyFont="1" applyBorder="1" applyAlignment="1">
      <alignment vertical="center" wrapText="1"/>
    </xf>
    <xf numFmtId="3" fontId="5" fillId="0" borderId="16" xfId="0" applyNumberFormat="1" applyFont="1" applyBorder="1" applyAlignment="1">
      <alignment vertical="center" wrapText="1"/>
    </xf>
    <xf numFmtId="3" fontId="5" fillId="0" borderId="22" xfId="0" applyNumberFormat="1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46" xfId="0" applyFont="1" applyBorder="1" applyAlignment="1">
      <alignment vertical="center" wrapText="1"/>
    </xf>
    <xf numFmtId="3" fontId="13" fillId="0" borderId="6" xfId="0" applyNumberFormat="1" applyFont="1" applyBorder="1" applyAlignment="1" applyProtection="1">
      <alignment vertical="center" wrapText="1"/>
      <protection locked="0"/>
    </xf>
    <xf numFmtId="3" fontId="13" fillId="0" borderId="33" xfId="0" applyNumberFormat="1" applyFont="1" applyBorder="1" applyAlignment="1">
      <alignment vertical="center" wrapText="1"/>
    </xf>
    <xf numFmtId="3" fontId="13" fillId="0" borderId="38" xfId="0" applyNumberFormat="1" applyFont="1" applyBorder="1" applyAlignment="1">
      <alignment vertical="center" wrapText="1"/>
    </xf>
    <xf numFmtId="3" fontId="13" fillId="0" borderId="42" xfId="0" applyNumberFormat="1" applyFont="1" applyBorder="1" applyAlignment="1">
      <alignment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49" fontId="10" fillId="2" borderId="16" xfId="9" applyNumberFormat="1" applyFill="1" applyBorder="1" applyAlignment="1">
      <alignment horizontal="left" vertical="center" wrapText="1" indent="1"/>
    </xf>
    <xf numFmtId="0" fontId="17" fillId="2" borderId="10" xfId="0" applyFont="1" applyFill="1" applyBorder="1" applyAlignment="1">
      <alignment horizontal="left" vertical="center" wrapText="1" indent="1"/>
    </xf>
    <xf numFmtId="3" fontId="17" fillId="2" borderId="9" xfId="0" applyNumberFormat="1" applyFont="1" applyFill="1" applyBorder="1" applyAlignment="1">
      <alignment vertical="center" wrapText="1"/>
    </xf>
    <xf numFmtId="3" fontId="17" fillId="2" borderId="22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3" fontId="7" fillId="0" borderId="0" xfId="9" applyNumberFormat="1" applyFont="1" applyAlignment="1">
      <alignment horizontal="center" wrapText="1"/>
    </xf>
    <xf numFmtId="3" fontId="7" fillId="0" borderId="0" xfId="9" applyNumberFormat="1" applyFont="1" applyAlignment="1">
      <alignment horizontal="center" vertical="center"/>
    </xf>
    <xf numFmtId="166" fontId="7" fillId="0" borderId="0" xfId="9" applyNumberFormat="1" applyFont="1" applyFill="1" applyBorder="1" applyAlignment="1" applyProtection="1">
      <alignment horizontal="center" vertical="center"/>
    </xf>
    <xf numFmtId="0" fontId="21" fillId="2" borderId="18" xfId="9" applyFont="1" applyFill="1" applyBorder="1" applyAlignment="1">
      <alignment horizontal="center" vertical="center" wrapText="1"/>
    </xf>
    <xf numFmtId="0" fontId="21" fillId="2" borderId="0" xfId="9" applyFont="1" applyFill="1" applyBorder="1" applyAlignment="1">
      <alignment horizontal="center" vertical="center" wrapText="1"/>
    </xf>
    <xf numFmtId="0" fontId="21" fillId="2" borderId="44" xfId="9" applyFont="1" applyFill="1" applyBorder="1" applyAlignment="1">
      <alignment horizontal="center" vertical="center" wrapText="1"/>
    </xf>
    <xf numFmtId="9" fontId="7" fillId="2" borderId="17" xfId="21" applyFont="1" applyFill="1" applyBorder="1" applyAlignment="1">
      <alignment horizontal="right" vertical="center" wrapText="1"/>
    </xf>
    <xf numFmtId="9" fontId="7" fillId="6" borderId="9" xfId="21" applyFont="1" applyFill="1" applyBorder="1" applyAlignment="1" applyProtection="1">
      <alignment horizontal="right" vertical="center" wrapText="1"/>
      <protection locked="0"/>
    </xf>
    <xf numFmtId="9" fontId="4" fillId="0" borderId="5" xfId="21" applyFont="1" applyBorder="1" applyAlignment="1" applyProtection="1">
      <alignment horizontal="right" vertical="center" wrapText="1"/>
      <protection locked="0"/>
    </xf>
    <xf numFmtId="9" fontId="7" fillId="2" borderId="9" xfId="21" applyFont="1" applyFill="1" applyBorder="1" applyAlignment="1" applyProtection="1">
      <alignment horizontal="right" vertical="center" wrapText="1"/>
      <protection locked="0"/>
    </xf>
    <xf numFmtId="9" fontId="7" fillId="2" borderId="16" xfId="21" applyFont="1" applyFill="1" applyBorder="1" applyAlignment="1" applyProtection="1">
      <alignment horizontal="right" vertical="center" wrapText="1"/>
      <protection locked="0"/>
    </xf>
    <xf numFmtId="9" fontId="4" fillId="0" borderId="2" xfId="21" applyFont="1" applyBorder="1" applyAlignment="1">
      <alignment vertical="center" wrapText="1"/>
    </xf>
    <xf numFmtId="9" fontId="4" fillId="0" borderId="4" xfId="21" applyFont="1" applyBorder="1" applyAlignment="1" applyProtection="1">
      <alignment horizontal="right" vertical="center" wrapText="1"/>
      <protection locked="0"/>
    </xf>
    <xf numFmtId="9" fontId="7" fillId="2" borderId="24" xfId="21" applyFont="1" applyFill="1" applyBorder="1" applyAlignment="1">
      <alignment horizontal="right" vertical="center" wrapText="1"/>
    </xf>
    <xf numFmtId="9" fontId="7" fillId="2" borderId="24" xfId="21" applyFont="1" applyFill="1" applyBorder="1" applyAlignment="1" applyProtection="1">
      <alignment horizontal="right" vertical="center" wrapText="1"/>
      <protection locked="0"/>
    </xf>
    <xf numFmtId="9" fontId="30" fillId="2" borderId="24" xfId="21" applyFont="1" applyFill="1" applyBorder="1" applyAlignment="1">
      <alignment horizontal="right" vertical="center" wrapText="1"/>
    </xf>
    <xf numFmtId="9" fontId="7" fillId="2" borderId="24" xfId="21" applyFont="1" applyFill="1" applyBorder="1" applyAlignment="1">
      <alignment vertical="center" wrapText="1"/>
    </xf>
    <xf numFmtId="9" fontId="4" fillId="0" borderId="39" xfId="21" applyFont="1" applyBorder="1" applyAlignment="1" applyProtection="1">
      <alignment vertical="center" wrapText="1"/>
      <protection locked="0"/>
    </xf>
    <xf numFmtId="9" fontId="4" fillId="2" borderId="33" xfId="21" applyFont="1" applyFill="1" applyBorder="1" applyAlignment="1">
      <alignment vertical="center" wrapText="1"/>
    </xf>
    <xf numFmtId="9" fontId="27" fillId="6" borderId="30" xfId="21" applyFont="1" applyFill="1" applyBorder="1"/>
    <xf numFmtId="9" fontId="32" fillId="0" borderId="30" xfId="21" applyFont="1" applyBorder="1"/>
    <xf numFmtId="9" fontId="34" fillId="2" borderId="26" xfId="21" applyFont="1" applyFill="1" applyBorder="1" applyAlignment="1">
      <alignment horizontal="right" vertical="center"/>
    </xf>
    <xf numFmtId="9" fontId="34" fillId="2" borderId="43" xfId="21" applyFont="1" applyFill="1" applyBorder="1" applyAlignment="1">
      <alignment horizontal="right" vertical="center"/>
    </xf>
    <xf numFmtId="0" fontId="3" fillId="0" borderId="0" xfId="22" applyAlignment="1" applyProtection="1">
      <alignment horizontal="center" vertical="center" wrapText="1"/>
    </xf>
    <xf numFmtId="0" fontId="3" fillId="0" borderId="0" xfId="22" applyAlignment="1" applyProtection="1">
      <alignment vertical="center" wrapText="1"/>
    </xf>
    <xf numFmtId="0" fontId="5" fillId="0" borderId="0" xfId="22" applyFont="1" applyAlignment="1" applyProtection="1">
      <alignment horizontal="right" vertical="center"/>
    </xf>
    <xf numFmtId="0" fontId="26" fillId="2" borderId="8" xfId="22" applyFont="1" applyFill="1" applyBorder="1" applyAlignment="1" applyProtection="1">
      <alignment horizontal="center" vertical="center" wrapText="1"/>
    </xf>
    <xf numFmtId="0" fontId="26" fillId="2" borderId="9" xfId="22" applyFont="1" applyFill="1" applyBorder="1" applyAlignment="1" applyProtection="1">
      <alignment horizontal="center" vertical="center" wrapText="1"/>
    </xf>
    <xf numFmtId="0" fontId="26" fillId="2" borderId="22" xfId="22" applyFont="1" applyFill="1" applyBorder="1" applyAlignment="1" applyProtection="1">
      <alignment horizontal="center" vertical="center" wrapText="1"/>
    </xf>
    <xf numFmtId="0" fontId="5" fillId="0" borderId="0" xfId="22" applyFont="1" applyAlignment="1" applyProtection="1">
      <alignment horizontal="center" vertical="center" wrapText="1"/>
    </xf>
    <xf numFmtId="0" fontId="5" fillId="2" borderId="8" xfId="22" applyFont="1" applyFill="1" applyBorder="1" applyAlignment="1" applyProtection="1">
      <alignment horizontal="center" vertical="center" wrapText="1"/>
    </xf>
    <xf numFmtId="0" fontId="5" fillId="2" borderId="9" xfId="22" applyFont="1" applyFill="1" applyBorder="1" applyAlignment="1" applyProtection="1">
      <alignment horizontal="center" vertical="center" wrapText="1"/>
    </xf>
    <xf numFmtId="0" fontId="5" fillId="2" borderId="22" xfId="22" applyFont="1" applyFill="1" applyBorder="1" applyAlignment="1" applyProtection="1">
      <alignment horizontal="center" vertical="center" wrapText="1"/>
    </xf>
    <xf numFmtId="0" fontId="13" fillId="0" borderId="0" xfId="22" applyFont="1" applyAlignment="1" applyProtection="1">
      <alignment vertical="center" wrapText="1"/>
    </xf>
    <xf numFmtId="0" fontId="3" fillId="0" borderId="7" xfId="22" applyBorder="1" applyAlignment="1" applyProtection="1">
      <alignment horizontal="center" vertical="center" wrapText="1"/>
    </xf>
    <xf numFmtId="0" fontId="3" fillId="0" borderId="4" xfId="22" applyFont="1" applyBorder="1" applyAlignment="1" applyProtection="1">
      <alignment vertical="center" wrapText="1"/>
      <protection locked="0"/>
    </xf>
    <xf numFmtId="3" fontId="3" fillId="0" borderId="5" xfId="22" applyNumberFormat="1" applyBorder="1" applyAlignment="1" applyProtection="1">
      <alignment vertical="center" wrapText="1"/>
      <protection locked="0"/>
    </xf>
    <xf numFmtId="3" fontId="1" fillId="0" borderId="40" xfId="23" applyNumberFormat="1" applyBorder="1"/>
    <xf numFmtId="0" fontId="3" fillId="0" borderId="3" xfId="22" applyBorder="1" applyAlignment="1" applyProtection="1">
      <alignment horizontal="center" vertical="center" wrapText="1"/>
    </xf>
    <xf numFmtId="3" fontId="3" fillId="0" borderId="4" xfId="22" applyNumberFormat="1" applyBorder="1" applyAlignment="1" applyProtection="1">
      <alignment vertical="center" wrapText="1"/>
    </xf>
    <xf numFmtId="3" fontId="3" fillId="0" borderId="38" xfId="22" applyNumberFormat="1" applyBorder="1" applyAlignment="1" applyProtection="1">
      <alignment vertical="center" wrapText="1"/>
    </xf>
    <xf numFmtId="0" fontId="3" fillId="0" borderId="5" xfId="22" applyFont="1" applyBorder="1" applyAlignment="1" applyProtection="1">
      <alignment vertical="center" wrapText="1"/>
      <protection locked="0"/>
    </xf>
    <xf numFmtId="3" fontId="3" fillId="0" borderId="4" xfId="22" applyNumberFormat="1" applyBorder="1" applyAlignment="1" applyProtection="1">
      <alignment vertical="center" wrapText="1"/>
      <protection locked="0"/>
    </xf>
    <xf numFmtId="3" fontId="3" fillId="0" borderId="38" xfId="22" applyNumberFormat="1" applyFont="1" applyBorder="1" applyAlignment="1" applyProtection="1">
      <alignment vertical="center" wrapText="1"/>
      <protection locked="0"/>
    </xf>
    <xf numFmtId="0" fontId="3" fillId="0" borderId="4" xfId="22" applyFont="1" applyBorder="1" applyAlignment="1" applyProtection="1">
      <alignment vertical="center" wrapText="1"/>
    </xf>
    <xf numFmtId="3" fontId="3" fillId="0" borderId="38" xfId="22" applyNumberFormat="1" applyBorder="1" applyAlignment="1" applyProtection="1">
      <alignment vertical="center" wrapText="1"/>
      <protection locked="0"/>
    </xf>
    <xf numFmtId="0" fontId="0" fillId="0" borderId="0" xfId="22" quotePrefix="1" applyFont="1" applyAlignment="1" applyProtection="1">
      <alignment vertical="center" wrapText="1"/>
    </xf>
    <xf numFmtId="0" fontId="7" fillId="2" borderId="9" xfId="22" applyFont="1" applyFill="1" applyBorder="1" applyAlignment="1" applyProtection="1">
      <alignment vertical="center" wrapText="1"/>
    </xf>
    <xf numFmtId="166" fontId="21" fillId="2" borderId="9" xfId="22" applyNumberFormat="1" applyFont="1" applyFill="1" applyBorder="1" applyAlignment="1" applyProtection="1">
      <alignment vertical="center" wrapText="1"/>
    </xf>
    <xf numFmtId="3" fontId="21" fillId="2" borderId="22" xfId="22" applyNumberFormat="1" applyFont="1" applyFill="1" applyBorder="1" applyAlignment="1" applyProtection="1">
      <alignment vertical="center" wrapText="1"/>
    </xf>
    <xf numFmtId="3" fontId="27" fillId="0" borderId="37" xfId="11" applyNumberFormat="1" applyFont="1" applyFill="1" applyBorder="1"/>
    <xf numFmtId="9" fontId="10" fillId="0" borderId="30" xfId="21" applyFont="1" applyBorder="1"/>
    <xf numFmtId="9" fontId="27" fillId="2" borderId="43" xfId="21" applyFont="1" applyFill="1" applyBorder="1" applyAlignment="1">
      <alignment horizontal="right"/>
    </xf>
    <xf numFmtId="0" fontId="32" fillId="0" borderId="0" xfId="0" applyFont="1" applyAlignment="1">
      <alignment horizontal="left" wrapText="1" indent="1"/>
    </xf>
    <xf numFmtId="0" fontId="39" fillId="5" borderId="0" xfId="0" applyFont="1" applyFill="1" applyAlignment="1">
      <alignment vertical="center" wrapTex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9" fontId="13" fillId="0" borderId="5" xfId="21" applyFont="1" applyBorder="1" applyAlignment="1" applyProtection="1">
      <alignment vertical="center" wrapText="1"/>
      <protection locked="0"/>
    </xf>
    <xf numFmtId="9" fontId="5" fillId="2" borderId="9" xfId="21" applyFont="1" applyFill="1" applyBorder="1" applyAlignment="1">
      <alignment vertical="center" wrapText="1"/>
    </xf>
    <xf numFmtId="9" fontId="5" fillId="0" borderId="4" xfId="21" applyFont="1" applyBorder="1" applyAlignment="1">
      <alignment vertical="center" wrapText="1"/>
    </xf>
    <xf numFmtId="9" fontId="5" fillId="2" borderId="24" xfId="21" applyFont="1" applyFill="1" applyBorder="1" applyAlignment="1">
      <alignment vertical="center" wrapText="1"/>
    </xf>
    <xf numFmtId="9" fontId="5" fillId="0" borderId="16" xfId="21" applyFont="1" applyBorder="1" applyAlignment="1" applyProtection="1">
      <alignment horizontal="right" vertical="center" wrapText="1" indent="1"/>
      <protection locked="0"/>
    </xf>
    <xf numFmtId="9" fontId="17" fillId="2" borderId="9" xfId="21" applyFont="1" applyFill="1" applyBorder="1" applyAlignment="1">
      <alignment vertical="center" wrapText="1"/>
    </xf>
    <xf numFmtId="0" fontId="3" fillId="0" borderId="0" xfId="14" applyFill="1"/>
    <xf numFmtId="0" fontId="8" fillId="2" borderId="9" xfId="14" applyFont="1" applyFill="1" applyBorder="1" applyAlignment="1">
      <alignment horizontal="center" vertical="center" wrapText="1"/>
    </xf>
    <xf numFmtId="0" fontId="8" fillId="2" borderId="24" xfId="14" applyFont="1" applyFill="1" applyBorder="1" applyAlignment="1">
      <alignment horizontal="center" vertical="center" wrapText="1"/>
    </xf>
    <xf numFmtId="0" fontId="5" fillId="0" borderId="0" xfId="14" applyFont="1" applyFill="1" applyAlignment="1">
      <alignment horizontal="center" vertical="center" wrapText="1"/>
    </xf>
    <xf numFmtId="0" fontId="15" fillId="2" borderId="8" xfId="14" applyFont="1" applyFill="1" applyBorder="1" applyAlignment="1">
      <alignment horizontal="center" vertical="center" wrapText="1"/>
    </xf>
    <xf numFmtId="0" fontId="15" fillId="2" borderId="9" xfId="14" applyFont="1" applyFill="1" applyBorder="1" applyAlignment="1">
      <alignment horizontal="center" vertical="center" wrapText="1"/>
    </xf>
    <xf numFmtId="0" fontId="15" fillId="2" borderId="22" xfId="14" applyFont="1" applyFill="1" applyBorder="1" applyAlignment="1">
      <alignment horizontal="center" vertical="center" wrapText="1"/>
    </xf>
    <xf numFmtId="0" fontId="19" fillId="0" borderId="3" xfId="14" applyFont="1" applyFill="1" applyBorder="1" applyAlignment="1" applyProtection="1">
      <alignment horizontal="center" vertical="center"/>
    </xf>
    <xf numFmtId="0" fontId="19" fillId="0" borderId="4" xfId="14" applyFont="1" applyFill="1" applyBorder="1" applyAlignment="1" applyProtection="1">
      <alignment vertical="center" wrapText="1"/>
    </xf>
    <xf numFmtId="0" fontId="19" fillId="0" borderId="4" xfId="14" applyFont="1" applyFill="1" applyBorder="1" applyAlignment="1" applyProtection="1">
      <alignment vertical="center" wrapText="1"/>
      <protection locked="0"/>
    </xf>
    <xf numFmtId="166" fontId="19" fillId="0" borderId="4" xfId="14" applyNumberFormat="1" applyFont="1" applyFill="1" applyBorder="1" applyAlignment="1" applyProtection="1">
      <alignment vertical="center"/>
      <protection locked="0"/>
    </xf>
    <xf numFmtId="166" fontId="19" fillId="0" borderId="33" xfId="14" applyNumberFormat="1" applyFont="1" applyFill="1" applyBorder="1" applyAlignment="1" applyProtection="1">
      <alignment vertical="center"/>
      <protection locked="0"/>
    </xf>
    <xf numFmtId="166" fontId="18" fillId="0" borderId="33" xfId="14" applyNumberFormat="1" applyFont="1" applyFill="1" applyBorder="1" applyAlignment="1" applyProtection="1">
      <alignment vertical="center"/>
    </xf>
    <xf numFmtId="166" fontId="18" fillId="0" borderId="38" xfId="14" applyNumberFormat="1" applyFont="1" applyFill="1" applyBorder="1" applyAlignment="1" applyProtection="1">
      <alignment vertical="center"/>
    </xf>
    <xf numFmtId="0" fontId="19" fillId="0" borderId="53" xfId="14" applyFont="1" applyFill="1" applyBorder="1" applyAlignment="1" applyProtection="1">
      <alignment horizontal="center" vertical="center"/>
    </xf>
    <xf numFmtId="0" fontId="19" fillId="0" borderId="27" xfId="14" applyFont="1" applyFill="1" applyBorder="1" applyAlignment="1" applyProtection="1">
      <alignment vertical="center" wrapText="1"/>
    </xf>
    <xf numFmtId="0" fontId="19" fillId="0" borderId="27" xfId="14" applyFont="1" applyFill="1" applyBorder="1" applyAlignment="1" applyProtection="1">
      <alignment vertical="center" wrapText="1"/>
      <protection locked="0"/>
    </xf>
    <xf numFmtId="166" fontId="19" fillId="0" borderId="27" xfId="14" applyNumberFormat="1" applyFont="1" applyFill="1" applyBorder="1" applyAlignment="1" applyProtection="1">
      <alignment vertical="center"/>
      <protection locked="0"/>
    </xf>
    <xf numFmtId="166" fontId="19" fillId="0" borderId="35" xfId="14" applyNumberFormat="1" applyFont="1" applyFill="1" applyBorder="1" applyAlignment="1" applyProtection="1">
      <alignment vertical="center"/>
      <protection locked="0"/>
    </xf>
    <xf numFmtId="0" fontId="3" fillId="0" borderId="38" xfId="14" applyFill="1" applyBorder="1"/>
    <xf numFmtId="0" fontId="3" fillId="0" borderId="47" xfId="14" applyFill="1" applyBorder="1"/>
    <xf numFmtId="0" fontId="3" fillId="0" borderId="0" xfId="14" applyFill="1" applyBorder="1"/>
    <xf numFmtId="0" fontId="19" fillId="0" borderId="54" xfId="14" applyFont="1" applyFill="1" applyBorder="1" applyAlignment="1" applyProtection="1">
      <alignment horizontal="center" vertical="center"/>
    </xf>
    <xf numFmtId="0" fontId="19" fillId="0" borderId="42" xfId="14" applyFont="1" applyFill="1" applyBorder="1" applyAlignment="1" applyProtection="1">
      <alignment vertical="center" wrapText="1"/>
    </xf>
    <xf numFmtId="0" fontId="19" fillId="0" borderId="42" xfId="14" applyFont="1" applyFill="1" applyBorder="1" applyAlignment="1" applyProtection="1">
      <alignment vertical="center" wrapText="1"/>
      <protection locked="0"/>
    </xf>
    <xf numFmtId="166" fontId="19" fillId="0" borderId="42" xfId="14" applyNumberFormat="1" applyFont="1" applyFill="1" applyBorder="1" applyAlignment="1" applyProtection="1">
      <alignment vertical="center"/>
      <protection locked="0"/>
    </xf>
    <xf numFmtId="166" fontId="19" fillId="0" borderId="41" xfId="14" applyNumberFormat="1" applyFont="1" applyFill="1" applyBorder="1" applyAlignment="1" applyProtection="1">
      <alignment vertical="center"/>
      <protection locked="0"/>
    </xf>
    <xf numFmtId="166" fontId="18" fillId="2" borderId="9" xfId="14" applyNumberFormat="1" applyFont="1" applyFill="1" applyBorder="1" applyAlignment="1" applyProtection="1">
      <alignment vertical="center"/>
    </xf>
    <xf numFmtId="166" fontId="18" fillId="2" borderId="24" xfId="14" applyNumberFormat="1" applyFont="1" applyFill="1" applyBorder="1" applyAlignment="1" applyProtection="1">
      <alignment vertical="center"/>
    </xf>
    <xf numFmtId="166" fontId="18" fillId="2" borderId="22" xfId="14" applyNumberFormat="1" applyFont="1" applyFill="1" applyBorder="1" applyAlignment="1" applyProtection="1">
      <alignment vertical="center"/>
    </xf>
    <xf numFmtId="0" fontId="5" fillId="0" borderId="0" xfId="14" applyFont="1" applyFill="1"/>
    <xf numFmtId="0" fontId="3" fillId="0" borderId="0" xfId="14" applyFill="1" applyProtection="1">
      <protection locked="0"/>
    </xf>
    <xf numFmtId="166" fontId="18" fillId="0" borderId="46" xfId="14" applyNumberFormat="1" applyFont="1" applyFill="1" applyBorder="1" applyAlignment="1" applyProtection="1">
      <alignment vertical="center"/>
    </xf>
    <xf numFmtId="166" fontId="18" fillId="0" borderId="9" xfId="14" applyNumberFormat="1" applyFont="1" applyFill="1" applyBorder="1" applyAlignment="1" applyProtection="1">
      <alignment vertical="center"/>
    </xf>
    <xf numFmtId="166" fontId="18" fillId="0" borderId="24" xfId="14" applyNumberFormat="1" applyFont="1" applyFill="1" applyBorder="1" applyAlignment="1" applyProtection="1">
      <alignment vertical="center"/>
    </xf>
    <xf numFmtId="166" fontId="18" fillId="0" borderId="22" xfId="14" applyNumberFormat="1" applyFont="1" applyFill="1" applyBorder="1" applyAlignment="1" applyProtection="1">
      <alignment vertical="center"/>
    </xf>
    <xf numFmtId="166" fontId="20" fillId="2" borderId="9" xfId="14" applyNumberFormat="1" applyFont="1" applyFill="1" applyBorder="1" applyAlignment="1" applyProtection="1">
      <alignment vertical="center"/>
    </xf>
    <xf numFmtId="0" fontId="42" fillId="2" borderId="33" xfId="6" applyFont="1" applyFill="1" applyBorder="1" applyAlignment="1">
      <alignment horizontal="center" vertical="center" textRotation="90" wrapText="1"/>
    </xf>
    <xf numFmtId="0" fontId="26" fillId="2" borderId="4" xfId="6" applyFont="1" applyFill="1" applyBorder="1" applyAlignment="1">
      <alignment horizontal="center" vertical="center" wrapText="1"/>
    </xf>
    <xf numFmtId="0" fontId="42" fillId="2" borderId="36" xfId="6" applyFont="1" applyFill="1" applyBorder="1" applyAlignment="1">
      <alignment horizontal="center" vertical="center" wrapText="1"/>
    </xf>
    <xf numFmtId="0" fontId="23" fillId="0" borderId="0" xfId="6"/>
    <xf numFmtId="0" fontId="43" fillId="0" borderId="72" xfId="6" applyFont="1" applyBorder="1" applyAlignment="1">
      <alignment horizontal="center"/>
    </xf>
    <xf numFmtId="0" fontId="43" fillId="0" borderId="70" xfId="6" applyFont="1" applyBorder="1"/>
    <xf numFmtId="3" fontId="43" fillId="0" borderId="74" xfId="6" applyNumberFormat="1" applyFont="1" applyBorder="1"/>
    <xf numFmtId="3" fontId="43" fillId="0" borderId="75" xfId="6" applyNumberFormat="1" applyFont="1" applyBorder="1"/>
    <xf numFmtId="0" fontId="44" fillId="0" borderId="0" xfId="6" applyFont="1"/>
    <xf numFmtId="0" fontId="43" fillId="0" borderId="76" xfId="6" applyFont="1" applyBorder="1" applyAlignment="1">
      <alignment horizontal="center"/>
    </xf>
    <xf numFmtId="0" fontId="43" fillId="0" borderId="77" xfId="6" applyFont="1" applyBorder="1"/>
    <xf numFmtId="0" fontId="43" fillId="0" borderId="78" xfId="6" applyFont="1" applyBorder="1"/>
    <xf numFmtId="0" fontId="23" fillId="0" borderId="0" xfId="6" applyAlignment="1">
      <alignment horizontal="center"/>
    </xf>
    <xf numFmtId="0" fontId="42" fillId="2" borderId="52" xfId="6" applyFont="1" applyFill="1" applyBorder="1" applyAlignment="1">
      <alignment vertical="center" textRotation="90" wrapText="1"/>
    </xf>
    <xf numFmtId="0" fontId="26" fillId="2" borderId="29" xfId="6" applyFont="1" applyFill="1" applyBorder="1" applyAlignment="1">
      <alignment horizontal="center" vertical="center" wrapText="1"/>
    </xf>
    <xf numFmtId="0" fontId="42" fillId="2" borderId="40" xfId="6" applyFont="1" applyFill="1" applyBorder="1" applyAlignment="1">
      <alignment horizontal="center" vertical="center" wrapText="1"/>
    </xf>
    <xf numFmtId="0" fontId="43" fillId="0" borderId="53" xfId="6" applyFont="1" applyBorder="1" applyAlignment="1">
      <alignment horizontal="center" vertical="center"/>
    </xf>
    <xf numFmtId="0" fontId="43" fillId="0" borderId="0" xfId="6" applyFont="1" applyBorder="1" applyAlignment="1">
      <alignment vertical="center"/>
    </xf>
    <xf numFmtId="3" fontId="43" fillId="0" borderId="30" xfId="6" applyNumberFormat="1" applyFont="1" applyBorder="1" applyAlignment="1">
      <alignment vertical="center"/>
    </xf>
    <xf numFmtId="0" fontId="43" fillId="0" borderId="3" xfId="6" applyFont="1" applyBorder="1" applyAlignment="1">
      <alignment horizontal="center" vertical="center"/>
    </xf>
    <xf numFmtId="0" fontId="43" fillId="0" borderId="12" xfId="6" applyFont="1" applyBorder="1" applyAlignment="1">
      <alignment vertical="center"/>
    </xf>
    <xf numFmtId="3" fontId="43" fillId="0" borderId="26" xfId="6" applyNumberFormat="1" applyFont="1" applyBorder="1" applyAlignment="1">
      <alignment vertical="center"/>
    </xf>
    <xf numFmtId="0" fontId="42" fillId="2" borderId="3" xfId="6" applyFont="1" applyFill="1" applyBorder="1" applyAlignment="1">
      <alignment horizontal="center" vertical="center"/>
    </xf>
    <xf numFmtId="0" fontId="42" fillId="2" borderId="12" xfId="6" applyFont="1" applyFill="1" applyBorder="1" applyAlignment="1">
      <alignment vertical="center"/>
    </xf>
    <xf numFmtId="3" fontId="42" fillId="2" borderId="26" xfId="6" applyNumberFormat="1" applyFont="1" applyFill="1" applyBorder="1" applyAlignment="1">
      <alignment vertical="center"/>
    </xf>
    <xf numFmtId="0" fontId="23" fillId="0" borderId="0" xfId="6" applyBorder="1"/>
    <xf numFmtId="0" fontId="43" fillId="0" borderId="1" xfId="6" applyFont="1" applyBorder="1" applyAlignment="1">
      <alignment horizontal="center" vertical="center"/>
    </xf>
    <xf numFmtId="0" fontId="42" fillId="0" borderId="3" xfId="6" applyFont="1" applyFill="1" applyBorder="1" applyAlignment="1">
      <alignment horizontal="center" vertical="center"/>
    </xf>
    <xf numFmtId="0" fontId="42" fillId="0" borderId="54" xfId="6" applyFont="1" applyFill="1" applyBorder="1" applyAlignment="1">
      <alignment horizontal="center" vertical="center"/>
    </xf>
    <xf numFmtId="0" fontId="43" fillId="0" borderId="62" xfId="6" applyFont="1" applyBorder="1" applyAlignment="1">
      <alignment vertical="center"/>
    </xf>
    <xf numFmtId="3" fontId="43" fillId="0" borderId="43" xfId="6" applyNumberFormat="1" applyFont="1" applyBorder="1" applyAlignment="1">
      <alignment vertical="center"/>
    </xf>
    <xf numFmtId="0" fontId="43" fillId="0" borderId="0" xfId="6" applyFont="1"/>
    <xf numFmtId="3" fontId="43" fillId="0" borderId="0" xfId="6" applyNumberFormat="1" applyFont="1"/>
    <xf numFmtId="0" fontId="36" fillId="0" borderId="0" xfId="6" applyFont="1"/>
    <xf numFmtId="3" fontId="23" fillId="0" borderId="0" xfId="6" applyNumberFormat="1"/>
    <xf numFmtId="0" fontId="32" fillId="0" borderId="0" xfId="25" applyFill="1" applyProtection="1"/>
    <xf numFmtId="0" fontId="45" fillId="0" borderId="0" xfId="25" applyFont="1" applyFill="1" applyProtection="1"/>
    <xf numFmtId="0" fontId="48" fillId="0" borderId="54" xfId="25" applyFont="1" applyFill="1" applyBorder="1" applyAlignment="1" applyProtection="1">
      <alignment horizontal="center" vertical="center" wrapText="1"/>
    </xf>
    <xf numFmtId="0" fontId="48" fillId="0" borderId="42" xfId="25" applyFont="1" applyFill="1" applyBorder="1" applyAlignment="1" applyProtection="1">
      <alignment horizontal="center" vertical="center" wrapText="1"/>
    </xf>
    <xf numFmtId="0" fontId="48" fillId="0" borderId="41" xfId="25" applyFont="1" applyFill="1" applyBorder="1" applyAlignment="1" applyProtection="1">
      <alignment horizontal="center" vertical="center" wrapText="1"/>
    </xf>
    <xf numFmtId="0" fontId="48" fillId="0" borderId="46" xfId="25" applyFont="1" applyFill="1" applyBorder="1" applyAlignment="1" applyProtection="1">
      <alignment horizontal="center" vertical="center" wrapText="1"/>
    </xf>
    <xf numFmtId="0" fontId="32" fillId="0" borderId="0" xfId="25" applyFill="1" applyAlignment="1" applyProtection="1">
      <alignment horizontal="center" vertical="center"/>
    </xf>
    <xf numFmtId="0" fontId="49" fillId="0" borderId="52" xfId="25" applyFont="1" applyFill="1" applyBorder="1" applyAlignment="1" applyProtection="1">
      <alignment vertical="center" wrapText="1"/>
    </xf>
    <xf numFmtId="167" fontId="16" fillId="0" borderId="29" xfId="26" applyNumberFormat="1" applyFont="1" applyFill="1" applyBorder="1" applyAlignment="1" applyProtection="1">
      <alignment horizontal="center" vertical="center"/>
    </xf>
    <xf numFmtId="168" fontId="50" fillId="0" borderId="17" xfId="25" applyNumberFormat="1" applyFont="1" applyFill="1" applyBorder="1" applyAlignment="1" applyProtection="1">
      <alignment horizontal="right" vertical="center" wrapText="1"/>
      <protection locked="0"/>
    </xf>
    <xf numFmtId="169" fontId="51" fillId="0" borderId="38" xfId="25" applyNumberFormat="1" applyFont="1" applyFill="1" applyBorder="1" applyAlignment="1" applyProtection="1">
      <alignment horizontal="right" vertical="center" wrapText="1"/>
      <protection locked="0"/>
    </xf>
    <xf numFmtId="0" fontId="32" fillId="0" borderId="0" xfId="25" applyFill="1" applyAlignment="1" applyProtection="1">
      <alignment vertical="center"/>
    </xf>
    <xf numFmtId="0" fontId="49" fillId="0" borderId="3" xfId="25" applyFont="1" applyFill="1" applyBorder="1" applyAlignment="1" applyProtection="1">
      <alignment vertical="center" wrapText="1"/>
    </xf>
    <xf numFmtId="167" fontId="16" fillId="0" borderId="4" xfId="26" applyNumberFormat="1" applyFont="1" applyFill="1" applyBorder="1" applyAlignment="1" applyProtection="1">
      <alignment horizontal="center" vertical="center"/>
    </xf>
    <xf numFmtId="168" fontId="50" fillId="0" borderId="4" xfId="25" applyNumberFormat="1" applyFont="1" applyFill="1" applyBorder="1" applyAlignment="1" applyProtection="1">
      <alignment horizontal="right" vertical="center" wrapText="1"/>
    </xf>
    <xf numFmtId="0" fontId="52" fillId="0" borderId="3" xfId="25" applyFont="1" applyFill="1" applyBorder="1" applyAlignment="1" applyProtection="1">
      <alignment horizontal="left" vertical="center" wrapText="1" indent="1"/>
    </xf>
    <xf numFmtId="168" fontId="51" fillId="0" borderId="33" xfId="25" applyNumberFormat="1" applyFont="1" applyFill="1" applyBorder="1" applyAlignment="1" applyProtection="1">
      <alignment horizontal="right" vertical="center" wrapText="1"/>
      <protection locked="0"/>
    </xf>
    <xf numFmtId="168" fontId="51" fillId="0" borderId="31" xfId="25" applyNumberFormat="1" applyFont="1" applyFill="1" applyBorder="1" applyAlignment="1" applyProtection="1">
      <alignment horizontal="right" vertical="center" wrapText="1"/>
      <protection locked="0"/>
    </xf>
    <xf numFmtId="169" fontId="51" fillId="0" borderId="32" xfId="25" applyNumberFormat="1" applyFont="1" applyFill="1" applyBorder="1" applyAlignment="1" applyProtection="1">
      <alignment horizontal="right" vertical="center" wrapText="1"/>
      <protection locked="0"/>
    </xf>
    <xf numFmtId="168" fontId="49" fillId="0" borderId="4" xfId="25" applyNumberFormat="1" applyFont="1" applyFill="1" applyBorder="1" applyAlignment="1" applyProtection="1">
      <alignment horizontal="right" vertical="center" wrapText="1"/>
    </xf>
    <xf numFmtId="168" fontId="51" fillId="0" borderId="33" xfId="25" applyNumberFormat="1" applyFont="1" applyFill="1" applyBorder="1" applyAlignment="1" applyProtection="1">
      <alignment horizontal="right" vertical="center" wrapText="1"/>
    </xf>
    <xf numFmtId="168" fontId="51" fillId="0" borderId="31" xfId="25" applyNumberFormat="1" applyFont="1" applyFill="1" applyBorder="1" applyAlignment="1" applyProtection="1">
      <alignment horizontal="right" vertical="center" wrapText="1"/>
    </xf>
    <xf numFmtId="0" fontId="49" fillId="0" borderId="54" xfId="25" applyFont="1" applyFill="1" applyBorder="1" applyAlignment="1" applyProtection="1">
      <alignment vertical="center" wrapText="1"/>
    </xf>
    <xf numFmtId="167" fontId="16" fillId="0" borderId="42" xfId="26" applyNumberFormat="1" applyFont="1" applyFill="1" applyBorder="1" applyAlignment="1" applyProtection="1">
      <alignment horizontal="center" vertical="center"/>
    </xf>
    <xf numFmtId="168" fontId="50" fillId="0" borderId="42" xfId="25" applyNumberFormat="1" applyFont="1" applyFill="1" applyBorder="1" applyAlignment="1" applyProtection="1">
      <alignment horizontal="right" vertical="center" wrapText="1"/>
    </xf>
    <xf numFmtId="169" fontId="51" fillId="0" borderId="46" xfId="25" applyNumberFormat="1" applyFont="1" applyFill="1" applyBorder="1" applyAlignment="1" applyProtection="1">
      <alignment horizontal="right" vertical="center" wrapText="1"/>
      <protection locked="0"/>
    </xf>
    <xf numFmtId="0" fontId="51" fillId="0" borderId="0" xfId="25" applyFont="1" applyFill="1" applyProtection="1"/>
    <xf numFmtId="3" fontId="32" fillId="0" borderId="0" xfId="25" applyNumberFormat="1" applyFont="1" applyFill="1" applyProtection="1"/>
    <xf numFmtId="3" fontId="32" fillId="0" borderId="0" xfId="25" applyNumberFormat="1" applyFont="1" applyFill="1" applyAlignment="1" applyProtection="1">
      <alignment horizontal="center"/>
    </xf>
    <xf numFmtId="0" fontId="32" fillId="0" borderId="0" xfId="25" applyFont="1" applyFill="1" applyProtection="1"/>
    <xf numFmtId="0" fontId="32" fillId="0" borderId="0" xfId="25" applyFill="1" applyAlignment="1" applyProtection="1">
      <alignment horizontal="center"/>
    </xf>
    <xf numFmtId="0" fontId="3" fillId="0" borderId="0" xfId="26" applyFill="1" applyAlignment="1" applyProtection="1">
      <alignment vertical="center"/>
    </xf>
    <xf numFmtId="0" fontId="3" fillId="0" borderId="0" xfId="26" applyFill="1" applyAlignment="1" applyProtection="1">
      <alignment vertical="center" wrapText="1"/>
    </xf>
    <xf numFmtId="0" fontId="3" fillId="0" borderId="0" xfId="26" applyFill="1" applyAlignment="1" applyProtection="1">
      <alignment horizontal="center" vertical="center"/>
    </xf>
    <xf numFmtId="49" fontId="15" fillId="0" borderId="54" xfId="26" applyNumberFormat="1" applyFont="1" applyFill="1" applyBorder="1" applyAlignment="1" applyProtection="1">
      <alignment horizontal="center" vertical="center" wrapText="1"/>
    </xf>
    <xf numFmtId="49" fontId="15" fillId="0" borderId="42" xfId="26" applyNumberFormat="1" applyFont="1" applyFill="1" applyBorder="1" applyAlignment="1" applyProtection="1">
      <alignment horizontal="center" vertical="center"/>
    </xf>
    <xf numFmtId="49" fontId="15" fillId="0" borderId="41" xfId="26" applyNumberFormat="1" applyFont="1" applyFill="1" applyBorder="1" applyAlignment="1" applyProtection="1">
      <alignment horizontal="center" vertical="center"/>
    </xf>
    <xf numFmtId="49" fontId="15" fillId="0" borderId="46" xfId="26" applyNumberFormat="1" applyFont="1" applyFill="1" applyBorder="1" applyAlignment="1" applyProtection="1">
      <alignment horizontal="center" vertical="center"/>
    </xf>
    <xf numFmtId="49" fontId="13" fillId="0" borderId="0" xfId="26" applyNumberFormat="1" applyFont="1" applyFill="1" applyAlignment="1" applyProtection="1">
      <alignment horizontal="center" vertical="center"/>
    </xf>
    <xf numFmtId="167" fontId="16" fillId="0" borderId="5" xfId="26" applyNumberFormat="1" applyFont="1" applyFill="1" applyBorder="1" applyAlignment="1" applyProtection="1">
      <alignment horizontal="center" vertical="center"/>
    </xf>
    <xf numFmtId="170" fontId="16" fillId="0" borderId="39" xfId="26" applyNumberFormat="1" applyFont="1" applyFill="1" applyBorder="1" applyAlignment="1" applyProtection="1">
      <alignment vertical="center"/>
      <protection locked="0"/>
    </xf>
    <xf numFmtId="169" fontId="19" fillId="0" borderId="40" xfId="26" applyNumberFormat="1" applyFont="1" applyFill="1" applyBorder="1" applyAlignment="1" applyProtection="1">
      <alignment vertical="center"/>
      <protection locked="0"/>
    </xf>
    <xf numFmtId="9" fontId="19" fillId="0" borderId="38" xfId="26" applyNumberFormat="1" applyFont="1" applyFill="1" applyBorder="1" applyAlignment="1" applyProtection="1">
      <alignment vertical="center"/>
      <protection locked="0"/>
    </xf>
    <xf numFmtId="169" fontId="19" fillId="0" borderId="38" xfId="26" applyNumberFormat="1" applyFont="1" applyFill="1" applyBorder="1" applyAlignment="1" applyProtection="1">
      <alignment vertical="center"/>
      <protection locked="0"/>
    </xf>
    <xf numFmtId="170" fontId="16" fillId="0" borderId="33" xfId="26" applyNumberFormat="1" applyFont="1" applyFill="1" applyBorder="1" applyAlignment="1" applyProtection="1">
      <alignment vertical="center"/>
      <protection locked="0"/>
    </xf>
    <xf numFmtId="10" fontId="19" fillId="0" borderId="38" xfId="26" applyNumberFormat="1" applyFont="1" applyFill="1" applyBorder="1" applyAlignment="1" applyProtection="1">
      <alignment vertical="center"/>
      <protection locked="0"/>
    </xf>
    <xf numFmtId="170" fontId="15" fillId="0" borderId="4" xfId="26" applyNumberFormat="1" applyFont="1" applyFill="1" applyBorder="1" applyAlignment="1" applyProtection="1">
      <alignment vertical="center"/>
    </xf>
    <xf numFmtId="170" fontId="15" fillId="0" borderId="33" xfId="26" applyNumberFormat="1" applyFont="1" applyFill="1" applyBorder="1" applyAlignment="1" applyProtection="1">
      <alignment vertical="center"/>
      <protection locked="0"/>
    </xf>
    <xf numFmtId="170" fontId="19" fillId="0" borderId="33" xfId="26" applyNumberFormat="1" applyFont="1" applyFill="1" applyBorder="1" applyAlignment="1" applyProtection="1">
      <alignment vertical="center"/>
      <protection locked="0"/>
    </xf>
    <xf numFmtId="0" fontId="13" fillId="0" borderId="0" xfId="26" applyFont="1" applyFill="1" applyAlignment="1" applyProtection="1">
      <alignment vertical="center"/>
    </xf>
    <xf numFmtId="0" fontId="15" fillId="0" borderId="54" xfId="26" applyFont="1" applyFill="1" applyBorder="1" applyAlignment="1" applyProtection="1">
      <alignment horizontal="left" vertical="center" wrapText="1"/>
    </xf>
    <xf numFmtId="170" fontId="15" fillId="0" borderId="42" xfId="26" applyNumberFormat="1" applyFont="1" applyFill="1" applyBorder="1" applyAlignment="1" applyProtection="1">
      <alignment vertical="center"/>
    </xf>
    <xf numFmtId="169" fontId="19" fillId="0" borderId="46" xfId="26" applyNumberFormat="1" applyFont="1" applyFill="1" applyBorder="1" applyAlignment="1" applyProtection="1">
      <alignment vertical="center"/>
      <protection locked="0"/>
    </xf>
    <xf numFmtId="0" fontId="32" fillId="0" borderId="0" xfId="25" applyFont="1" applyFill="1" applyAlignment="1" applyProtection="1">
      <alignment horizontal="center"/>
    </xf>
    <xf numFmtId="0" fontId="32" fillId="0" borderId="0" xfId="25" applyFont="1" applyFill="1" applyAlignment="1" applyProtection="1"/>
    <xf numFmtId="0" fontId="14" fillId="0" borderId="0" xfId="26" applyFont="1" applyFill="1" applyAlignment="1" applyProtection="1">
      <alignment horizontal="center" vertical="center"/>
    </xf>
    <xf numFmtId="0" fontId="3" fillId="0" borderId="0" xfId="14" applyAlignment="1"/>
    <xf numFmtId="0" fontId="10" fillId="0" borderId="0" xfId="9" applyFill="1"/>
    <xf numFmtId="0" fontId="5" fillId="2" borderId="8" xfId="9" applyFont="1" applyFill="1" applyBorder="1" applyAlignment="1" applyProtection="1">
      <alignment horizontal="center" vertical="center" textRotation="90" wrapText="1"/>
    </xf>
    <xf numFmtId="0" fontId="5" fillId="2" borderId="9" xfId="9" applyFont="1" applyFill="1" applyBorder="1" applyAlignment="1" applyProtection="1">
      <alignment horizontal="center" vertical="center" wrapText="1"/>
    </xf>
    <xf numFmtId="0" fontId="5" fillId="2" borderId="10" xfId="9" applyFont="1" applyFill="1" applyBorder="1" applyAlignment="1" applyProtection="1">
      <alignment horizontal="center" vertical="center" wrapText="1"/>
    </xf>
    <xf numFmtId="0" fontId="5" fillId="2" borderId="22" xfId="9" applyFont="1" applyFill="1" applyBorder="1" applyAlignment="1" applyProtection="1">
      <alignment horizontal="center" vertical="center" wrapText="1"/>
    </xf>
    <xf numFmtId="0" fontId="5" fillId="4" borderId="8" xfId="9" applyFont="1" applyFill="1" applyBorder="1" applyAlignment="1" applyProtection="1">
      <alignment horizontal="center" vertical="center" wrapText="1"/>
    </xf>
    <xf numFmtId="0" fontId="5" fillId="4" borderId="9" xfId="9" applyFont="1" applyFill="1" applyBorder="1" applyAlignment="1" applyProtection="1">
      <alignment horizontal="center" vertical="center" wrapText="1"/>
    </xf>
    <xf numFmtId="0" fontId="5" fillId="4" borderId="10" xfId="9" applyFont="1" applyFill="1" applyBorder="1" applyAlignment="1" applyProtection="1">
      <alignment horizontal="center" vertical="center" wrapText="1"/>
    </xf>
    <xf numFmtId="0" fontId="5" fillId="4" borderId="22" xfId="9" applyFont="1" applyFill="1" applyBorder="1" applyAlignment="1" applyProtection="1">
      <alignment horizontal="center" vertical="center" wrapText="1"/>
    </xf>
    <xf numFmtId="0" fontId="5" fillId="2" borderId="13" xfId="9" applyFont="1" applyFill="1" applyBorder="1" applyAlignment="1" applyProtection="1">
      <alignment horizontal="left" vertical="center" wrapText="1" indent="1"/>
    </xf>
    <xf numFmtId="0" fontId="5" fillId="2" borderId="14" xfId="9" applyFont="1" applyFill="1" applyBorder="1" applyAlignment="1" applyProtection="1">
      <alignment horizontal="left" vertical="center" wrapText="1" indent="1"/>
    </xf>
    <xf numFmtId="166" fontId="5" fillId="2" borderId="14" xfId="9" applyNumberFormat="1" applyFont="1" applyFill="1" applyBorder="1" applyAlignment="1" applyProtection="1">
      <alignment horizontal="right" vertical="center" wrapText="1"/>
    </xf>
    <xf numFmtId="166" fontId="5" fillId="2" borderId="59" xfId="9" applyNumberFormat="1" applyFont="1" applyFill="1" applyBorder="1" applyAlignment="1" applyProtection="1">
      <alignment horizontal="right" vertical="center" wrapText="1"/>
    </xf>
    <xf numFmtId="166" fontId="5" fillId="2" borderId="15" xfId="9" applyNumberFormat="1" applyFont="1" applyFill="1" applyBorder="1" applyAlignment="1" applyProtection="1">
      <alignment horizontal="right" vertical="center" wrapText="1"/>
    </xf>
    <xf numFmtId="0" fontId="13" fillId="0" borderId="0" xfId="9" applyFont="1" applyFill="1"/>
    <xf numFmtId="0" fontId="5" fillId="2" borderId="8" xfId="9" applyFont="1" applyFill="1" applyBorder="1" applyAlignment="1" applyProtection="1">
      <alignment horizontal="left" vertical="center" wrapText="1" indent="1"/>
    </xf>
    <xf numFmtId="0" fontId="5" fillId="2" borderId="9" xfId="9" applyFont="1" applyFill="1" applyBorder="1" applyAlignment="1" applyProtection="1">
      <alignment horizontal="left" vertical="center" wrapText="1" indent="1"/>
    </xf>
    <xf numFmtId="166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166" fontId="5" fillId="2" borderId="10" xfId="9" applyNumberFormat="1" applyFont="1" applyFill="1" applyBorder="1" applyAlignment="1" applyProtection="1">
      <alignment horizontal="right" vertical="center" wrapText="1"/>
      <protection locked="0"/>
    </xf>
    <xf numFmtId="166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49" fontId="13" fillId="0" borderId="3" xfId="9" applyNumberFormat="1" applyFont="1" applyFill="1" applyBorder="1" applyAlignment="1" applyProtection="1">
      <alignment vertical="center" wrapText="1"/>
    </xf>
    <xf numFmtId="0" fontId="13" fillId="0" borderId="4" xfId="9" applyFont="1" applyFill="1" applyBorder="1" applyAlignment="1" applyProtection="1">
      <alignment horizontal="left" vertical="center" wrapText="1" indent="1"/>
    </xf>
    <xf numFmtId="166" fontId="13" fillId="0" borderId="4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36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4" xfId="9" quotePrefix="1" applyFont="1" applyFill="1" applyBorder="1" applyAlignment="1" applyProtection="1">
      <alignment horizontal="left" vertical="center" wrapText="1" indent="6"/>
    </xf>
    <xf numFmtId="166" fontId="5" fillId="2" borderId="9" xfId="9" applyNumberFormat="1" applyFont="1" applyFill="1" applyBorder="1" applyAlignment="1" applyProtection="1">
      <alignment horizontal="right" vertical="center" wrapText="1"/>
    </xf>
    <xf numFmtId="166" fontId="5" fillId="2" borderId="10" xfId="9" applyNumberFormat="1" applyFont="1" applyFill="1" applyBorder="1" applyAlignment="1" applyProtection="1">
      <alignment horizontal="right" vertical="center" wrapText="1"/>
    </xf>
    <xf numFmtId="166" fontId="5" fillId="2" borderId="22" xfId="9" applyNumberFormat="1" applyFont="1" applyFill="1" applyBorder="1" applyAlignment="1" applyProtection="1">
      <alignment horizontal="right" vertical="center" wrapText="1"/>
    </xf>
    <xf numFmtId="49" fontId="13" fillId="0" borderId="52" xfId="9" applyNumberFormat="1" applyFont="1" applyFill="1" applyBorder="1" applyAlignment="1" applyProtection="1">
      <alignment vertical="center" wrapText="1"/>
    </xf>
    <xf numFmtId="0" fontId="13" fillId="0" borderId="29" xfId="9" applyFont="1" applyFill="1" applyBorder="1" applyAlignment="1" applyProtection="1">
      <alignment horizontal="left" vertical="center" wrapText="1" indent="1"/>
    </xf>
    <xf numFmtId="166" fontId="13" fillId="0" borderId="14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59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15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2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68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32" xfId="9" applyNumberFormat="1" applyFont="1" applyFill="1" applyBorder="1" applyAlignment="1" applyProtection="1">
      <alignment horizontal="right" vertical="center" wrapText="1"/>
      <protection locked="0"/>
    </xf>
    <xf numFmtId="49" fontId="13" fillId="0" borderId="1" xfId="9" applyNumberFormat="1" applyFont="1" applyFill="1" applyBorder="1" applyAlignment="1" applyProtection="1">
      <alignment vertical="center" wrapText="1"/>
    </xf>
    <xf numFmtId="49" fontId="13" fillId="0" borderId="55" xfId="9" applyNumberFormat="1" applyFont="1" applyFill="1" applyBorder="1" applyAlignment="1" applyProtection="1">
      <alignment vertical="center" wrapText="1"/>
    </xf>
    <xf numFmtId="0" fontId="13" fillId="0" borderId="48" xfId="9" applyFont="1" applyFill="1" applyBorder="1" applyAlignment="1" applyProtection="1">
      <alignment horizontal="left" vertical="center" wrapText="1" indent="1"/>
    </xf>
    <xf numFmtId="49" fontId="13" fillId="0" borderId="7" xfId="9" applyNumberFormat="1" applyFont="1" applyFill="1" applyBorder="1" applyAlignment="1" applyProtection="1">
      <alignment vertical="center" wrapText="1"/>
    </xf>
    <xf numFmtId="0" fontId="13" fillId="0" borderId="5" xfId="9" applyFont="1" applyFill="1" applyBorder="1" applyAlignment="1" applyProtection="1">
      <alignment horizontal="left" vertical="center" wrapText="1" indent="1"/>
    </xf>
    <xf numFmtId="166" fontId="13" fillId="0" borderId="5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50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6" xfId="9" applyNumberFormat="1" applyFont="1" applyFill="1" applyBorder="1" applyAlignment="1" applyProtection="1">
      <alignment horizontal="right" vertical="center" wrapText="1"/>
      <protection locked="0"/>
    </xf>
    <xf numFmtId="49" fontId="13" fillId="0" borderId="53" xfId="9" applyNumberFormat="1" applyFont="1" applyFill="1" applyBorder="1" applyAlignment="1" applyProtection="1">
      <alignment vertical="center" wrapText="1"/>
    </xf>
    <xf numFmtId="49" fontId="9" fillId="0" borderId="7" xfId="9" applyNumberFormat="1" applyFont="1" applyFill="1" applyBorder="1" applyAlignment="1" applyProtection="1">
      <alignment vertical="center" wrapText="1"/>
    </xf>
    <xf numFmtId="0" fontId="9" fillId="0" borderId="5" xfId="9" applyFont="1" applyFill="1" applyBorder="1" applyAlignment="1" applyProtection="1">
      <alignment horizontal="left" vertical="center" wrapText="1" indent="1"/>
    </xf>
    <xf numFmtId="166" fontId="9" fillId="0" borderId="5" xfId="9" applyNumberFormat="1" applyFont="1" applyFill="1" applyBorder="1" applyAlignment="1" applyProtection="1">
      <alignment horizontal="right" vertical="center" wrapText="1"/>
    </xf>
    <xf numFmtId="166" fontId="9" fillId="0" borderId="36" xfId="9" applyNumberFormat="1" applyFont="1" applyFill="1" applyBorder="1" applyAlignment="1" applyProtection="1">
      <alignment horizontal="right" vertical="center" wrapText="1"/>
    </xf>
    <xf numFmtId="166" fontId="9" fillId="0" borderId="6" xfId="9" applyNumberFormat="1" applyFont="1" applyFill="1" applyBorder="1" applyAlignment="1" applyProtection="1">
      <alignment horizontal="right" vertical="center" wrapText="1"/>
    </xf>
    <xf numFmtId="0" fontId="13" fillId="0" borderId="4" xfId="9" applyFont="1" applyFill="1" applyBorder="1" applyAlignment="1" applyProtection="1">
      <alignment horizontal="left" vertical="center" wrapText="1" indent="2"/>
    </xf>
    <xf numFmtId="49" fontId="9" fillId="0" borderId="3" xfId="9" applyNumberFormat="1" applyFont="1" applyFill="1" applyBorder="1" applyAlignment="1" applyProtection="1">
      <alignment vertical="center" wrapText="1"/>
    </xf>
    <xf numFmtId="166" fontId="9" fillId="0" borderId="4" xfId="9" applyNumberFormat="1" applyFont="1" applyFill="1" applyBorder="1" applyAlignment="1" applyProtection="1">
      <alignment horizontal="right" vertical="center" wrapText="1"/>
    </xf>
    <xf numFmtId="166" fontId="9" fillId="0" borderId="38" xfId="9" applyNumberFormat="1" applyFont="1" applyFill="1" applyBorder="1" applyAlignment="1" applyProtection="1">
      <alignment horizontal="right" vertical="center" wrapText="1"/>
    </xf>
    <xf numFmtId="166" fontId="13" fillId="0" borderId="0" xfId="9" applyNumberFormat="1" applyFont="1" applyFill="1"/>
    <xf numFmtId="0" fontId="13" fillId="0" borderId="27" xfId="9" applyFont="1" applyFill="1" applyBorder="1" applyAlignment="1" applyProtection="1">
      <alignment horizontal="left" vertical="center" wrapText="1" indent="2"/>
    </xf>
    <xf numFmtId="166" fontId="13" fillId="0" borderId="27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45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9" applyFont="1" applyFill="1" applyAlignment="1" applyProtection="1">
      <alignment horizontal="left" indent="1"/>
    </xf>
    <xf numFmtId="0" fontId="6" fillId="2" borderId="8" xfId="9" applyFont="1" applyFill="1" applyBorder="1" applyAlignment="1" applyProtection="1">
      <alignment horizontal="left" vertical="center" wrapText="1" indent="1"/>
    </xf>
    <xf numFmtId="0" fontId="6" fillId="2" borderId="9" xfId="9" applyFont="1" applyFill="1" applyBorder="1" applyAlignment="1" applyProtection="1">
      <alignment horizontal="left" vertical="center" wrapText="1" indent="1"/>
    </xf>
    <xf numFmtId="166" fontId="6" fillId="2" borderId="9" xfId="9" applyNumberFormat="1" applyFont="1" applyFill="1" applyBorder="1" applyAlignment="1" applyProtection="1">
      <alignment horizontal="right" vertical="center" wrapText="1"/>
    </xf>
    <xf numFmtId="166" fontId="6" fillId="2" borderId="10" xfId="9" applyNumberFormat="1" applyFont="1" applyFill="1" applyBorder="1" applyAlignment="1" applyProtection="1">
      <alignment horizontal="right" vertical="center" wrapText="1"/>
    </xf>
    <xf numFmtId="166" fontId="6" fillId="2" borderId="22" xfId="9" applyNumberFormat="1" applyFont="1" applyFill="1" applyBorder="1" applyAlignment="1" applyProtection="1">
      <alignment horizontal="right" vertical="center" wrapText="1"/>
    </xf>
    <xf numFmtId="49" fontId="5" fillId="2" borderId="8" xfId="9" applyNumberFormat="1" applyFont="1" applyFill="1" applyBorder="1" applyAlignment="1" applyProtection="1">
      <alignment horizontal="left" vertical="center" wrapText="1" indent="1"/>
    </xf>
    <xf numFmtId="166" fontId="13" fillId="0" borderId="29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80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40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2" xfId="9" applyFont="1" applyFill="1" applyBorder="1" applyAlignment="1" applyProtection="1">
      <alignment horizontal="left" vertical="center" wrapText="1" indent="1"/>
    </xf>
    <xf numFmtId="166" fontId="13" fillId="0" borderId="48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60" xfId="9" applyNumberFormat="1" applyFont="1" applyFill="1" applyBorder="1" applyAlignment="1" applyProtection="1">
      <alignment horizontal="right" vertical="center" wrapText="1"/>
      <protection locked="0"/>
    </xf>
    <xf numFmtId="166" fontId="13" fillId="0" borderId="51" xfId="9" applyNumberFormat="1" applyFont="1" applyFill="1" applyBorder="1" applyAlignment="1" applyProtection="1">
      <alignment horizontal="right" vertical="center" wrapText="1"/>
      <protection locked="0"/>
    </xf>
    <xf numFmtId="0" fontId="55" fillId="0" borderId="0" xfId="9" applyFont="1" applyFill="1" applyBorder="1" applyAlignment="1" applyProtection="1">
      <alignment horizontal="left" vertical="center" wrapText="1"/>
    </xf>
    <xf numFmtId="0" fontId="5" fillId="0" borderId="8" xfId="9" applyFont="1" applyFill="1" applyBorder="1" applyAlignment="1" applyProtection="1">
      <alignment horizontal="center" vertical="center" wrapText="1"/>
    </xf>
    <xf numFmtId="0" fontId="5" fillId="0" borderId="9" xfId="9" applyFont="1" applyFill="1" applyBorder="1" applyAlignment="1" applyProtection="1">
      <alignment horizontal="center" vertical="center" wrapText="1"/>
    </xf>
    <xf numFmtId="0" fontId="5" fillId="0" borderId="10" xfId="9" applyFont="1" applyFill="1" applyBorder="1" applyAlignment="1" applyProtection="1">
      <alignment horizontal="center" vertical="center" wrapText="1"/>
    </xf>
    <xf numFmtId="0" fontId="5" fillId="0" borderId="22" xfId="9" applyFont="1" applyFill="1" applyBorder="1" applyAlignment="1" applyProtection="1">
      <alignment horizontal="center" vertical="center" wrapText="1"/>
    </xf>
    <xf numFmtId="0" fontId="5" fillId="2" borderId="14" xfId="9" applyFont="1" applyFill="1" applyBorder="1" applyAlignment="1" applyProtection="1">
      <alignment vertical="center" wrapText="1"/>
    </xf>
    <xf numFmtId="166" fontId="5" fillId="2" borderId="14" xfId="9" applyNumberFormat="1" applyFont="1" applyFill="1" applyBorder="1" applyAlignment="1" applyProtection="1">
      <alignment vertical="center" wrapText="1"/>
    </xf>
    <xf numFmtId="166" fontId="5" fillId="2" borderId="59" xfId="9" applyNumberFormat="1" applyFont="1" applyFill="1" applyBorder="1" applyAlignment="1" applyProtection="1">
      <alignment vertical="center" wrapText="1"/>
    </xf>
    <xf numFmtId="166" fontId="5" fillId="2" borderId="15" xfId="9" applyNumberFormat="1" applyFont="1" applyFill="1" applyBorder="1" applyAlignment="1" applyProtection="1">
      <alignment vertical="center" wrapText="1"/>
    </xf>
    <xf numFmtId="166" fontId="13" fillId="0" borderId="29" xfId="9" applyNumberFormat="1" applyFont="1" applyFill="1" applyBorder="1" applyAlignment="1" applyProtection="1">
      <alignment vertical="center" wrapText="1"/>
      <protection locked="0"/>
    </xf>
    <xf numFmtId="166" fontId="13" fillId="0" borderId="80" xfId="9" applyNumberFormat="1" applyFont="1" applyFill="1" applyBorder="1" applyAlignment="1" applyProtection="1">
      <alignment vertical="center" wrapText="1"/>
      <protection locked="0"/>
    </xf>
    <xf numFmtId="166" fontId="13" fillId="0" borderId="40" xfId="9" applyNumberFormat="1" applyFont="1" applyFill="1" applyBorder="1" applyAlignment="1" applyProtection="1">
      <alignment vertical="center" wrapText="1"/>
      <protection locked="0"/>
    </xf>
    <xf numFmtId="166" fontId="13" fillId="0" borderId="4" xfId="9" applyNumberFormat="1" applyFont="1" applyFill="1" applyBorder="1" applyAlignment="1" applyProtection="1">
      <alignment vertical="center" wrapText="1"/>
      <protection locked="0"/>
    </xf>
    <xf numFmtId="166" fontId="13" fillId="0" borderId="36" xfId="9" applyNumberFormat="1" applyFont="1" applyFill="1" applyBorder="1" applyAlignment="1" applyProtection="1">
      <alignment vertical="center" wrapText="1"/>
      <protection locked="0"/>
    </xf>
    <xf numFmtId="166" fontId="13" fillId="0" borderId="38" xfId="9" applyNumberFormat="1" applyFont="1" applyFill="1" applyBorder="1" applyAlignment="1" applyProtection="1">
      <alignment vertical="center" wrapText="1"/>
      <protection locked="0"/>
    </xf>
    <xf numFmtId="166" fontId="13" fillId="0" borderId="27" xfId="9" applyNumberFormat="1" applyFont="1" applyFill="1" applyBorder="1" applyAlignment="1" applyProtection="1">
      <alignment vertical="center" wrapText="1"/>
      <protection locked="0"/>
    </xf>
    <xf numFmtId="166" fontId="13" fillId="0" borderId="79" xfId="9" applyNumberFormat="1" applyFont="1" applyFill="1" applyBorder="1" applyAlignment="1" applyProtection="1">
      <alignment vertical="center" wrapText="1"/>
      <protection locked="0"/>
    </xf>
    <xf numFmtId="166" fontId="13" fillId="0" borderId="45" xfId="9" applyNumberFormat="1" applyFont="1" applyFill="1" applyBorder="1" applyAlignment="1" applyProtection="1">
      <alignment vertical="center" wrapText="1"/>
      <protection locked="0"/>
    </xf>
    <xf numFmtId="0" fontId="13" fillId="0" borderId="36" xfId="9" applyFont="1" applyFill="1" applyBorder="1" applyAlignment="1" applyProtection="1">
      <alignment horizontal="left" vertical="center" wrapText="1" indent="1"/>
    </xf>
    <xf numFmtId="0" fontId="13" fillId="0" borderId="0" xfId="9" applyFont="1" applyFill="1" applyBorder="1" applyAlignment="1" applyProtection="1">
      <alignment horizontal="left" vertical="center" wrapText="1" indent="1"/>
    </xf>
    <xf numFmtId="0" fontId="9" fillId="0" borderId="4" xfId="9" applyFont="1" applyFill="1" applyBorder="1" applyAlignment="1" applyProtection="1">
      <alignment horizontal="left" vertical="center" wrapText="1" indent="1"/>
    </xf>
    <xf numFmtId="166" fontId="9" fillId="0" borderId="27" xfId="9" applyNumberFormat="1" applyFont="1" applyFill="1" applyBorder="1" applyAlignment="1" applyProtection="1">
      <alignment vertical="center" wrapText="1"/>
      <protection locked="0"/>
    </xf>
    <xf numFmtId="166" fontId="9" fillId="0" borderId="79" xfId="9" applyNumberFormat="1" applyFont="1" applyFill="1" applyBorder="1" applyAlignment="1" applyProtection="1">
      <alignment vertical="center" wrapText="1"/>
      <protection locked="0"/>
    </xf>
    <xf numFmtId="166" fontId="9" fillId="0" borderId="45" xfId="9" applyNumberFormat="1" applyFont="1" applyFill="1" applyBorder="1" applyAlignment="1" applyProtection="1">
      <alignment vertical="center" wrapText="1"/>
      <protection locked="0"/>
    </xf>
    <xf numFmtId="0" fontId="9" fillId="0" borderId="4" xfId="9" applyFont="1" applyFill="1" applyBorder="1" applyAlignment="1" applyProtection="1">
      <alignment horizontal="left" indent="6"/>
    </xf>
    <xf numFmtId="0" fontId="9" fillId="0" borderId="4" xfId="9" applyFont="1" applyFill="1" applyBorder="1" applyAlignment="1" applyProtection="1">
      <alignment horizontal="left" vertical="center" wrapText="1" indent="6"/>
    </xf>
    <xf numFmtId="0" fontId="9" fillId="0" borderId="27" xfId="9" applyFont="1" applyFill="1" applyBorder="1" applyAlignment="1" applyProtection="1">
      <alignment horizontal="left" vertical="center" wrapText="1" indent="6"/>
    </xf>
    <xf numFmtId="0" fontId="9" fillId="0" borderId="42" xfId="9" applyFont="1" applyFill="1" applyBorder="1" applyAlignment="1" applyProtection="1">
      <alignment horizontal="left" vertical="center" wrapText="1" indent="6"/>
    </xf>
    <xf numFmtId="166" fontId="9" fillId="0" borderId="42" xfId="9" applyNumberFormat="1" applyFont="1" applyFill="1" applyBorder="1" applyAlignment="1" applyProtection="1">
      <alignment vertical="center" wrapText="1"/>
      <protection locked="0"/>
    </xf>
    <xf numFmtId="166" fontId="9" fillId="0" borderId="81" xfId="9" applyNumberFormat="1" applyFont="1" applyFill="1" applyBorder="1" applyAlignment="1" applyProtection="1">
      <alignment vertical="center" wrapText="1"/>
      <protection locked="0"/>
    </xf>
    <xf numFmtId="166" fontId="9" fillId="0" borderId="46" xfId="9" applyNumberFormat="1" applyFont="1" applyFill="1" applyBorder="1" applyAlignment="1" applyProtection="1">
      <alignment vertical="center" wrapText="1"/>
      <protection locked="0"/>
    </xf>
    <xf numFmtId="0" fontId="5" fillId="2" borderId="9" xfId="9" applyFont="1" applyFill="1" applyBorder="1" applyAlignment="1" applyProtection="1">
      <alignment vertical="center" wrapText="1"/>
    </xf>
    <xf numFmtId="166" fontId="5" fillId="2" borderId="9" xfId="9" applyNumberFormat="1" applyFont="1" applyFill="1" applyBorder="1" applyAlignment="1" applyProtection="1">
      <alignment vertical="center" wrapText="1"/>
    </xf>
    <xf numFmtId="166" fontId="5" fillId="2" borderId="10" xfId="9" applyNumberFormat="1" applyFont="1" applyFill="1" applyBorder="1" applyAlignment="1" applyProtection="1">
      <alignment vertical="center" wrapText="1"/>
    </xf>
    <xf numFmtId="166" fontId="5" fillId="2" borderId="22" xfId="9" applyNumberFormat="1" applyFont="1" applyFill="1" applyBorder="1" applyAlignment="1" applyProtection="1">
      <alignment vertical="center" wrapText="1"/>
    </xf>
    <xf numFmtId="166" fontId="13" fillId="0" borderId="5" xfId="9" applyNumberFormat="1" applyFont="1" applyFill="1" applyBorder="1" applyAlignment="1" applyProtection="1">
      <alignment vertical="center" wrapText="1"/>
      <protection locked="0"/>
    </xf>
    <xf numFmtId="166" fontId="13" fillId="0" borderId="50" xfId="9" applyNumberFormat="1" applyFont="1" applyFill="1" applyBorder="1" applyAlignment="1" applyProtection="1">
      <alignment vertical="center" wrapText="1"/>
      <protection locked="0"/>
    </xf>
    <xf numFmtId="166" fontId="13" fillId="0" borderId="6" xfId="9" applyNumberFormat="1" applyFont="1" applyFill="1" applyBorder="1" applyAlignment="1" applyProtection="1">
      <alignment vertical="center" wrapText="1"/>
      <protection locked="0"/>
    </xf>
    <xf numFmtId="0" fontId="14" fillId="0" borderId="4" xfId="9" applyFont="1" applyFill="1" applyBorder="1" applyAlignment="1" applyProtection="1">
      <alignment horizontal="left" vertical="center" wrapText="1" indent="1"/>
    </xf>
    <xf numFmtId="0" fontId="14" fillId="0" borderId="4" xfId="9" applyFont="1" applyFill="1" applyBorder="1" applyAlignment="1" applyProtection="1">
      <alignment horizontal="left" wrapText="1" indent="6"/>
    </xf>
    <xf numFmtId="166" fontId="6" fillId="2" borderId="9" xfId="9" applyNumberFormat="1" applyFont="1" applyFill="1" applyBorder="1" applyAlignment="1" applyProtection="1">
      <alignment vertical="center" wrapText="1"/>
    </xf>
    <xf numFmtId="166" fontId="6" fillId="2" borderId="10" xfId="9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49" fontId="13" fillId="2" borderId="7" xfId="9" applyNumberFormat="1" applyFont="1" applyFill="1" applyBorder="1" applyAlignment="1" applyProtection="1">
      <alignment vertical="center" wrapText="1"/>
    </xf>
    <xf numFmtId="0" fontId="9" fillId="2" borderId="5" xfId="9" applyFont="1" applyFill="1" applyBorder="1" applyAlignment="1" applyProtection="1">
      <alignment horizontal="left" vertical="center" wrapText="1" indent="1"/>
    </xf>
    <xf numFmtId="166" fontId="13" fillId="2" borderId="4" xfId="9" applyNumberFormat="1" applyFont="1" applyFill="1" applyBorder="1" applyAlignment="1" applyProtection="1">
      <alignment vertical="center" wrapText="1"/>
    </xf>
    <xf numFmtId="166" fontId="13" fillId="2" borderId="36" xfId="9" applyNumberFormat="1" applyFont="1" applyFill="1" applyBorder="1" applyAlignment="1" applyProtection="1">
      <alignment vertical="center" wrapText="1"/>
    </xf>
    <xf numFmtId="166" fontId="13" fillId="2" borderId="38" xfId="9" applyNumberFormat="1" applyFont="1" applyFill="1" applyBorder="1" applyAlignment="1" applyProtection="1">
      <alignment vertical="center" wrapText="1"/>
    </xf>
    <xf numFmtId="0" fontId="13" fillId="0" borderId="5" xfId="9" applyFont="1" applyFill="1" applyBorder="1" applyAlignment="1" applyProtection="1">
      <alignment horizontal="left" vertical="center" wrapText="1" indent="2"/>
    </xf>
    <xf numFmtId="166" fontId="9" fillId="2" borderId="4" xfId="9" applyNumberFormat="1" applyFont="1" applyFill="1" applyBorder="1" applyAlignment="1" applyProtection="1">
      <alignment vertical="center" wrapText="1"/>
    </xf>
    <xf numFmtId="166" fontId="9" fillId="2" borderId="36" xfId="9" applyNumberFormat="1" applyFont="1" applyFill="1" applyBorder="1" applyAlignment="1" applyProtection="1">
      <alignment vertical="center" wrapText="1"/>
    </xf>
    <xf numFmtId="166" fontId="9" fillId="2" borderId="38" xfId="9" applyNumberFormat="1" applyFont="1" applyFill="1" applyBorder="1" applyAlignment="1" applyProtection="1">
      <alignment vertical="center" wrapText="1"/>
    </xf>
    <xf numFmtId="166" fontId="13" fillId="0" borderId="2" xfId="9" applyNumberFormat="1" applyFont="1" applyFill="1" applyBorder="1" applyAlignment="1" applyProtection="1">
      <alignment vertical="center" wrapText="1"/>
      <protection locked="0"/>
    </xf>
    <xf numFmtId="166" fontId="13" fillId="0" borderId="68" xfId="9" applyNumberFormat="1" applyFont="1" applyFill="1" applyBorder="1" applyAlignment="1" applyProtection="1">
      <alignment vertical="center" wrapText="1"/>
      <protection locked="0"/>
    </xf>
    <xf numFmtId="166" fontId="13" fillId="0" borderId="32" xfId="9" applyNumberFormat="1" applyFont="1" applyFill="1" applyBorder="1" applyAlignment="1" applyProtection="1">
      <alignment vertical="center" wrapText="1"/>
      <protection locked="0"/>
    </xf>
    <xf numFmtId="166" fontId="13" fillId="3" borderId="42" xfId="9" applyNumberFormat="1" applyFont="1" applyFill="1" applyBorder="1" applyAlignment="1" applyProtection="1">
      <alignment horizontal="right" vertical="center" wrapText="1"/>
      <protection locked="0"/>
    </xf>
    <xf numFmtId="166" fontId="13" fillId="3" borderId="81" xfId="9" applyNumberFormat="1" applyFont="1" applyFill="1" applyBorder="1" applyAlignment="1" applyProtection="1">
      <alignment horizontal="right" vertical="center" wrapText="1"/>
      <protection locked="0"/>
    </xf>
    <xf numFmtId="166" fontId="13" fillId="3" borderId="46" xfId="9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9" applyFont="1" applyFill="1"/>
    <xf numFmtId="0" fontId="17" fillId="0" borderId="0" xfId="9" applyFont="1" applyFill="1"/>
    <xf numFmtId="0" fontId="17" fillId="0" borderId="0" xfId="9" applyFont="1" applyFill="1" applyAlignment="1">
      <alignment horizontal="center"/>
    </xf>
    <xf numFmtId="166" fontId="54" fillId="0" borderId="44" xfId="9" applyNumberFormat="1" applyFont="1" applyFill="1" applyBorder="1" applyAlignment="1" applyProtection="1">
      <alignment horizontal="left" vertical="center" indent="1"/>
    </xf>
    <xf numFmtId="166" fontId="5" fillId="2" borderId="24" xfId="9" applyNumberFormat="1" applyFont="1" applyFill="1" applyBorder="1" applyAlignment="1" applyProtection="1">
      <alignment horizontal="right" vertical="center" wrapText="1"/>
    </xf>
    <xf numFmtId="166" fontId="5" fillId="2" borderId="11" xfId="9" applyNumberFormat="1" applyFont="1" applyFill="1" applyBorder="1" applyAlignment="1" applyProtection="1">
      <alignment horizontal="right" vertical="center" wrapText="1"/>
    </xf>
    <xf numFmtId="0" fontId="17" fillId="0" borderId="0" xfId="9" applyFont="1" applyFill="1" applyAlignment="1">
      <alignment horizontal="center" wrapText="1"/>
    </xf>
    <xf numFmtId="3" fontId="5" fillId="2" borderId="9" xfId="9" applyNumberFormat="1" applyFont="1" applyFill="1" applyBorder="1" applyAlignment="1" applyProtection="1">
      <alignment horizontal="right" vertical="center" wrapText="1"/>
    </xf>
    <xf numFmtId="3" fontId="5" fillId="2" borderId="22" xfId="9" applyNumberFormat="1" applyFont="1" applyFill="1" applyBorder="1" applyAlignment="1" applyProtection="1">
      <alignment horizontal="right" vertical="center" wrapText="1"/>
    </xf>
    <xf numFmtId="3" fontId="13" fillId="0" borderId="29" xfId="9" applyNumberFormat="1" applyFont="1" applyFill="1" applyBorder="1" applyAlignment="1" applyProtection="1">
      <alignment horizontal="right" vertical="center" wrapText="1"/>
    </xf>
    <xf numFmtId="3" fontId="13" fillId="0" borderId="40" xfId="9" applyNumberFormat="1" applyFont="1" applyFill="1" applyBorder="1" applyAlignment="1" applyProtection="1">
      <alignment horizontal="right" vertical="center" wrapText="1"/>
    </xf>
    <xf numFmtId="49" fontId="13" fillId="0" borderId="3" xfId="9" applyNumberFormat="1" applyFont="1" applyFill="1" applyBorder="1" applyAlignment="1" applyProtection="1">
      <alignment vertical="center"/>
    </xf>
    <xf numFmtId="3" fontId="13" fillId="0" borderId="4" xfId="9" applyNumberFormat="1" applyFont="1" applyFill="1" applyBorder="1" applyAlignment="1" applyProtection="1">
      <alignment horizontal="right" vertical="center" wrapText="1"/>
    </xf>
    <xf numFmtId="3" fontId="13" fillId="0" borderId="38" xfId="9" applyNumberFormat="1" applyFont="1" applyFill="1" applyBorder="1" applyAlignment="1" applyProtection="1">
      <alignment horizontal="right" vertical="center" wrapText="1"/>
    </xf>
    <xf numFmtId="49" fontId="13" fillId="0" borderId="1" xfId="9" applyNumberFormat="1" applyFont="1" applyFill="1" applyBorder="1" applyAlignment="1" applyProtection="1">
      <alignment vertical="center"/>
    </xf>
    <xf numFmtId="0" fontId="13" fillId="0" borderId="4" xfId="9" applyFont="1" applyFill="1" applyBorder="1" applyAlignment="1" applyProtection="1">
      <alignment horizontal="left" indent="5"/>
    </xf>
    <xf numFmtId="3" fontId="13" fillId="0" borderId="2" xfId="9" applyNumberFormat="1" applyFont="1" applyFill="1" applyBorder="1" applyAlignment="1" applyProtection="1">
      <alignment horizontal="right" vertical="center" wrapText="1"/>
    </xf>
    <xf numFmtId="3" fontId="13" fillId="0" borderId="32" xfId="9" applyNumberFormat="1" applyFont="1" applyFill="1" applyBorder="1" applyAlignment="1" applyProtection="1">
      <alignment horizontal="right" vertical="center" wrapText="1"/>
    </xf>
    <xf numFmtId="0" fontId="13" fillId="0" borderId="27" xfId="9" applyFont="1" applyFill="1" applyBorder="1" applyAlignment="1" applyProtection="1">
      <alignment horizontal="left" vertical="center" wrapText="1" indent="1"/>
    </xf>
    <xf numFmtId="3" fontId="13" fillId="0" borderId="27" xfId="9" applyNumberFormat="1" applyFont="1" applyFill="1" applyBorder="1" applyAlignment="1" applyProtection="1">
      <alignment horizontal="right" vertical="center" wrapText="1"/>
    </xf>
    <xf numFmtId="3" fontId="13" fillId="0" borderId="45" xfId="9" applyNumberFormat="1" applyFont="1" applyFill="1" applyBorder="1" applyAlignment="1" applyProtection="1">
      <alignment horizontal="right" vertical="center" wrapText="1"/>
    </xf>
    <xf numFmtId="49" fontId="13" fillId="0" borderId="54" xfId="9" applyNumberFormat="1" applyFont="1" applyFill="1" applyBorder="1" applyAlignment="1" applyProtection="1">
      <alignment vertical="center"/>
    </xf>
    <xf numFmtId="0" fontId="13" fillId="0" borderId="42" xfId="9" applyFont="1" applyFill="1" applyBorder="1" applyAlignment="1" applyProtection="1">
      <alignment horizontal="left" indent="5"/>
    </xf>
    <xf numFmtId="3" fontId="13" fillId="0" borderId="42" xfId="9" applyNumberFormat="1" applyFont="1" applyFill="1" applyBorder="1" applyAlignment="1" applyProtection="1">
      <alignment horizontal="right" vertical="center" wrapText="1"/>
    </xf>
    <xf numFmtId="3" fontId="13" fillId="0" borderId="46" xfId="9" applyNumberFormat="1" applyFont="1" applyFill="1" applyBorder="1" applyAlignment="1" applyProtection="1">
      <alignment horizontal="right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29" xfId="0" applyBorder="1"/>
    <xf numFmtId="0" fontId="0" fillId="0" borderId="29" xfId="0" applyBorder="1" applyAlignment="1">
      <alignment horizontal="center"/>
    </xf>
    <xf numFmtId="3" fontId="0" fillId="0" borderId="29" xfId="0" applyNumberFormat="1" applyBorder="1"/>
    <xf numFmtId="3" fontId="0" fillId="0" borderId="40" xfId="0" applyNumberFormat="1" applyBorder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38" xfId="0" applyNumberFormat="1" applyBorder="1"/>
    <xf numFmtId="0" fontId="0" fillId="0" borderId="54" xfId="0" applyBorder="1"/>
    <xf numFmtId="0" fontId="0" fillId="0" borderId="42" xfId="0" applyBorder="1"/>
    <xf numFmtId="3" fontId="0" fillId="0" borderId="42" xfId="0" applyNumberFormat="1" applyBorder="1"/>
    <xf numFmtId="3" fontId="0" fillId="0" borderId="46" xfId="0" applyNumberFormat="1" applyBorder="1"/>
    <xf numFmtId="3" fontId="21" fillId="0" borderId="9" xfId="0" applyNumberFormat="1" applyFont="1" applyBorder="1"/>
    <xf numFmtId="3" fontId="21" fillId="0" borderId="22" xfId="0" applyNumberFormat="1" applyFont="1" applyBorder="1"/>
    <xf numFmtId="171" fontId="23" fillId="0" borderId="0" xfId="24" applyNumberFormat="1" applyFont="1"/>
    <xf numFmtId="171" fontId="23" fillId="0" borderId="37" xfId="24" applyNumberFormat="1" applyFont="1" applyBorder="1"/>
    <xf numFmtId="9" fontId="26" fillId="0" borderId="30" xfId="21" applyFont="1" applyFill="1" applyBorder="1" applyAlignment="1">
      <alignment horizontal="right"/>
    </xf>
    <xf numFmtId="3" fontId="26" fillId="0" borderId="0" xfId="11" applyNumberFormat="1" applyFont="1" applyFill="1" applyBorder="1" applyAlignment="1">
      <alignment horizontal="right"/>
    </xf>
    <xf numFmtId="0" fontId="26" fillId="2" borderId="18" xfId="11" applyFont="1" applyFill="1" applyBorder="1" applyAlignment="1">
      <alignment horizontal="center" vertical="center"/>
    </xf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6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7" fillId="0" borderId="0" xfId="11" applyNumberFormat="1" applyFont="1" applyFill="1" applyBorder="1" applyAlignment="1">
      <alignment horizontal="right"/>
    </xf>
    <xf numFmtId="3" fontId="0" fillId="7" borderId="4" xfId="22" quotePrefix="1" applyNumberFormat="1" applyFont="1" applyFill="1" applyBorder="1" applyAlignment="1" applyProtection="1">
      <alignment horizontal="right" vertical="center" wrapText="1"/>
      <protection locked="0"/>
    </xf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8" xfId="0" applyNumberFormat="1" applyFont="1" applyBorder="1" applyAlignment="1">
      <alignment horizontal="center" vertical="center" wrapText="1"/>
    </xf>
    <xf numFmtId="3" fontId="5" fillId="2" borderId="19" xfId="0" applyNumberFormat="1" applyFont="1" applyFill="1" applyBorder="1" applyAlignment="1">
      <alignment horizontal="center" vertical="center" wrapText="1"/>
    </xf>
    <xf numFmtId="3" fontId="13" fillId="0" borderId="30" xfId="0" applyNumberFormat="1" applyFont="1" applyBorder="1" applyAlignment="1">
      <alignment vertical="center" wrapText="1"/>
    </xf>
    <xf numFmtId="3" fontId="13" fillId="0" borderId="49" xfId="0" applyNumberFormat="1" applyFont="1" applyBorder="1" applyAlignment="1">
      <alignment vertical="center" wrapText="1"/>
    </xf>
    <xf numFmtId="3" fontId="7" fillId="0" borderId="44" xfId="9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7" fillId="0" borderId="0" xfId="9" applyNumberFormat="1" applyFont="1" applyAlignment="1">
      <alignment horizontal="center" wrapText="1"/>
    </xf>
    <xf numFmtId="0" fontId="21" fillId="2" borderId="14" xfId="9" applyFont="1" applyFill="1" applyBorder="1" applyAlignment="1">
      <alignment horizontal="center" vertical="center" wrapText="1"/>
    </xf>
    <xf numFmtId="0" fontId="21" fillId="2" borderId="2" xfId="9" applyFont="1" applyFill="1" applyBorder="1" applyAlignment="1">
      <alignment horizontal="center" vertical="center" wrapText="1"/>
    </xf>
    <xf numFmtId="0" fontId="21" fillId="2" borderId="48" xfId="9" applyFont="1" applyFill="1" applyBorder="1" applyAlignment="1">
      <alignment horizontal="center" vertical="center" wrapText="1"/>
    </xf>
    <xf numFmtId="3" fontId="7" fillId="0" borderId="0" xfId="9" applyNumberFormat="1" applyFont="1" applyAlignment="1">
      <alignment horizontal="center" vertical="center"/>
    </xf>
    <xf numFmtId="3" fontId="5" fillId="2" borderId="13" xfId="0" applyNumberFormat="1" applyFont="1" applyFill="1" applyBorder="1" applyAlignment="1">
      <alignment horizontal="center" vertical="center" textRotation="90"/>
    </xf>
    <xf numFmtId="3" fontId="13" fillId="0" borderId="55" xfId="0" applyNumberFormat="1" applyFont="1" applyBorder="1" applyAlignment="1">
      <alignment horizontal="center" vertical="center" textRotation="90"/>
    </xf>
    <xf numFmtId="3" fontId="5" fillId="2" borderId="14" xfId="0" applyNumberFormat="1" applyFont="1" applyFill="1" applyBorder="1" applyAlignment="1">
      <alignment horizontal="center" vertical="center" textRotation="90"/>
    </xf>
    <xf numFmtId="3" fontId="13" fillId="0" borderId="48" xfId="0" applyNumberFormat="1" applyFont="1" applyBorder="1" applyAlignment="1">
      <alignment horizontal="center" vertical="center" textRotation="90"/>
    </xf>
    <xf numFmtId="3" fontId="5" fillId="2" borderId="14" xfId="0" applyNumberFormat="1" applyFont="1" applyFill="1" applyBorder="1" applyAlignment="1">
      <alignment horizontal="center" vertical="center" textRotation="90" wrapText="1"/>
    </xf>
    <xf numFmtId="3" fontId="13" fillId="0" borderId="48" xfId="0" applyNumberFormat="1" applyFont="1" applyBorder="1" applyAlignment="1">
      <alignment horizontal="center" vertical="center" textRotation="90" wrapText="1"/>
    </xf>
    <xf numFmtId="3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48" xfId="0" applyNumberFormat="1" applyFont="1" applyFill="1" applyBorder="1" applyAlignment="1" applyProtection="1">
      <alignment horizontal="center" vertical="center" wrapText="1"/>
      <protection locked="0"/>
    </xf>
    <xf numFmtId="1" fontId="26" fillId="2" borderId="56" xfId="11" applyNumberFormat="1" applyFont="1" applyFill="1" applyBorder="1" applyAlignment="1">
      <alignment horizontal="center" vertical="center" textRotation="90" wrapText="1"/>
    </xf>
    <xf numFmtId="1" fontId="26" fillId="2" borderId="66" xfId="11" applyNumberFormat="1" applyFont="1" applyFill="1" applyBorder="1" applyAlignment="1">
      <alignment horizontal="center" vertical="center" textRotation="90" wrapText="1"/>
    </xf>
    <xf numFmtId="0" fontId="26" fillId="2" borderId="18" xfId="11" applyFont="1" applyFill="1" applyBorder="1" applyAlignment="1">
      <alignment horizontal="center" vertical="center"/>
    </xf>
    <xf numFmtId="0" fontId="26" fillId="2" borderId="57" xfId="11" applyFont="1" applyFill="1" applyBorder="1" applyAlignment="1">
      <alignment horizontal="center" vertical="center"/>
    </xf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6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6" fillId="0" borderId="0" xfId="11" applyNumberFormat="1" applyFont="1" applyFill="1" applyBorder="1" applyAlignment="1">
      <alignment horizontal="right"/>
    </xf>
    <xf numFmtId="3" fontId="26" fillId="0" borderId="57" xfId="11" applyNumberFormat="1" applyFont="1" applyFill="1" applyBorder="1" applyAlignment="1">
      <alignment horizontal="right"/>
    </xf>
    <xf numFmtId="9" fontId="26" fillId="0" borderId="30" xfId="21" applyFont="1" applyFill="1" applyBorder="1" applyAlignment="1">
      <alignment horizontal="right"/>
    </xf>
    <xf numFmtId="9" fontId="26" fillId="0" borderId="25" xfId="21" applyFont="1" applyFill="1" applyBorder="1" applyAlignment="1">
      <alignment horizontal="right"/>
    </xf>
    <xf numFmtId="3" fontId="26" fillId="2" borderId="45" xfId="11" applyNumberFormat="1" applyFont="1" applyFill="1" applyBorder="1" applyAlignment="1">
      <alignment horizontal="center" vertical="center" wrapText="1"/>
    </xf>
    <xf numFmtId="3" fontId="26" fillId="2" borderId="6" xfId="11" applyNumberFormat="1" applyFont="1" applyFill="1" applyBorder="1" applyAlignment="1">
      <alignment horizontal="center" vertical="center" wrapText="1"/>
    </xf>
    <xf numFmtId="3" fontId="26" fillId="0" borderId="37" xfId="11" applyNumberFormat="1" applyFont="1" applyFill="1" applyBorder="1" applyAlignment="1">
      <alignment horizontal="right"/>
    </xf>
    <xf numFmtId="0" fontId="38" fillId="0" borderId="0" xfId="0" applyFont="1" applyBorder="1" applyAlignment="1">
      <alignment horizontal="left" wrapText="1" indent="1"/>
    </xf>
    <xf numFmtId="0" fontId="38" fillId="0" borderId="57" xfId="0" applyFont="1" applyBorder="1" applyAlignment="1">
      <alignment horizontal="left" wrapText="1" indent="1"/>
    </xf>
    <xf numFmtId="9" fontId="26" fillId="2" borderId="28" xfId="21" applyFont="1" applyFill="1" applyBorder="1" applyAlignment="1">
      <alignment horizontal="right" vertical="center"/>
    </xf>
    <xf numFmtId="9" fontId="26" fillId="2" borderId="25" xfId="21" applyFont="1" applyFill="1" applyBorder="1" applyAlignment="1">
      <alignment horizontal="right" vertical="center"/>
    </xf>
    <xf numFmtId="3" fontId="26" fillId="2" borderId="67" xfId="11" applyNumberFormat="1" applyFont="1" applyFill="1" applyBorder="1" applyAlignment="1">
      <alignment horizontal="center" vertical="center"/>
    </xf>
    <xf numFmtId="3" fontId="26" fillId="2" borderId="58" xfId="11" applyNumberFormat="1" applyFont="1" applyFill="1" applyBorder="1" applyAlignment="1">
      <alignment horizontal="center" vertical="center"/>
    </xf>
    <xf numFmtId="3" fontId="26" fillId="2" borderId="37" xfId="11" applyNumberFormat="1" applyFont="1" applyFill="1" applyBorder="1" applyAlignment="1">
      <alignment horizontal="center" vertical="center"/>
    </xf>
    <xf numFmtId="3" fontId="26" fillId="2" borderId="44" xfId="11" applyNumberFormat="1" applyFont="1" applyFill="1" applyBorder="1" applyAlignment="1">
      <alignment horizontal="center" vertical="center"/>
    </xf>
    <xf numFmtId="3" fontId="26" fillId="2" borderId="37" xfId="11" applyNumberFormat="1" applyFont="1" applyFill="1" applyBorder="1" applyAlignment="1">
      <alignment horizontal="right" vertical="center"/>
    </xf>
    <xf numFmtId="3" fontId="26" fillId="2" borderId="44" xfId="11" applyNumberFormat="1" applyFont="1" applyFill="1" applyBorder="1" applyAlignment="1">
      <alignment horizontal="right" vertical="center"/>
    </xf>
    <xf numFmtId="3" fontId="26" fillId="2" borderId="15" xfId="11" applyNumberFormat="1" applyFont="1" applyFill="1" applyBorder="1" applyAlignment="1">
      <alignment horizontal="center" vertical="center" wrapText="1"/>
    </xf>
    <xf numFmtId="3" fontId="26" fillId="2" borderId="29" xfId="11" applyNumberFormat="1" applyFont="1" applyFill="1" applyBorder="1" applyAlignment="1">
      <alignment horizontal="center" vertical="center" wrapText="1"/>
    </xf>
    <xf numFmtId="3" fontId="26" fillId="2" borderId="80" xfId="11" applyNumberFormat="1" applyFont="1" applyFill="1" applyBorder="1" applyAlignment="1">
      <alignment horizontal="center" vertical="center" wrapText="1"/>
    </xf>
    <xf numFmtId="3" fontId="26" fillId="2" borderId="20" xfId="11" applyNumberFormat="1" applyFont="1" applyFill="1" applyBorder="1" applyAlignment="1">
      <alignment horizontal="center" vertical="center" wrapText="1"/>
    </xf>
    <xf numFmtId="3" fontId="27" fillId="0" borderId="0" xfId="11" applyNumberFormat="1" applyFont="1" applyFill="1" applyBorder="1" applyAlignment="1">
      <alignment horizontal="right"/>
    </xf>
    <xf numFmtId="3" fontId="27" fillId="0" borderId="57" xfId="11" applyNumberFormat="1" applyFont="1" applyFill="1" applyBorder="1" applyAlignment="1">
      <alignment horizontal="right"/>
    </xf>
    <xf numFmtId="9" fontId="26" fillId="2" borderId="49" xfId="21" applyFont="1" applyFill="1" applyBorder="1" applyAlignment="1">
      <alignment horizontal="right" vertical="center"/>
    </xf>
    <xf numFmtId="3" fontId="27" fillId="2" borderId="67" xfId="11" applyNumberFormat="1" applyFont="1" applyFill="1" applyBorder="1" applyAlignment="1">
      <alignment horizontal="center" vertical="center"/>
    </xf>
    <xf numFmtId="3" fontId="27" fillId="2" borderId="58" xfId="11" applyNumberFormat="1" applyFont="1" applyFill="1" applyBorder="1" applyAlignment="1">
      <alignment horizontal="center" vertical="center"/>
    </xf>
    <xf numFmtId="3" fontId="27" fillId="2" borderId="37" xfId="11" applyNumberFormat="1" applyFont="1" applyFill="1" applyBorder="1" applyAlignment="1">
      <alignment horizontal="center" vertical="center"/>
    </xf>
    <xf numFmtId="3" fontId="27" fillId="2" borderId="44" xfId="11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0" fillId="0" borderId="48" xfId="0" applyBorder="1" applyAlignment="1">
      <alignment vertical="center"/>
    </xf>
    <xf numFmtId="3" fontId="8" fillId="2" borderId="59" xfId="0" applyNumberFormat="1" applyFont="1" applyFill="1" applyBorder="1" applyAlignment="1">
      <alignment horizontal="center" vertical="center" wrapText="1"/>
    </xf>
    <xf numFmtId="3" fontId="14" fillId="0" borderId="60" xfId="0" applyNumberFormat="1" applyFont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5" fillId="2" borderId="14" xfId="9" applyFont="1" applyFill="1" applyBorder="1" applyAlignment="1">
      <alignment horizontal="center" vertical="center" wrapText="1"/>
    </xf>
    <xf numFmtId="0" fontId="5" fillId="2" borderId="2" xfId="9" applyFont="1" applyFill="1" applyBorder="1" applyAlignment="1">
      <alignment horizontal="center" vertical="center" wrapText="1"/>
    </xf>
    <xf numFmtId="0" fontId="5" fillId="2" borderId="48" xfId="9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7" fillId="0" borderId="0" xfId="14" applyFont="1" applyFill="1" applyAlignment="1">
      <alignment horizontal="center" wrapText="1"/>
    </xf>
    <xf numFmtId="0" fontId="17" fillId="0" borderId="0" xfId="14" applyFont="1" applyFill="1" applyAlignment="1">
      <alignment horizontal="center"/>
    </xf>
    <xf numFmtId="0" fontId="41" fillId="0" borderId="44" xfId="14" applyFont="1" applyFill="1" applyBorder="1" applyAlignment="1">
      <alignment horizontal="right"/>
    </xf>
    <xf numFmtId="0" fontId="8" fillId="2" borderId="56" xfId="14" applyFont="1" applyFill="1" applyBorder="1" applyAlignment="1">
      <alignment horizontal="center" vertical="center" wrapText="1"/>
    </xf>
    <xf numFmtId="0" fontId="8" fillId="2" borderId="58" xfId="14" applyFont="1" applyFill="1" applyBorder="1" applyAlignment="1">
      <alignment horizontal="center" vertical="center" wrapText="1"/>
    </xf>
    <xf numFmtId="0" fontId="8" fillId="2" borderId="14" xfId="14" applyFont="1" applyFill="1" applyBorder="1" applyAlignment="1">
      <alignment horizontal="center" vertical="center" wrapText="1"/>
    </xf>
    <xf numFmtId="0" fontId="8" fillId="2" borderId="48" xfId="14" applyFont="1" applyFill="1" applyBorder="1" applyAlignment="1">
      <alignment horizontal="center" vertical="center" wrapText="1"/>
    </xf>
    <xf numFmtId="0" fontId="8" fillId="2" borderId="18" xfId="14" applyFont="1" applyFill="1" applyBorder="1" applyAlignment="1">
      <alignment horizontal="center" vertical="center" wrapText="1"/>
    </xf>
    <xf numFmtId="0" fontId="8" fillId="2" borderId="44" xfId="14" applyFont="1" applyFill="1" applyBorder="1" applyAlignment="1">
      <alignment horizontal="center" vertical="center" wrapText="1"/>
    </xf>
    <xf numFmtId="0" fontId="20" fillId="2" borderId="24" xfId="14" applyFont="1" applyFill="1" applyBorder="1" applyAlignment="1">
      <alignment horizontal="center"/>
    </xf>
    <xf numFmtId="0" fontId="20" fillId="2" borderId="16" xfId="14" applyFont="1" applyFill="1" applyBorder="1" applyAlignment="1">
      <alignment horizontal="center"/>
    </xf>
    <xf numFmtId="0" fontId="8" fillId="2" borderId="15" xfId="14" applyFont="1" applyFill="1" applyBorder="1" applyAlignment="1">
      <alignment horizontal="center" vertical="center" wrapText="1"/>
    </xf>
    <xf numFmtId="0" fontId="8" fillId="2" borderId="51" xfId="14" applyFont="1" applyFill="1" applyBorder="1" applyAlignment="1">
      <alignment horizontal="center" vertical="center" wrapText="1"/>
    </xf>
    <xf numFmtId="0" fontId="8" fillId="2" borderId="56" xfId="14" applyFont="1" applyFill="1" applyBorder="1" applyAlignment="1">
      <alignment horizontal="left" vertical="center" wrapText="1"/>
    </xf>
    <xf numFmtId="0" fontId="8" fillId="2" borderId="18" xfId="14" applyFont="1" applyFill="1" applyBorder="1" applyAlignment="1">
      <alignment horizontal="left" vertical="center" wrapText="1"/>
    </xf>
    <xf numFmtId="0" fontId="8" fillId="2" borderId="19" xfId="14" applyFont="1" applyFill="1" applyBorder="1" applyAlignment="1">
      <alignment horizontal="left" vertical="center" wrapText="1"/>
    </xf>
    <xf numFmtId="0" fontId="18" fillId="2" borderId="23" xfId="14" applyFont="1" applyFill="1" applyBorder="1" applyAlignment="1" applyProtection="1">
      <alignment horizontal="left" vertical="center"/>
    </xf>
    <xf numFmtId="0" fontId="18" fillId="2" borderId="10" xfId="14" applyFont="1" applyFill="1" applyBorder="1" applyAlignment="1" applyProtection="1">
      <alignment horizontal="left" vertical="center"/>
    </xf>
    <xf numFmtId="0" fontId="8" fillId="0" borderId="20" xfId="14" applyFont="1" applyFill="1" applyBorder="1" applyAlignment="1" applyProtection="1">
      <alignment horizontal="left" vertical="center" wrapText="1"/>
    </xf>
    <xf numFmtId="0" fontId="8" fillId="0" borderId="61" xfId="14" applyFont="1" applyFill="1" applyBorder="1" applyAlignment="1" applyProtection="1">
      <alignment horizontal="left" vertical="center" wrapText="1"/>
    </xf>
    <xf numFmtId="0" fontId="8" fillId="0" borderId="34" xfId="14" applyFont="1" applyFill="1" applyBorder="1" applyAlignment="1" applyProtection="1">
      <alignment horizontal="left" vertical="center" wrapText="1"/>
    </xf>
    <xf numFmtId="0" fontId="18" fillId="0" borderId="23" xfId="14" applyFont="1" applyFill="1" applyBorder="1" applyAlignment="1" applyProtection="1">
      <alignment horizontal="left" vertical="center"/>
    </xf>
    <xf numFmtId="0" fontId="18" fillId="0" borderId="10" xfId="14" applyFont="1" applyFill="1" applyBorder="1" applyAlignment="1" applyProtection="1">
      <alignment horizontal="left" vertical="center"/>
    </xf>
    <xf numFmtId="0" fontId="21" fillId="2" borderId="23" xfId="14" applyFont="1" applyFill="1" applyBorder="1" applyAlignment="1" applyProtection="1">
      <alignment horizontal="left" vertical="center"/>
    </xf>
    <xf numFmtId="0" fontId="21" fillId="2" borderId="10" xfId="14" applyFont="1" applyFill="1" applyBorder="1" applyAlignment="1" applyProtection="1">
      <alignment horizontal="left" vertical="center"/>
    </xf>
    <xf numFmtId="0" fontId="43" fillId="0" borderId="69" xfId="6" applyFont="1" applyBorder="1" applyAlignment="1">
      <alignment horizontal="center" vertical="center"/>
    </xf>
    <xf numFmtId="0" fontId="43" fillId="0" borderId="72" xfId="6" applyFont="1" applyBorder="1" applyAlignment="1">
      <alignment horizontal="center" vertical="center"/>
    </xf>
    <xf numFmtId="0" fontId="43" fillId="0" borderId="70" xfId="6" applyFont="1" applyBorder="1" applyAlignment="1">
      <alignment vertical="center" wrapText="1"/>
    </xf>
    <xf numFmtId="3" fontId="43" fillId="0" borderId="71" xfId="6" applyNumberFormat="1" applyFont="1" applyBorder="1" applyAlignment="1">
      <alignment vertical="center"/>
    </xf>
    <xf numFmtId="3" fontId="43" fillId="0" borderId="73" xfId="6" applyNumberFormat="1" applyFont="1" applyBorder="1" applyAlignment="1">
      <alignment vertical="center"/>
    </xf>
    <xf numFmtId="3" fontId="43" fillId="0" borderId="75" xfId="6" applyNumberFormat="1" applyFont="1" applyFill="1" applyBorder="1" applyAlignment="1">
      <alignment vertical="center"/>
    </xf>
    <xf numFmtId="3" fontId="43" fillId="0" borderId="73" xfId="6" applyNumberFormat="1" applyFont="1" applyFill="1" applyBorder="1" applyAlignment="1">
      <alignment vertical="center"/>
    </xf>
    <xf numFmtId="0" fontId="32" fillId="0" borderId="0" xfId="25" applyFont="1" applyFill="1" applyAlignment="1" applyProtection="1">
      <alignment horizontal="left"/>
    </xf>
    <xf numFmtId="0" fontId="46" fillId="0" borderId="0" xfId="25" applyFont="1" applyFill="1" applyBorder="1" applyAlignment="1" applyProtection="1">
      <alignment horizontal="right"/>
    </xf>
    <xf numFmtId="0" fontId="26" fillId="2" borderId="13" xfId="25" applyFont="1" applyFill="1" applyBorder="1" applyAlignment="1" applyProtection="1">
      <alignment horizontal="center" vertical="center" wrapText="1"/>
    </xf>
    <xf numFmtId="0" fontId="26" fillId="2" borderId="1" xfId="25" applyFont="1" applyFill="1" applyBorder="1" applyAlignment="1" applyProtection="1">
      <alignment horizontal="center" vertical="center" wrapText="1"/>
    </xf>
    <xf numFmtId="0" fontId="26" fillId="2" borderId="7" xfId="25" applyFont="1" applyFill="1" applyBorder="1" applyAlignment="1" applyProtection="1">
      <alignment horizontal="center" vertical="center" wrapText="1"/>
    </xf>
    <xf numFmtId="0" fontId="47" fillId="2" borderId="14" xfId="26" applyFont="1" applyFill="1" applyBorder="1" applyAlignment="1" applyProtection="1">
      <alignment horizontal="center" vertical="center" textRotation="90"/>
    </xf>
    <xf numFmtId="0" fontId="47" fillId="2" borderId="2" xfId="26" applyFont="1" applyFill="1" applyBorder="1" applyAlignment="1" applyProtection="1">
      <alignment horizontal="center" vertical="center" textRotation="90"/>
    </xf>
    <xf numFmtId="0" fontId="47" fillId="2" borderId="5" xfId="26" applyFont="1" applyFill="1" applyBorder="1" applyAlignment="1" applyProtection="1">
      <alignment horizontal="center" vertical="center" textRotation="90"/>
    </xf>
    <xf numFmtId="0" fontId="46" fillId="2" borderId="29" xfId="25" applyFont="1" applyFill="1" applyBorder="1" applyAlignment="1" applyProtection="1">
      <alignment horizontal="center" vertical="center" wrapText="1"/>
    </xf>
    <xf numFmtId="0" fontId="46" fillId="2" borderId="4" xfId="25" applyFont="1" applyFill="1" applyBorder="1" applyAlignment="1" applyProtection="1">
      <alignment horizontal="center" vertical="center" wrapText="1"/>
    </xf>
    <xf numFmtId="0" fontId="46" fillId="2" borderId="14" xfId="25" applyFont="1" applyFill="1" applyBorder="1" applyAlignment="1" applyProtection="1">
      <alignment horizontal="center" vertical="center" wrapText="1"/>
    </xf>
    <xf numFmtId="0" fontId="46" fillId="2" borderId="5" xfId="25" applyFont="1" applyFill="1" applyBorder="1" applyAlignment="1" applyProtection="1">
      <alignment horizontal="center" vertical="center" wrapText="1"/>
    </xf>
    <xf numFmtId="0" fontId="46" fillId="2" borderId="15" xfId="25" applyFont="1" applyFill="1" applyBorder="1" applyAlignment="1" applyProtection="1">
      <alignment horizontal="center" vertical="center" wrapText="1"/>
    </xf>
    <xf numFmtId="0" fontId="46" fillId="2" borderId="6" xfId="25" applyFont="1" applyFill="1" applyBorder="1" applyAlignment="1" applyProtection="1">
      <alignment horizontal="center" vertical="center" wrapText="1"/>
    </xf>
    <xf numFmtId="0" fontId="46" fillId="2" borderId="4" xfId="25" applyFont="1" applyFill="1" applyBorder="1" applyAlignment="1" applyProtection="1">
      <alignment horizontal="center" wrapText="1"/>
    </xf>
    <xf numFmtId="0" fontId="46" fillId="2" borderId="33" xfId="25" applyFont="1" applyFill="1" applyBorder="1" applyAlignment="1" applyProtection="1">
      <alignment horizontal="center" wrapText="1"/>
    </xf>
    <xf numFmtId="0" fontId="46" fillId="2" borderId="38" xfId="25" applyFont="1" applyFill="1" applyBorder="1" applyAlignment="1" applyProtection="1">
      <alignment horizontal="center" wrapText="1"/>
    </xf>
    <xf numFmtId="0" fontId="32" fillId="0" borderId="0" xfId="25" applyFont="1" applyFill="1" applyAlignment="1" applyProtection="1">
      <alignment horizontal="center"/>
    </xf>
    <xf numFmtId="0" fontId="53" fillId="0" borderId="0" xfId="25" applyFont="1" applyFill="1" applyAlignment="1" applyProtection="1">
      <alignment horizontal="center" vertical="center" wrapText="1"/>
    </xf>
    <xf numFmtId="0" fontId="53" fillId="0" borderId="0" xfId="25" applyFont="1" applyFill="1" applyAlignment="1" applyProtection="1">
      <alignment horizontal="center" vertical="center"/>
    </xf>
    <xf numFmtId="0" fontId="54" fillId="0" borderId="44" xfId="26" applyFont="1" applyFill="1" applyBorder="1" applyAlignment="1" applyProtection="1">
      <alignment horizontal="right" vertical="center"/>
    </xf>
    <xf numFmtId="0" fontId="17" fillId="2" borderId="52" xfId="26" applyFont="1" applyFill="1" applyBorder="1" applyAlignment="1" applyProtection="1">
      <alignment horizontal="center" vertical="center" wrapText="1"/>
    </xf>
    <xf numFmtId="0" fontId="17" fillId="2" borderId="3" xfId="26" applyFont="1" applyFill="1" applyBorder="1" applyAlignment="1" applyProtection="1">
      <alignment horizontal="center" vertical="center" wrapText="1"/>
    </xf>
    <xf numFmtId="0" fontId="47" fillId="2" borderId="29" xfId="26" applyFont="1" applyFill="1" applyBorder="1" applyAlignment="1" applyProtection="1">
      <alignment horizontal="center" vertical="center" textRotation="90"/>
    </xf>
    <xf numFmtId="0" fontId="47" fillId="2" borderId="4" xfId="26" applyFont="1" applyFill="1" applyBorder="1" applyAlignment="1" applyProtection="1">
      <alignment horizontal="center" vertical="center" textRotation="90"/>
    </xf>
    <xf numFmtId="0" fontId="47" fillId="2" borderId="14" xfId="26" applyFont="1" applyFill="1" applyBorder="1" applyAlignment="1" applyProtection="1">
      <alignment horizontal="center" vertical="center" textRotation="1"/>
    </xf>
    <xf numFmtId="0" fontId="47" fillId="2" borderId="5" xfId="26" applyFont="1" applyFill="1" applyBorder="1" applyAlignment="1" applyProtection="1">
      <alignment horizontal="center" vertical="center" textRotation="1"/>
    </xf>
    <xf numFmtId="0" fontId="47" fillId="2" borderId="17" xfId="26" applyFont="1" applyFill="1" applyBorder="1" applyAlignment="1" applyProtection="1">
      <alignment horizontal="center" vertical="center" textRotation="1"/>
    </xf>
    <xf numFmtId="0" fontId="47" fillId="2" borderId="39" xfId="26" applyFont="1" applyFill="1" applyBorder="1" applyAlignment="1" applyProtection="1">
      <alignment horizontal="center" vertical="center" textRotation="1"/>
    </xf>
    <xf numFmtId="0" fontId="54" fillId="2" borderId="19" xfId="26" applyFont="1" applyFill="1" applyBorder="1" applyAlignment="1" applyProtection="1">
      <alignment horizontal="center" vertical="center" wrapText="1"/>
    </xf>
    <xf numFmtId="0" fontId="54" fillId="2" borderId="30" xfId="26" applyFont="1" applyFill="1" applyBorder="1" applyAlignment="1" applyProtection="1">
      <alignment horizontal="center" vertical="center" wrapText="1"/>
    </xf>
    <xf numFmtId="166" fontId="54" fillId="0" borderId="44" xfId="9" applyNumberFormat="1" applyFont="1" applyFill="1" applyBorder="1" applyAlignment="1" applyProtection="1">
      <alignment horizontal="left" vertical="center"/>
    </xf>
    <xf numFmtId="166" fontId="7" fillId="0" borderId="0" xfId="9" applyNumberFormat="1" applyFont="1" applyFill="1" applyBorder="1" applyAlignment="1" applyProtection="1">
      <alignment horizontal="center" vertical="center"/>
    </xf>
    <xf numFmtId="0" fontId="3" fillId="0" borderId="0" xfId="14" applyAlignment="1"/>
    <xf numFmtId="0" fontId="55" fillId="0" borderId="18" xfId="9" applyFont="1" applyFill="1" applyBorder="1" applyAlignment="1" applyProtection="1">
      <alignment horizontal="left" vertical="center" wrapText="1"/>
    </xf>
    <xf numFmtId="0" fontId="17" fillId="0" borderId="0" xfId="9" applyFont="1" applyFill="1" applyAlignment="1">
      <alignment horizontal="center"/>
    </xf>
    <xf numFmtId="0" fontId="17" fillId="0" borderId="0" xfId="9" applyFont="1" applyFill="1" applyAlignment="1">
      <alignment horizontal="center" wrapText="1"/>
    </xf>
    <xf numFmtId="0" fontId="21" fillId="0" borderId="23" xfId="0" applyFont="1" applyBorder="1" applyAlignment="1">
      <alignment horizontal="right"/>
    </xf>
    <xf numFmtId="0" fontId="21" fillId="0" borderId="16" xfId="0" applyFont="1" applyBorder="1" applyAlignment="1">
      <alignment horizontal="right"/>
    </xf>
    <xf numFmtId="0" fontId="21" fillId="0" borderId="10" xfId="0" applyFont="1" applyBorder="1" applyAlignment="1">
      <alignment horizontal="right"/>
    </xf>
  </cellXfs>
  <cellStyles count="27">
    <cellStyle name="Ezres" xfId="24" builtinId="3"/>
    <cellStyle name="Ezres 2" xfId="1" xr:uid="{00000000-0005-0000-0000-000001000000}"/>
    <cellStyle name="Ezres 3" xfId="2" xr:uid="{00000000-0005-0000-0000-000002000000}"/>
    <cellStyle name="Hiperhivatkozás" xfId="3" xr:uid="{00000000-0005-0000-0000-000003000000}"/>
    <cellStyle name="Már látott hiperhivatkozás" xfId="4" xr:uid="{00000000-0005-0000-0000-000004000000}"/>
    <cellStyle name="Normál" xfId="0" builtinId="0"/>
    <cellStyle name="Normál 2" xfId="5" xr:uid="{00000000-0005-0000-0000-000006000000}"/>
    <cellStyle name="Normál 3" xfId="6" xr:uid="{00000000-0005-0000-0000-000007000000}"/>
    <cellStyle name="Normál 3 2" xfId="14" xr:uid="{00000000-0005-0000-0000-000008000000}"/>
    <cellStyle name="Normál 3_Középtávú határozat 2013." xfId="7" xr:uid="{00000000-0005-0000-0000-000009000000}"/>
    <cellStyle name="Normál 4" xfId="8" xr:uid="{00000000-0005-0000-0000-00000A000000}"/>
    <cellStyle name="Normál 5" xfId="15" xr:uid="{00000000-0005-0000-0000-00000B000000}"/>
    <cellStyle name="Normál 5 2" xfId="23" xr:uid="{00000000-0005-0000-0000-00000C000000}"/>
    <cellStyle name="Normál 6" xfId="16" xr:uid="{00000000-0005-0000-0000-00000D000000}"/>
    <cellStyle name="Normál 7" xfId="17" xr:uid="{00000000-0005-0000-0000-00000E000000}"/>
    <cellStyle name="Normál 8" xfId="18" xr:uid="{00000000-0005-0000-0000-00000F000000}"/>
    <cellStyle name="Normál_KVRENMUNKA" xfId="9" xr:uid="{00000000-0005-0000-0000-000010000000}"/>
    <cellStyle name="Normál_Munka17" xfId="10" xr:uid="{00000000-0005-0000-0000-000011000000}"/>
    <cellStyle name="Normál_Munka19" xfId="11" xr:uid="{00000000-0005-0000-0000-000012000000}"/>
    <cellStyle name="Normál_Polgármester Úr táblái" xfId="12" xr:uid="{00000000-0005-0000-0000-000013000000}"/>
    <cellStyle name="Normál_VAGYONK" xfId="26" xr:uid="{00000000-0005-0000-0000-000014000000}"/>
    <cellStyle name="Normál_VAGYONKIM" xfId="25" xr:uid="{00000000-0005-0000-0000-000015000000}"/>
    <cellStyle name="Normál_Zárszámadáshoz-táblák-" xfId="22" xr:uid="{00000000-0005-0000-0000-000016000000}"/>
    <cellStyle name="Pénznem 2" xfId="19" xr:uid="{00000000-0005-0000-0000-000017000000}"/>
    <cellStyle name="Pénznem 3" xfId="20" xr:uid="{00000000-0005-0000-0000-000018000000}"/>
    <cellStyle name="Százalék" xfId="21" builtinId="5"/>
    <cellStyle name="Százalék 2" xfId="13" xr:uid="{00000000-0005-0000-0000-00001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I90"/>
  <sheetViews>
    <sheetView view="pageBreakPreview" zoomScaleSheetLayoutView="100" workbookViewId="0">
      <selection activeCell="G18" sqref="G18"/>
    </sheetView>
  </sheetViews>
  <sheetFormatPr defaultRowHeight="15" x14ac:dyDescent="0.2"/>
  <cols>
    <col min="1" max="1" width="6" style="188" customWidth="1"/>
    <col min="2" max="2" width="51.33203125" style="187" customWidth="1"/>
    <col min="3" max="3" width="7.83203125" style="187" customWidth="1"/>
    <col min="4" max="4" width="16.6640625" style="170" customWidth="1"/>
    <col min="5" max="5" width="52.5" style="170" customWidth="1"/>
    <col min="6" max="6" width="11.1640625" style="170" customWidth="1"/>
    <col min="7" max="7" width="16.6640625" style="170" customWidth="1"/>
    <col min="8" max="16384" width="9.33203125" style="170"/>
  </cols>
  <sheetData>
    <row r="1" spans="1:9" ht="18" customHeight="1" x14ac:dyDescent="0.2">
      <c r="A1" s="834" t="s">
        <v>73</v>
      </c>
      <c r="B1" s="66" t="s">
        <v>75</v>
      </c>
      <c r="C1" s="67"/>
      <c r="D1" s="67"/>
      <c r="E1" s="83" t="s">
        <v>76</v>
      </c>
      <c r="F1" s="67"/>
      <c r="G1" s="68"/>
    </row>
    <row r="2" spans="1:9" s="171" customFormat="1" ht="35.25" customHeight="1" x14ac:dyDescent="0.2">
      <c r="A2" s="835"/>
      <c r="B2" s="32" t="s">
        <v>37</v>
      </c>
      <c r="C2" s="32" t="s">
        <v>133</v>
      </c>
      <c r="D2" s="79" t="s">
        <v>317</v>
      </c>
      <c r="E2" s="84" t="s">
        <v>37</v>
      </c>
      <c r="F2" s="32" t="s">
        <v>133</v>
      </c>
      <c r="G2" s="69" t="s">
        <v>317</v>
      </c>
    </row>
    <row r="3" spans="1:9" s="171" customFormat="1" ht="12" customHeight="1" x14ac:dyDescent="0.2">
      <c r="A3" s="70">
        <v>1</v>
      </c>
      <c r="B3" s="37">
        <v>2</v>
      </c>
      <c r="C3" s="37">
        <v>3</v>
      </c>
      <c r="D3" s="80">
        <v>4</v>
      </c>
      <c r="E3" s="85">
        <v>5</v>
      </c>
      <c r="F3" s="37">
        <v>6</v>
      </c>
      <c r="G3" s="71">
        <v>7</v>
      </c>
    </row>
    <row r="4" spans="1:9" x14ac:dyDescent="0.2">
      <c r="A4" s="172" t="s">
        <v>3</v>
      </c>
      <c r="B4" s="173" t="s">
        <v>132</v>
      </c>
      <c r="C4" s="173" t="s">
        <v>134</v>
      </c>
      <c r="D4" s="174">
        <v>23201</v>
      </c>
      <c r="E4" s="175" t="s">
        <v>38</v>
      </c>
      <c r="F4" s="173" t="s">
        <v>145</v>
      </c>
      <c r="G4" s="176">
        <v>10755</v>
      </c>
    </row>
    <row r="5" spans="1:9" x14ac:dyDescent="0.2">
      <c r="A5" s="172" t="s">
        <v>4</v>
      </c>
      <c r="B5" s="173" t="s">
        <v>44</v>
      </c>
      <c r="C5" s="173" t="s">
        <v>137</v>
      </c>
      <c r="D5" s="174">
        <v>6747</v>
      </c>
      <c r="E5" s="175" t="s">
        <v>294</v>
      </c>
      <c r="F5" s="173" t="s">
        <v>146</v>
      </c>
      <c r="G5" s="176">
        <v>1995</v>
      </c>
    </row>
    <row r="6" spans="1:9" x14ac:dyDescent="0.2">
      <c r="A6" s="172" t="s">
        <v>5</v>
      </c>
      <c r="B6" s="173" t="s">
        <v>138</v>
      </c>
      <c r="C6" s="173" t="s">
        <v>139</v>
      </c>
      <c r="D6" s="174">
        <v>307</v>
      </c>
      <c r="E6" s="175" t="s">
        <v>39</v>
      </c>
      <c r="F6" s="173" t="s">
        <v>147</v>
      </c>
      <c r="G6" s="176">
        <v>6756</v>
      </c>
    </row>
    <row r="7" spans="1:9" ht="15.75" customHeight="1" x14ac:dyDescent="0.2">
      <c r="A7" s="172" t="s">
        <v>6</v>
      </c>
      <c r="B7" s="173" t="s">
        <v>144</v>
      </c>
      <c r="C7" s="173" t="s">
        <v>141</v>
      </c>
      <c r="D7" s="174">
        <v>27</v>
      </c>
      <c r="E7" s="175" t="s">
        <v>46</v>
      </c>
      <c r="F7" s="173" t="s">
        <v>148</v>
      </c>
      <c r="G7" s="176">
        <v>599</v>
      </c>
    </row>
    <row r="8" spans="1:9" x14ac:dyDescent="0.2">
      <c r="A8" s="172" t="s">
        <v>7</v>
      </c>
      <c r="B8" s="170"/>
      <c r="C8" s="170"/>
      <c r="D8" s="174"/>
      <c r="E8" s="177" t="s">
        <v>153</v>
      </c>
      <c r="F8" s="173" t="s">
        <v>149</v>
      </c>
      <c r="G8" s="178">
        <v>2026</v>
      </c>
    </row>
    <row r="9" spans="1:9" ht="28.5" x14ac:dyDescent="0.2">
      <c r="A9" s="72" t="s">
        <v>8</v>
      </c>
      <c r="B9" s="34" t="s">
        <v>79</v>
      </c>
      <c r="C9" s="34"/>
      <c r="D9" s="81">
        <f>SUM(D4:D8)</f>
        <v>30282</v>
      </c>
      <c r="E9" s="87" t="s">
        <v>80</v>
      </c>
      <c r="F9" s="35"/>
      <c r="G9" s="75">
        <f>SUM(G4:G8)</f>
        <v>22131</v>
      </c>
    </row>
    <row r="10" spans="1:9" ht="31.5" customHeight="1" x14ac:dyDescent="0.2">
      <c r="A10" s="172" t="s">
        <v>9</v>
      </c>
      <c r="B10" s="173" t="s">
        <v>295</v>
      </c>
      <c r="C10" s="179" t="s">
        <v>208</v>
      </c>
      <c r="D10" s="180">
        <v>21603</v>
      </c>
      <c r="E10" s="175"/>
      <c r="F10" s="173"/>
      <c r="G10" s="181"/>
    </row>
    <row r="11" spans="1:9" ht="18" customHeight="1" x14ac:dyDescent="0.2">
      <c r="A11" s="172" t="s">
        <v>10</v>
      </c>
      <c r="B11" s="173" t="s">
        <v>261</v>
      </c>
      <c r="C11" s="179" t="s">
        <v>208</v>
      </c>
      <c r="D11" s="180">
        <v>1067</v>
      </c>
      <c r="E11" s="175" t="s">
        <v>262</v>
      </c>
      <c r="F11" s="173"/>
      <c r="G11" s="181">
        <v>1047</v>
      </c>
    </row>
    <row r="12" spans="1:9" x14ac:dyDescent="0.2">
      <c r="A12" s="72" t="s">
        <v>11</v>
      </c>
      <c r="B12" s="34" t="s">
        <v>154</v>
      </c>
      <c r="C12" s="36"/>
      <c r="D12" s="81">
        <f>SUM(D10:D11)</f>
        <v>22670</v>
      </c>
      <c r="E12" s="86" t="s">
        <v>112</v>
      </c>
      <c r="F12" s="33"/>
      <c r="G12" s="182">
        <f>SUM(G10:G11)</f>
        <v>1047</v>
      </c>
    </row>
    <row r="13" spans="1:9" ht="20.25" customHeight="1" x14ac:dyDescent="0.2">
      <c r="A13" s="72" t="s">
        <v>12</v>
      </c>
      <c r="B13" s="35" t="s">
        <v>89</v>
      </c>
      <c r="C13" s="35"/>
      <c r="D13" s="81">
        <f>SUM(D9,D12)</f>
        <v>52952</v>
      </c>
      <c r="E13" s="87" t="s">
        <v>107</v>
      </c>
      <c r="F13" s="35"/>
      <c r="G13" s="75">
        <f>+G9+G12</f>
        <v>23178</v>
      </c>
    </row>
    <row r="14" spans="1:9" ht="12.95" customHeight="1" x14ac:dyDescent="0.2">
      <c r="A14" s="73"/>
      <c r="B14" s="183"/>
      <c r="C14" s="183"/>
      <c r="D14" s="184"/>
      <c r="E14" s="88"/>
      <c r="F14" s="183"/>
      <c r="G14" s="185"/>
      <c r="I14"/>
    </row>
    <row r="15" spans="1:9" ht="18" customHeight="1" x14ac:dyDescent="0.2">
      <c r="A15" s="74"/>
      <c r="B15" s="836" t="s">
        <v>77</v>
      </c>
      <c r="C15" s="836"/>
      <c r="D15" s="837"/>
      <c r="E15" s="838" t="s">
        <v>78</v>
      </c>
      <c r="F15" s="836"/>
      <c r="G15" s="839"/>
    </row>
    <row r="16" spans="1:9" ht="18" customHeight="1" x14ac:dyDescent="0.2">
      <c r="A16" s="172" t="s">
        <v>13</v>
      </c>
      <c r="B16" s="173" t="s">
        <v>135</v>
      </c>
      <c r="C16" s="173" t="s">
        <v>136</v>
      </c>
      <c r="D16" s="174">
        <v>1769</v>
      </c>
      <c r="E16" s="175" t="s">
        <v>70</v>
      </c>
      <c r="F16" s="173" t="s">
        <v>150</v>
      </c>
      <c r="G16" s="176">
        <v>1598</v>
      </c>
    </row>
    <row r="17" spans="1:7" ht="18" customHeight="1" x14ac:dyDescent="0.2">
      <c r="A17" s="172" t="s">
        <v>14</v>
      </c>
      <c r="B17" s="173" t="s">
        <v>143</v>
      </c>
      <c r="C17" s="173" t="s">
        <v>140</v>
      </c>
      <c r="D17" s="174">
        <v>6848</v>
      </c>
      <c r="E17" s="175" t="s">
        <v>48</v>
      </c>
      <c r="F17" s="173" t="s">
        <v>151</v>
      </c>
      <c r="G17" s="176"/>
    </row>
    <row r="18" spans="1:7" ht="15.75" customHeight="1" x14ac:dyDescent="0.2">
      <c r="A18" s="172" t="s">
        <v>15</v>
      </c>
      <c r="B18" s="173" t="s">
        <v>296</v>
      </c>
      <c r="C18" s="173" t="s">
        <v>142</v>
      </c>
      <c r="D18" s="174"/>
      <c r="E18" s="175" t="s">
        <v>297</v>
      </c>
      <c r="F18" s="173" t="s">
        <v>298</v>
      </c>
      <c r="G18" s="176"/>
    </row>
    <row r="19" spans="1:7" ht="28.5" x14ac:dyDescent="0.2">
      <c r="A19" s="74" t="s">
        <v>16</v>
      </c>
      <c r="B19" s="34" t="s">
        <v>81</v>
      </c>
      <c r="C19" s="34"/>
      <c r="D19" s="81">
        <f>SUM(D16:D18)</f>
        <v>8617</v>
      </c>
      <c r="E19" s="89" t="s">
        <v>82</v>
      </c>
      <c r="F19" s="34"/>
      <c r="G19" s="75">
        <f>SUM(G16:G18)</f>
        <v>1598</v>
      </c>
    </row>
    <row r="20" spans="1:7" ht="31.5" customHeight="1" x14ac:dyDescent="0.2">
      <c r="A20" s="172" t="s">
        <v>17</v>
      </c>
      <c r="B20" s="173" t="s">
        <v>299</v>
      </c>
      <c r="C20" s="179" t="s">
        <v>208</v>
      </c>
      <c r="D20" s="180"/>
      <c r="E20" s="175"/>
      <c r="F20" s="173"/>
      <c r="G20" s="181"/>
    </row>
    <row r="21" spans="1:7" x14ac:dyDescent="0.2">
      <c r="A21" s="74" t="s">
        <v>18</v>
      </c>
      <c r="B21" s="34" t="s">
        <v>111</v>
      </c>
      <c r="C21" s="34"/>
      <c r="D21" s="81">
        <f>SUM(D20)</f>
        <v>0</v>
      </c>
      <c r="E21" s="89" t="s">
        <v>113</v>
      </c>
      <c r="F21" s="34"/>
      <c r="G21" s="186"/>
    </row>
    <row r="22" spans="1:7" ht="27.75" customHeight="1" x14ac:dyDescent="0.2">
      <c r="A22" s="74" t="s">
        <v>19</v>
      </c>
      <c r="B22" s="35" t="s">
        <v>90</v>
      </c>
      <c r="C22" s="35"/>
      <c r="D22" s="81">
        <f>D19+D21</f>
        <v>8617</v>
      </c>
      <c r="E22" s="87" t="s">
        <v>106</v>
      </c>
      <c r="F22" s="35"/>
      <c r="G22" s="75">
        <f>SUM(G19,G21)</f>
        <v>1598</v>
      </c>
    </row>
    <row r="23" spans="1:7" ht="28.5" customHeight="1" thickBot="1" x14ac:dyDescent="0.25">
      <c r="A23" s="76" t="s">
        <v>20</v>
      </c>
      <c r="B23" s="77" t="s">
        <v>83</v>
      </c>
      <c r="C23" s="77"/>
      <c r="D23" s="82">
        <f>SUM(D22,D13)</f>
        <v>61569</v>
      </c>
      <c r="E23" s="90" t="s">
        <v>84</v>
      </c>
      <c r="F23" s="77"/>
      <c r="G23" s="78">
        <f>SUM(G13,G22)</f>
        <v>24776</v>
      </c>
    </row>
    <row r="89" spans="2:2" x14ac:dyDescent="0.2">
      <c r="B89" s="187" t="s">
        <v>266</v>
      </c>
    </row>
    <row r="90" spans="2:2" x14ac:dyDescent="0.2">
      <c r="B90" s="187" t="s">
        <v>267</v>
      </c>
    </row>
  </sheetData>
  <mergeCells count="3">
    <mergeCell ref="A1:A2"/>
    <mergeCell ref="B15:D15"/>
    <mergeCell ref="E15:G15"/>
  </mergeCells>
  <printOptions horizontalCentered="1" gridLines="1"/>
  <pageMargins left="0.19685039370078741" right="0.27559055118110237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2018. ÉVI KÖLTSÉGVETÉSÉNEK
MŰKÖDÉSI ÉS FELHALMOZÁSI MÉRLEGE&amp;R1.melléklet a 6/2019. (V.17.) 
önkorm.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P82"/>
  <sheetViews>
    <sheetView view="pageBreakPreview" zoomScaleNormal="120" zoomScaleSheetLayoutView="100" workbookViewId="0">
      <pane ySplit="4" topLeftCell="A5" activePane="bottomLeft" state="frozen"/>
      <selection activeCell="N57" sqref="N57"/>
      <selection pane="bottomLeft" activeCell="E13" sqref="E13"/>
    </sheetView>
  </sheetViews>
  <sheetFormatPr defaultRowHeight="15.75" x14ac:dyDescent="0.25"/>
  <cols>
    <col min="1" max="1" width="3.6640625" style="335" customWidth="1"/>
    <col min="2" max="2" width="4" style="335" customWidth="1"/>
    <col min="3" max="3" width="5.5" style="335" customWidth="1"/>
    <col min="4" max="4" width="57.83203125" style="189" customWidth="1"/>
    <col min="5" max="5" width="9.83203125" style="189" customWidth="1"/>
    <col min="6" max="12" width="18.33203125" style="189" customWidth="1"/>
    <col min="13" max="16384" width="9.33203125" style="189"/>
  </cols>
  <sheetData>
    <row r="1" spans="1:12" ht="16.5" thickBot="1" x14ac:dyDescent="0.3">
      <c r="A1" s="189"/>
      <c r="B1" s="189"/>
      <c r="C1" s="854" t="s">
        <v>0</v>
      </c>
      <c r="D1" s="854"/>
      <c r="E1" s="854"/>
      <c r="F1" s="854"/>
      <c r="G1" s="190"/>
      <c r="H1" s="190"/>
      <c r="I1" s="459"/>
      <c r="J1" s="191"/>
    </row>
    <row r="2" spans="1:12" ht="19.5" customHeight="1" x14ac:dyDescent="0.25">
      <c r="A2" s="855" t="s">
        <v>55</v>
      </c>
      <c r="B2" s="857" t="s">
        <v>56</v>
      </c>
      <c r="C2" s="859" t="s">
        <v>86</v>
      </c>
      <c r="D2" s="38" t="s">
        <v>87</v>
      </c>
      <c r="E2" s="861" t="s">
        <v>133</v>
      </c>
      <c r="F2" s="840" t="s">
        <v>300</v>
      </c>
      <c r="G2" s="840" t="s">
        <v>301</v>
      </c>
      <c r="H2" s="851" t="s">
        <v>315</v>
      </c>
      <c r="I2" s="461"/>
      <c r="J2" s="840" t="s">
        <v>124</v>
      </c>
      <c r="K2" s="840" t="s">
        <v>125</v>
      </c>
      <c r="L2" s="843" t="s">
        <v>126</v>
      </c>
    </row>
    <row r="3" spans="1:12" ht="39" customHeight="1" thickBot="1" x14ac:dyDescent="0.3">
      <c r="A3" s="856"/>
      <c r="B3" s="858"/>
      <c r="C3" s="860"/>
      <c r="D3" s="192" t="s">
        <v>33</v>
      </c>
      <c r="E3" s="862"/>
      <c r="F3" s="841"/>
      <c r="G3" s="841"/>
      <c r="H3" s="852" t="s">
        <v>302</v>
      </c>
      <c r="I3" s="462" t="s">
        <v>316</v>
      </c>
      <c r="J3" s="841"/>
      <c r="K3" s="841"/>
      <c r="L3" s="844"/>
    </row>
    <row r="4" spans="1:12" ht="22.5" customHeight="1" thickBot="1" x14ac:dyDescent="0.3">
      <c r="A4" s="193" t="s">
        <v>97</v>
      </c>
      <c r="B4" s="194"/>
      <c r="C4" s="195"/>
      <c r="D4" s="196" t="s">
        <v>88</v>
      </c>
      <c r="E4" s="863"/>
      <c r="F4" s="842"/>
      <c r="G4" s="842"/>
      <c r="H4" s="853" t="s">
        <v>302</v>
      </c>
      <c r="I4" s="463"/>
      <c r="J4" s="842"/>
      <c r="K4" s="842"/>
      <c r="L4" s="845"/>
    </row>
    <row r="5" spans="1:12" ht="20.100000000000001" customHeight="1" thickBot="1" x14ac:dyDescent="0.3">
      <c r="A5" s="197">
        <v>1</v>
      </c>
      <c r="B5" s="197">
        <v>2</v>
      </c>
      <c r="C5" s="197">
        <v>3</v>
      </c>
      <c r="D5" s="198">
        <v>4</v>
      </c>
      <c r="E5" s="199">
        <v>5</v>
      </c>
      <c r="F5" s="199">
        <v>6</v>
      </c>
      <c r="G5" s="199">
        <v>7</v>
      </c>
      <c r="H5" s="199">
        <v>8</v>
      </c>
      <c r="I5" s="199">
        <v>9</v>
      </c>
      <c r="J5" s="198">
        <v>10</v>
      </c>
      <c r="K5" s="198">
        <v>11</v>
      </c>
      <c r="L5" s="200">
        <v>12</v>
      </c>
    </row>
    <row r="6" spans="1:12" ht="23.25" customHeight="1" thickBot="1" x14ac:dyDescent="0.3">
      <c r="A6" s="201"/>
      <c r="B6" s="201"/>
      <c r="C6" s="201">
        <v>1</v>
      </c>
      <c r="D6" s="202" t="s">
        <v>228</v>
      </c>
      <c r="E6" s="203" t="s">
        <v>134</v>
      </c>
      <c r="F6" s="204">
        <f>+F7+F14</f>
        <v>22759</v>
      </c>
      <c r="G6" s="204">
        <f>+G7+G14</f>
        <v>23205</v>
      </c>
      <c r="H6" s="204">
        <f t="shared" ref="H6" si="0">+H7+H14</f>
        <v>23201</v>
      </c>
      <c r="I6" s="464">
        <f>H6/G6</f>
        <v>0.99982762335703512</v>
      </c>
      <c r="J6" s="204">
        <f>+J7+J14</f>
        <v>23201</v>
      </c>
      <c r="K6" s="204">
        <f>+K7</f>
        <v>0</v>
      </c>
      <c r="L6" s="205">
        <f>+L7</f>
        <v>0</v>
      </c>
    </row>
    <row r="7" spans="1:12" ht="20.100000000000001" customHeight="1" thickBot="1" x14ac:dyDescent="0.3">
      <c r="A7" s="206"/>
      <c r="B7" s="206"/>
      <c r="C7" s="206"/>
      <c r="D7" s="207" t="s">
        <v>155</v>
      </c>
      <c r="E7" s="207" t="s">
        <v>161</v>
      </c>
      <c r="F7" s="64">
        <f>SUM(F8:F13)</f>
        <v>21900</v>
      </c>
      <c r="G7" s="64">
        <f>SUM(G8:G13)</f>
        <v>22140</v>
      </c>
      <c r="H7" s="64">
        <f t="shared" ref="H7" si="1">SUM(H8:H13)</f>
        <v>22140</v>
      </c>
      <c r="I7" s="465">
        <f t="shared" ref="I7:I8" si="2">H7/G7</f>
        <v>1</v>
      </c>
      <c r="J7" s="64">
        <f>SUM(J8:J13)</f>
        <v>22140</v>
      </c>
      <c r="K7" s="64">
        <f>SUM(K8:K14)</f>
        <v>0</v>
      </c>
      <c r="L7" s="65">
        <f>SUM(L8:L14)</f>
        <v>0</v>
      </c>
    </row>
    <row r="8" spans="1:12" ht="20.100000000000001" customHeight="1" x14ac:dyDescent="0.25">
      <c r="A8" s="208"/>
      <c r="B8" s="208"/>
      <c r="C8" s="208"/>
      <c r="D8" s="209" t="s">
        <v>156</v>
      </c>
      <c r="E8" s="210" t="s">
        <v>162</v>
      </c>
      <c r="F8" s="211">
        <v>15481</v>
      </c>
      <c r="G8" s="211">
        <v>15481</v>
      </c>
      <c r="H8" s="211">
        <f>SUM(G8:G8)</f>
        <v>15481</v>
      </c>
      <c r="I8" s="466">
        <f t="shared" si="2"/>
        <v>1</v>
      </c>
      <c r="J8" s="211">
        <f>H8-K8-L8</f>
        <v>15481</v>
      </c>
      <c r="K8" s="211"/>
      <c r="L8" s="212"/>
    </row>
    <row r="9" spans="1:12" ht="20.100000000000001" customHeight="1" x14ac:dyDescent="0.25">
      <c r="A9" s="213"/>
      <c r="B9" s="213"/>
      <c r="C9" s="213"/>
      <c r="D9" s="214" t="s">
        <v>157</v>
      </c>
      <c r="E9" s="210" t="s">
        <v>163</v>
      </c>
      <c r="F9" s="211"/>
      <c r="G9" s="211"/>
      <c r="H9" s="211"/>
      <c r="I9" s="211"/>
      <c r="J9" s="211"/>
      <c r="K9" s="215"/>
      <c r="L9" s="216"/>
    </row>
    <row r="10" spans="1:12" ht="20.100000000000001" customHeight="1" x14ac:dyDescent="0.25">
      <c r="A10" s="217"/>
      <c r="B10" s="217"/>
      <c r="C10" s="217"/>
      <c r="D10" s="214" t="s">
        <v>158</v>
      </c>
      <c r="E10" s="210" t="s">
        <v>164</v>
      </c>
      <c r="F10" s="211">
        <v>4619</v>
      </c>
      <c r="G10" s="211">
        <v>4619</v>
      </c>
      <c r="H10" s="211">
        <f>SUM(G10:G10)</f>
        <v>4619</v>
      </c>
      <c r="I10" s="466">
        <f t="shared" ref="I10:I12" si="3">H10/G10</f>
        <v>1</v>
      </c>
      <c r="J10" s="211">
        <f t="shared" ref="J10:J12" si="4">H10-K10-L10</f>
        <v>4619</v>
      </c>
      <c r="K10" s="215"/>
      <c r="L10" s="216"/>
    </row>
    <row r="11" spans="1:12" ht="20.100000000000001" customHeight="1" x14ac:dyDescent="0.25">
      <c r="A11" s="213"/>
      <c r="B11" s="213"/>
      <c r="C11" s="213"/>
      <c r="D11" s="218" t="s">
        <v>159</v>
      </c>
      <c r="E11" s="210" t="s">
        <v>165</v>
      </c>
      <c r="F11" s="211">
        <v>1800</v>
      </c>
      <c r="G11" s="211">
        <v>1800</v>
      </c>
      <c r="H11" s="211">
        <f>SUM(G11:G11)</f>
        <v>1800</v>
      </c>
      <c r="I11" s="466">
        <f t="shared" si="3"/>
        <v>1</v>
      </c>
      <c r="J11" s="211">
        <f t="shared" si="4"/>
        <v>1800</v>
      </c>
      <c r="K11" s="219"/>
      <c r="L11" s="220"/>
    </row>
    <row r="12" spans="1:12" ht="20.100000000000001" customHeight="1" x14ac:dyDescent="0.25">
      <c r="A12" s="217"/>
      <c r="B12" s="217"/>
      <c r="C12" s="217"/>
      <c r="D12" s="218" t="s">
        <v>160</v>
      </c>
      <c r="E12" s="210" t="s">
        <v>661</v>
      </c>
      <c r="F12" s="221"/>
      <c r="G12" s="221">
        <v>240</v>
      </c>
      <c r="H12" s="211">
        <f>SUM(G12:G12)</f>
        <v>240</v>
      </c>
      <c r="I12" s="466">
        <f t="shared" si="3"/>
        <v>1</v>
      </c>
      <c r="J12" s="211">
        <f t="shared" si="4"/>
        <v>240</v>
      </c>
      <c r="K12" s="219"/>
      <c r="L12" s="220"/>
    </row>
    <row r="13" spans="1:12" ht="20.100000000000001" customHeight="1" thickBot="1" x14ac:dyDescent="0.3">
      <c r="A13" s="213"/>
      <c r="B13" s="213"/>
      <c r="C13" s="213"/>
      <c r="D13" s="218" t="s">
        <v>246</v>
      </c>
      <c r="E13" s="210" t="s">
        <v>247</v>
      </c>
      <c r="F13" s="215"/>
      <c r="G13" s="215"/>
      <c r="H13" s="215"/>
      <c r="I13" s="215"/>
      <c r="J13" s="215"/>
      <c r="K13" s="219"/>
      <c r="L13" s="220"/>
    </row>
    <row r="14" spans="1:12" ht="20.100000000000001" customHeight="1" thickBot="1" x14ac:dyDescent="0.3">
      <c r="A14" s="206"/>
      <c r="B14" s="206"/>
      <c r="C14" s="206"/>
      <c r="D14" s="222" t="s">
        <v>280</v>
      </c>
      <c r="E14" s="207" t="s">
        <v>240</v>
      </c>
      <c r="F14" s="64">
        <v>859</v>
      </c>
      <c r="G14" s="64">
        <v>1065</v>
      </c>
      <c r="H14" s="64">
        <v>1061</v>
      </c>
      <c r="I14" s="465">
        <f t="shared" ref="I14:I21" si="5">H14/G14</f>
        <v>0.99624413145539903</v>
      </c>
      <c r="J14" s="64">
        <f t="shared" ref="J14" si="6">H14-K14-L14</f>
        <v>1061</v>
      </c>
      <c r="K14" s="64"/>
      <c r="L14" s="65"/>
    </row>
    <row r="15" spans="1:12" ht="20.100000000000001" customHeight="1" thickBot="1" x14ac:dyDescent="0.3">
      <c r="A15" s="223"/>
      <c r="B15" s="223"/>
      <c r="C15" s="223">
        <v>2</v>
      </c>
      <c r="D15" s="224" t="s">
        <v>166</v>
      </c>
      <c r="E15" s="225" t="s">
        <v>136</v>
      </c>
      <c r="F15" s="53">
        <v>0</v>
      </c>
      <c r="G15" s="53">
        <v>1769</v>
      </c>
      <c r="H15" s="53">
        <f>SUM(G15:G15)</f>
        <v>1769</v>
      </c>
      <c r="I15" s="467">
        <f t="shared" si="5"/>
        <v>1</v>
      </c>
      <c r="J15" s="53">
        <f>H15-K15-L15</f>
        <v>1769</v>
      </c>
      <c r="K15" s="53">
        <v>0</v>
      </c>
      <c r="L15" s="39"/>
    </row>
    <row r="16" spans="1:12" ht="20.100000000000001" customHeight="1" thickBot="1" x14ac:dyDescent="0.3">
      <c r="A16" s="223"/>
      <c r="B16" s="223"/>
      <c r="C16" s="223">
        <v>3</v>
      </c>
      <c r="D16" s="226" t="s">
        <v>167</v>
      </c>
      <c r="E16" s="225" t="s">
        <v>137</v>
      </c>
      <c r="F16" s="53">
        <f>SUM(F17,F20,F21,F22,F23)</f>
        <v>6500</v>
      </c>
      <c r="G16" s="53">
        <f>SUM(G17,G20,G21,G22,G23)</f>
        <v>7010</v>
      </c>
      <c r="H16" s="53">
        <f t="shared" ref="H16" si="7">SUM(H17,H20,H21,H22,H23)</f>
        <v>6747</v>
      </c>
      <c r="I16" s="468">
        <f t="shared" si="5"/>
        <v>0.96248216833095579</v>
      </c>
      <c r="J16" s="54">
        <f>SUM(J17,J20,J21,J22,J23)</f>
        <v>6747</v>
      </c>
      <c r="K16" s="53">
        <f>SUM(K17,K20,K21,K22,K23)</f>
        <v>0</v>
      </c>
      <c r="L16" s="39">
        <f>SUM(L17,L20,L21,L22,L23)</f>
        <v>0</v>
      </c>
    </row>
    <row r="17" spans="1:12" ht="20.100000000000001" customHeight="1" x14ac:dyDescent="0.25">
      <c r="A17" s="227"/>
      <c r="B17" s="227"/>
      <c r="C17" s="227"/>
      <c r="D17" s="218" t="s">
        <v>168</v>
      </c>
      <c r="E17" s="228" t="s">
        <v>169</v>
      </c>
      <c r="F17" s="229">
        <f>SUM(F18:F19)</f>
        <v>4600</v>
      </c>
      <c r="G17" s="229">
        <f>SUM(G18:G19)</f>
        <v>4600</v>
      </c>
      <c r="H17" s="229">
        <f t="shared" ref="H17" si="8">SUM(H18:H19)</f>
        <v>4373</v>
      </c>
      <c r="I17" s="469">
        <f t="shared" si="5"/>
        <v>0.95065217391304346</v>
      </c>
      <c r="J17" s="211">
        <f t="shared" ref="J17:J21" si="9">H17-K17-L17</f>
        <v>4373</v>
      </c>
      <c r="K17" s="229"/>
      <c r="L17" s="229"/>
    </row>
    <row r="18" spans="1:12" ht="20.100000000000001" customHeight="1" x14ac:dyDescent="0.25">
      <c r="A18" s="230"/>
      <c r="B18" s="230"/>
      <c r="C18" s="230"/>
      <c r="D18" s="218" t="s">
        <v>170</v>
      </c>
      <c r="E18" s="218"/>
      <c r="F18" s="215">
        <v>4000</v>
      </c>
      <c r="G18" s="215">
        <v>4000</v>
      </c>
      <c r="H18" s="215">
        <v>3732</v>
      </c>
      <c r="I18" s="470">
        <f t="shared" si="5"/>
        <v>0.93300000000000005</v>
      </c>
      <c r="J18" s="211">
        <f t="shared" si="9"/>
        <v>3732</v>
      </c>
      <c r="K18" s="231"/>
      <c r="L18" s="216"/>
    </row>
    <row r="19" spans="1:12" ht="20.100000000000001" customHeight="1" x14ac:dyDescent="0.25">
      <c r="A19" s="232"/>
      <c r="B19" s="232"/>
      <c r="C19" s="232"/>
      <c r="D19" s="218" t="s">
        <v>171</v>
      </c>
      <c r="E19" s="218"/>
      <c r="F19" s="215">
        <v>600</v>
      </c>
      <c r="G19" s="215">
        <v>600</v>
      </c>
      <c r="H19" s="211">
        <v>641</v>
      </c>
      <c r="I19" s="466">
        <f t="shared" si="5"/>
        <v>1.0683333333333334</v>
      </c>
      <c r="J19" s="211">
        <f t="shared" si="9"/>
        <v>641</v>
      </c>
      <c r="K19" s="229"/>
      <c r="L19" s="216"/>
    </row>
    <row r="20" spans="1:12" ht="20.100000000000001" customHeight="1" x14ac:dyDescent="0.25">
      <c r="A20" s="230"/>
      <c r="B20" s="230"/>
      <c r="C20" s="230"/>
      <c r="D20" s="218" t="s">
        <v>172</v>
      </c>
      <c r="E20" s="218" t="s">
        <v>173</v>
      </c>
      <c r="F20" s="215">
        <v>1000</v>
      </c>
      <c r="G20" s="215">
        <v>1500</v>
      </c>
      <c r="H20" s="211">
        <v>1471</v>
      </c>
      <c r="I20" s="466">
        <f t="shared" si="5"/>
        <v>0.98066666666666669</v>
      </c>
      <c r="J20" s="211">
        <f t="shared" si="9"/>
        <v>1471</v>
      </c>
      <c r="K20" s="215"/>
      <c r="L20" s="216"/>
    </row>
    <row r="21" spans="1:12" ht="20.100000000000001" customHeight="1" x14ac:dyDescent="0.25">
      <c r="A21" s="232"/>
      <c r="B21" s="232"/>
      <c r="C21" s="232"/>
      <c r="D21" s="218" t="s">
        <v>174</v>
      </c>
      <c r="E21" s="218" t="s">
        <v>175</v>
      </c>
      <c r="F21" s="215">
        <v>800</v>
      </c>
      <c r="G21" s="215">
        <v>900</v>
      </c>
      <c r="H21" s="211">
        <v>897</v>
      </c>
      <c r="I21" s="466">
        <f t="shared" si="5"/>
        <v>0.9966666666666667</v>
      </c>
      <c r="J21" s="211">
        <f t="shared" si="9"/>
        <v>897</v>
      </c>
      <c r="K21" s="215"/>
      <c r="L21" s="216"/>
    </row>
    <row r="22" spans="1:12" ht="20.100000000000001" customHeight="1" x14ac:dyDescent="0.25">
      <c r="A22" s="230"/>
      <c r="B22" s="230"/>
      <c r="C22" s="230"/>
      <c r="D22" s="218" t="s">
        <v>176</v>
      </c>
      <c r="E22" s="218" t="s">
        <v>177</v>
      </c>
      <c r="F22" s="215"/>
      <c r="G22" s="215"/>
      <c r="H22" s="211"/>
      <c r="I22" s="211"/>
      <c r="J22" s="231"/>
      <c r="K22" s="215"/>
      <c r="L22" s="216"/>
    </row>
    <row r="23" spans="1:12" ht="20.100000000000001" customHeight="1" thickBot="1" x14ac:dyDescent="0.3">
      <c r="A23" s="233"/>
      <c r="B23" s="233"/>
      <c r="C23" s="233"/>
      <c r="D23" s="218" t="s">
        <v>178</v>
      </c>
      <c r="E23" s="218" t="s">
        <v>179</v>
      </c>
      <c r="F23" s="215">
        <v>100</v>
      </c>
      <c r="G23" s="215">
        <v>10</v>
      </c>
      <c r="H23" s="211">
        <v>6</v>
      </c>
      <c r="I23" s="466">
        <f>H23/G23</f>
        <v>0.6</v>
      </c>
      <c r="J23" s="211">
        <f>H23-K23-L23</f>
        <v>6</v>
      </c>
      <c r="K23" s="215"/>
      <c r="L23" s="216"/>
    </row>
    <row r="24" spans="1:12" ht="20.100000000000001" customHeight="1" thickBot="1" x14ac:dyDescent="0.3">
      <c r="A24" s="234"/>
      <c r="B24" s="234"/>
      <c r="C24" s="234">
        <v>4</v>
      </c>
      <c r="D24" s="226" t="s">
        <v>180</v>
      </c>
      <c r="E24" s="225" t="s">
        <v>139</v>
      </c>
      <c r="F24" s="235">
        <f>SUM(F26:F34)</f>
        <v>315</v>
      </c>
      <c r="G24" s="235">
        <f>SUM(G26:G34)</f>
        <v>482</v>
      </c>
      <c r="H24" s="235">
        <f t="shared" ref="H24" si="10">SUM(H26:H34)</f>
        <v>307</v>
      </c>
      <c r="I24" s="471">
        <f>H24/G24</f>
        <v>0.63692946058091282</v>
      </c>
      <c r="J24" s="235">
        <f>SUM(J25:J34)</f>
        <v>307</v>
      </c>
      <c r="K24" s="235">
        <f>SUM(K25:K34)</f>
        <v>0</v>
      </c>
      <c r="L24" s="205">
        <f>SUM(L25:L34)</f>
        <v>0</v>
      </c>
    </row>
    <row r="25" spans="1:12" ht="20.100000000000001" customHeight="1" x14ac:dyDescent="0.25">
      <c r="A25" s="227"/>
      <c r="B25" s="227"/>
      <c r="C25" s="227"/>
      <c r="D25" s="236" t="s">
        <v>181</v>
      </c>
      <c r="E25" s="236" t="s">
        <v>183</v>
      </c>
      <c r="F25" s="215"/>
      <c r="G25" s="215"/>
      <c r="H25" s="215"/>
      <c r="I25" s="211"/>
      <c r="J25" s="237"/>
      <c r="K25" s="238"/>
      <c r="L25" s="239"/>
    </row>
    <row r="26" spans="1:12" ht="20.100000000000001" customHeight="1" x14ac:dyDescent="0.25">
      <c r="A26" s="230"/>
      <c r="B26" s="230"/>
      <c r="C26" s="230"/>
      <c r="D26" s="218" t="s">
        <v>182</v>
      </c>
      <c r="E26" s="218" t="s">
        <v>190</v>
      </c>
      <c r="F26" s="215">
        <v>200</v>
      </c>
      <c r="G26" s="215">
        <v>200</v>
      </c>
      <c r="H26" s="211">
        <v>131</v>
      </c>
      <c r="I26" s="466">
        <f t="shared" ref="I26:I28" si="11">H26/G26</f>
        <v>0.65500000000000003</v>
      </c>
      <c r="J26" s="211">
        <f t="shared" ref="J26:J28" si="12">H26-K26-L26</f>
        <v>131</v>
      </c>
      <c r="K26" s="215"/>
      <c r="L26" s="240"/>
    </row>
    <row r="27" spans="1:12" ht="20.100000000000001" customHeight="1" x14ac:dyDescent="0.25">
      <c r="A27" s="232"/>
      <c r="B27" s="232"/>
      <c r="C27" s="232"/>
      <c r="D27" s="241" t="s">
        <v>184</v>
      </c>
      <c r="E27" s="218" t="s">
        <v>191</v>
      </c>
      <c r="F27" s="215">
        <v>50</v>
      </c>
      <c r="G27" s="215">
        <v>50</v>
      </c>
      <c r="H27" s="211">
        <v>4</v>
      </c>
      <c r="I27" s="466">
        <f t="shared" si="11"/>
        <v>0.08</v>
      </c>
      <c r="J27" s="211">
        <f t="shared" si="12"/>
        <v>4</v>
      </c>
      <c r="K27" s="215"/>
      <c r="L27" s="242"/>
    </row>
    <row r="28" spans="1:12" ht="20.100000000000001" customHeight="1" x14ac:dyDescent="0.25">
      <c r="A28" s="230"/>
      <c r="B28" s="230"/>
      <c r="C28" s="230"/>
      <c r="D28" s="218" t="s">
        <v>185</v>
      </c>
      <c r="E28" s="218" t="s">
        <v>192</v>
      </c>
      <c r="F28" s="215">
        <v>60</v>
      </c>
      <c r="G28" s="215">
        <v>60</v>
      </c>
      <c r="H28" s="211">
        <v>6</v>
      </c>
      <c r="I28" s="466">
        <f t="shared" si="11"/>
        <v>0.1</v>
      </c>
      <c r="J28" s="211">
        <f t="shared" si="12"/>
        <v>6</v>
      </c>
      <c r="K28" s="215"/>
      <c r="L28" s="240"/>
    </row>
    <row r="29" spans="1:12" ht="20.100000000000001" customHeight="1" x14ac:dyDescent="0.25">
      <c r="A29" s="232"/>
      <c r="B29" s="232"/>
      <c r="C29" s="232"/>
      <c r="D29" s="228" t="s">
        <v>186</v>
      </c>
      <c r="E29" s="218" t="s">
        <v>193</v>
      </c>
      <c r="F29" s="221"/>
      <c r="G29" s="221"/>
      <c r="H29" s="221"/>
      <c r="I29" s="221"/>
      <c r="J29" s="229"/>
      <c r="K29" s="221"/>
      <c r="L29" s="243"/>
    </row>
    <row r="30" spans="1:12" ht="20.100000000000001" customHeight="1" x14ac:dyDescent="0.25">
      <c r="A30" s="230"/>
      <c r="B30" s="230"/>
      <c r="C30" s="230"/>
      <c r="D30" s="218" t="s">
        <v>187</v>
      </c>
      <c r="E30" s="218" t="s">
        <v>194</v>
      </c>
      <c r="F30" s="215"/>
      <c r="G30" s="215"/>
      <c r="H30" s="215"/>
      <c r="I30" s="215"/>
      <c r="J30" s="231"/>
      <c r="K30" s="215"/>
      <c r="L30" s="244"/>
    </row>
    <row r="31" spans="1:12" ht="20.100000000000001" customHeight="1" thickBot="1" x14ac:dyDescent="0.3">
      <c r="A31" s="245"/>
      <c r="B31" s="245"/>
      <c r="C31" s="245"/>
      <c r="D31" s="246" t="s">
        <v>188</v>
      </c>
      <c r="E31" s="246" t="s">
        <v>195</v>
      </c>
      <c r="F31" s="247"/>
      <c r="G31" s="247"/>
      <c r="H31" s="247"/>
      <c r="I31" s="247"/>
      <c r="J31" s="248"/>
      <c r="K31" s="247"/>
      <c r="L31" s="249"/>
    </row>
    <row r="32" spans="1:12" ht="20.100000000000001" customHeight="1" x14ac:dyDescent="0.25">
      <c r="A32" s="250"/>
      <c r="B32" s="250"/>
      <c r="C32" s="250"/>
      <c r="D32" s="210" t="s">
        <v>206</v>
      </c>
      <c r="E32" s="210" t="s">
        <v>196</v>
      </c>
      <c r="F32" s="211">
        <v>5</v>
      </c>
      <c r="G32" s="211">
        <v>5</v>
      </c>
      <c r="H32" s="211"/>
      <c r="I32" s="466">
        <f>H32/G32</f>
        <v>0</v>
      </c>
      <c r="J32" s="211">
        <f>H32-K32-L32</f>
        <v>0</v>
      </c>
      <c r="K32" s="211"/>
      <c r="L32" s="251"/>
    </row>
    <row r="33" spans="1:12" ht="20.100000000000001" customHeight="1" x14ac:dyDescent="0.25">
      <c r="A33" s="230"/>
      <c r="B33" s="230"/>
      <c r="C33" s="230"/>
      <c r="D33" s="218" t="s">
        <v>189</v>
      </c>
      <c r="E33" s="218" t="s">
        <v>197</v>
      </c>
      <c r="F33" s="215"/>
      <c r="G33" s="215"/>
      <c r="H33" s="215"/>
      <c r="I33" s="215"/>
      <c r="J33" s="231"/>
      <c r="K33" s="215"/>
      <c r="L33" s="240"/>
    </row>
    <row r="34" spans="1:12" ht="20.100000000000001" customHeight="1" thickBot="1" x14ac:dyDescent="0.3">
      <c r="A34" s="233"/>
      <c r="B34" s="233"/>
      <c r="C34" s="233"/>
      <c r="D34" s="252" t="s">
        <v>43</v>
      </c>
      <c r="E34" s="253" t="s">
        <v>198</v>
      </c>
      <c r="F34" s="215"/>
      <c r="G34" s="215">
        <v>167</v>
      </c>
      <c r="H34" s="211">
        <v>166</v>
      </c>
      <c r="I34" s="466">
        <f>H34/G34</f>
        <v>0.99401197604790414</v>
      </c>
      <c r="J34" s="211">
        <f>H34-K34-L34</f>
        <v>166</v>
      </c>
      <c r="K34" s="254"/>
      <c r="L34" s="255"/>
    </row>
    <row r="35" spans="1:12" ht="20.100000000000001" customHeight="1" thickBot="1" x14ac:dyDescent="0.3">
      <c r="A35" s="234"/>
      <c r="B35" s="234"/>
      <c r="C35" s="234">
        <v>5</v>
      </c>
      <c r="D35" s="226" t="s">
        <v>199</v>
      </c>
      <c r="E35" s="225" t="s">
        <v>140</v>
      </c>
      <c r="F35" s="40">
        <f>SUM(F36:F38)</f>
        <v>4500</v>
      </c>
      <c r="G35" s="40">
        <f>SUM(G36:G38)</f>
        <v>6848</v>
      </c>
      <c r="H35" s="40">
        <f t="shared" ref="H35" si="13">SUM(H36:H38)</f>
        <v>6848</v>
      </c>
      <c r="I35" s="472">
        <f t="shared" ref="I35:I36" si="14">H35/G35</f>
        <v>1</v>
      </c>
      <c r="J35" s="40">
        <f>SUM(J36:J38)</f>
        <v>5029</v>
      </c>
      <c r="K35" s="40">
        <f>SUM(K36:K38)</f>
        <v>0</v>
      </c>
      <c r="L35" s="39">
        <f>SUM(L36:L38)</f>
        <v>1819</v>
      </c>
    </row>
    <row r="36" spans="1:12" ht="20.100000000000001" customHeight="1" x14ac:dyDescent="0.25">
      <c r="A36" s="227"/>
      <c r="B36" s="227"/>
      <c r="C36" s="227"/>
      <c r="D36" s="210" t="s">
        <v>200</v>
      </c>
      <c r="E36" s="210" t="s">
        <v>201</v>
      </c>
      <c r="F36" s="211">
        <v>4500</v>
      </c>
      <c r="G36" s="211">
        <v>6848</v>
      </c>
      <c r="H36" s="211">
        <f>SUM(G36:G36)</f>
        <v>6848</v>
      </c>
      <c r="I36" s="466">
        <f t="shared" si="14"/>
        <v>1</v>
      </c>
      <c r="J36" s="211">
        <f>H36-K36-L36</f>
        <v>5029</v>
      </c>
      <c r="K36" s="211"/>
      <c r="L36" s="256">
        <v>1819</v>
      </c>
    </row>
    <row r="37" spans="1:12" ht="20.100000000000001" customHeight="1" x14ac:dyDescent="0.25">
      <c r="A37" s="230"/>
      <c r="B37" s="230"/>
      <c r="C37" s="230"/>
      <c r="D37" s="218" t="s">
        <v>202</v>
      </c>
      <c r="E37" s="218" t="s">
        <v>203</v>
      </c>
      <c r="F37" s="221"/>
      <c r="G37" s="221"/>
      <c r="H37" s="221"/>
      <c r="I37" s="221"/>
      <c r="J37" s="221"/>
      <c r="K37" s="221"/>
      <c r="L37" s="257"/>
    </row>
    <row r="38" spans="1:12" ht="20.100000000000001" customHeight="1" thickBot="1" x14ac:dyDescent="0.3">
      <c r="A38" s="233"/>
      <c r="B38" s="233"/>
      <c r="C38" s="233"/>
      <c r="D38" s="258" t="s">
        <v>204</v>
      </c>
      <c r="E38" s="259" t="s">
        <v>205</v>
      </c>
      <c r="F38" s="219"/>
      <c r="G38" s="219"/>
      <c r="H38" s="219"/>
      <c r="I38" s="219"/>
      <c r="J38" s="219"/>
      <c r="K38" s="219"/>
      <c r="L38" s="260"/>
    </row>
    <row r="39" spans="1:12" ht="20.100000000000001" customHeight="1" thickBot="1" x14ac:dyDescent="0.3">
      <c r="A39" s="234"/>
      <c r="B39" s="234"/>
      <c r="C39" s="234">
        <v>6</v>
      </c>
      <c r="D39" s="261" t="s">
        <v>229</v>
      </c>
      <c r="E39" s="225" t="s">
        <v>141</v>
      </c>
      <c r="F39" s="235"/>
      <c r="G39" s="235">
        <v>27</v>
      </c>
      <c r="H39" s="235">
        <f>SUM(G39:G39)</f>
        <v>27</v>
      </c>
      <c r="I39" s="471">
        <f>H39/G39</f>
        <v>1</v>
      </c>
      <c r="J39" s="235">
        <f>H39-K39-L39</f>
        <v>27</v>
      </c>
      <c r="K39" s="262"/>
      <c r="L39" s="263"/>
    </row>
    <row r="40" spans="1:12" ht="20.100000000000001" customHeight="1" thickBot="1" x14ac:dyDescent="0.3">
      <c r="A40" s="234"/>
      <c r="B40" s="234"/>
      <c r="C40" s="234">
        <v>7</v>
      </c>
      <c r="D40" s="224" t="s">
        <v>239</v>
      </c>
      <c r="E40" s="226" t="s">
        <v>142</v>
      </c>
      <c r="F40" s="262"/>
      <c r="G40" s="262"/>
      <c r="H40" s="262"/>
      <c r="I40" s="262"/>
      <c r="J40" s="262"/>
      <c r="K40" s="262"/>
      <c r="L40" s="205"/>
    </row>
    <row r="41" spans="1:12" ht="20.100000000000001" customHeight="1" thickBot="1" x14ac:dyDescent="0.3">
      <c r="A41" s="234"/>
      <c r="B41" s="234"/>
      <c r="C41" s="234"/>
      <c r="D41" s="264" t="s">
        <v>96</v>
      </c>
      <c r="E41" s="265" t="s">
        <v>207</v>
      </c>
      <c r="F41" s="266">
        <f>SUM(F6,F15,F16,F24,F35,F39,F40)</f>
        <v>34074</v>
      </c>
      <c r="G41" s="266">
        <f>SUM(G6,G15,G16,G24,G35,G39,G40)</f>
        <v>39341</v>
      </c>
      <c r="H41" s="266">
        <f t="shared" ref="H41" si="15">SUM(H6,H15,H16,H24,H35,H39,H40)</f>
        <v>38899</v>
      </c>
      <c r="I41" s="473">
        <f>H41/G41</f>
        <v>0.98876490175643728</v>
      </c>
      <c r="J41" s="266">
        <f>SUM(J6,J15,J16,J24,J35,J39,J40)</f>
        <v>37080</v>
      </c>
      <c r="K41" s="266">
        <f>SUM(K6,K15,K16,K24,K35,K39,K40)</f>
        <v>0</v>
      </c>
      <c r="L41" s="267">
        <f>SUM(L6,L15,L16,L24,L35,L39,L40)</f>
        <v>1819</v>
      </c>
    </row>
    <row r="42" spans="1:12" ht="20.100000000000001" customHeight="1" thickBot="1" x14ac:dyDescent="0.3">
      <c r="A42" s="234"/>
      <c r="B42" s="234"/>
      <c r="C42" s="234"/>
      <c r="D42" s="226" t="s">
        <v>115</v>
      </c>
      <c r="E42" s="225" t="s">
        <v>208</v>
      </c>
      <c r="F42" s="235">
        <f>SUM(F43:F45)</f>
        <v>15424</v>
      </c>
      <c r="G42" s="235">
        <f>SUM(G43:G45)</f>
        <v>22670</v>
      </c>
      <c r="H42" s="235">
        <f t="shared" ref="H42" si="16">SUM(H43:H45)</f>
        <v>22670</v>
      </c>
      <c r="I42" s="471">
        <f>H42/G42</f>
        <v>1</v>
      </c>
      <c r="J42" s="235">
        <f>SUM(J43:J45)</f>
        <v>22670</v>
      </c>
      <c r="K42" s="235">
        <f>SUM(K43:K45)</f>
        <v>0</v>
      </c>
      <c r="L42" s="205">
        <f>SUM(L43:L45)</f>
        <v>0</v>
      </c>
    </row>
    <row r="43" spans="1:12" ht="20.100000000000001" customHeight="1" x14ac:dyDescent="0.25">
      <c r="A43" s="227"/>
      <c r="B43" s="227"/>
      <c r="C43" s="227"/>
      <c r="D43" s="268" t="s">
        <v>281</v>
      </c>
      <c r="E43" s="236"/>
      <c r="F43" s="238">
        <v>15000</v>
      </c>
      <c r="G43" s="238">
        <v>21603</v>
      </c>
      <c r="H43" s="211">
        <f>SUM(G43:G43)</f>
        <v>21603</v>
      </c>
      <c r="I43" s="466">
        <f t="shared" ref="I43:I44" si="17">H43/G43</f>
        <v>1</v>
      </c>
      <c r="J43" s="211">
        <f t="shared" ref="J43:J44" si="18">H43-K43-L43</f>
        <v>21603</v>
      </c>
      <c r="K43" s="238"/>
      <c r="L43" s="269"/>
    </row>
    <row r="44" spans="1:12" ht="20.100000000000001" customHeight="1" x14ac:dyDescent="0.25">
      <c r="A44" s="230"/>
      <c r="B44" s="230"/>
      <c r="C44" s="230"/>
      <c r="D44" s="270" t="s">
        <v>263</v>
      </c>
      <c r="E44" s="228"/>
      <c r="F44" s="221">
        <v>424</v>
      </c>
      <c r="G44" s="221">
        <v>1067</v>
      </c>
      <c r="H44" s="211">
        <f>SUM(G44:G44)</f>
        <v>1067</v>
      </c>
      <c r="I44" s="466">
        <f t="shared" si="17"/>
        <v>1</v>
      </c>
      <c r="J44" s="211">
        <f t="shared" si="18"/>
        <v>1067</v>
      </c>
      <c r="K44" s="221"/>
      <c r="L44" s="271"/>
    </row>
    <row r="45" spans="1:12" ht="20.100000000000001" customHeight="1" thickBot="1" x14ac:dyDescent="0.3">
      <c r="A45" s="233"/>
      <c r="B45" s="233"/>
      <c r="C45" s="233"/>
      <c r="D45" s="214" t="s">
        <v>116</v>
      </c>
      <c r="E45" s="272"/>
      <c r="F45" s="273"/>
      <c r="G45" s="273"/>
      <c r="H45" s="273"/>
      <c r="I45" s="273"/>
      <c r="J45" s="215"/>
      <c r="K45" s="215"/>
      <c r="L45" s="216"/>
    </row>
    <row r="46" spans="1:12" ht="20.100000000000001" customHeight="1" thickBot="1" x14ac:dyDescent="0.3">
      <c r="A46" s="234"/>
      <c r="B46" s="234"/>
      <c r="C46" s="234"/>
      <c r="D46" s="226" t="s">
        <v>95</v>
      </c>
      <c r="E46" s="274" t="s">
        <v>209</v>
      </c>
      <c r="F46" s="235">
        <f>+F41+F42</f>
        <v>49498</v>
      </c>
      <c r="G46" s="235">
        <f>+G41+G42</f>
        <v>62011</v>
      </c>
      <c r="H46" s="235">
        <f t="shared" ref="H46" si="19">+H41+H42</f>
        <v>61569</v>
      </c>
      <c r="I46" s="471">
        <f>H46/G46</f>
        <v>0.99287223234587407</v>
      </c>
      <c r="J46" s="262">
        <f>+J41+J42</f>
        <v>59750</v>
      </c>
      <c r="K46" s="262">
        <f>+K41+K42</f>
        <v>0</v>
      </c>
      <c r="L46" s="263">
        <f>+L41+L42</f>
        <v>1819</v>
      </c>
    </row>
    <row r="47" spans="1:12" ht="20.100000000000001" customHeight="1" thickBot="1" x14ac:dyDescent="0.3">
      <c r="A47" s="189"/>
      <c r="B47" s="189"/>
      <c r="C47" s="846" t="s">
        <v>28</v>
      </c>
      <c r="D47" s="846"/>
      <c r="E47" s="846"/>
      <c r="F47" s="846"/>
      <c r="G47" s="190"/>
      <c r="H47" s="190"/>
      <c r="I47" s="459"/>
      <c r="J47" s="190"/>
    </row>
    <row r="48" spans="1:12" ht="20.100000000000001" customHeight="1" thickBot="1" x14ac:dyDescent="0.3">
      <c r="A48" s="201"/>
      <c r="B48" s="201"/>
      <c r="C48" s="201"/>
      <c r="D48" s="275" t="s">
        <v>93</v>
      </c>
      <c r="E48" s="276" t="s">
        <v>224</v>
      </c>
      <c r="F48" s="276">
        <f>SUM(F49:F53)</f>
        <v>29325</v>
      </c>
      <c r="G48" s="276">
        <f>SUM(G49:G53)</f>
        <v>46810</v>
      </c>
      <c r="H48" s="277">
        <f t="shared" ref="H48" si="20">SUM(H49:H53)</f>
        <v>22131</v>
      </c>
      <c r="I48" s="474">
        <f t="shared" ref="I48:I59" si="21">H48/G48</f>
        <v>0.47278359324930569</v>
      </c>
      <c r="J48" s="261">
        <f>SUM(J49:J53)</f>
        <v>21910</v>
      </c>
      <c r="K48" s="261">
        <f>SUM(K49:K53)</f>
        <v>0</v>
      </c>
      <c r="L48" s="278">
        <f>SUM(L49:L53)</f>
        <v>221</v>
      </c>
    </row>
    <row r="49" spans="1:12" ht="20.100000000000001" customHeight="1" x14ac:dyDescent="0.25">
      <c r="A49" s="208"/>
      <c r="B49" s="208"/>
      <c r="C49" s="208">
        <v>1</v>
      </c>
      <c r="D49" s="236" t="s">
        <v>30</v>
      </c>
      <c r="E49" s="279" t="s">
        <v>145</v>
      </c>
      <c r="F49" s="280">
        <v>11436</v>
      </c>
      <c r="G49" s="280">
        <v>11436</v>
      </c>
      <c r="H49" s="211">
        <v>10755</v>
      </c>
      <c r="I49" s="466">
        <f t="shared" si="21"/>
        <v>0.94045120671563487</v>
      </c>
      <c r="J49" s="211">
        <f t="shared" ref="J49:J57" si="22">H49-K49-L49</f>
        <v>10755</v>
      </c>
      <c r="K49" s="282"/>
      <c r="L49" s="283"/>
    </row>
    <row r="50" spans="1:12" ht="19.5" customHeight="1" x14ac:dyDescent="0.25">
      <c r="A50" s="213"/>
      <c r="B50" s="213"/>
      <c r="C50" s="213">
        <v>2</v>
      </c>
      <c r="D50" s="284" t="s">
        <v>237</v>
      </c>
      <c r="E50" s="272" t="s">
        <v>146</v>
      </c>
      <c r="F50" s="285">
        <v>2203</v>
      </c>
      <c r="G50" s="285">
        <v>2203</v>
      </c>
      <c r="H50" s="211">
        <v>1995</v>
      </c>
      <c r="I50" s="466">
        <f t="shared" si="21"/>
        <v>0.90558329550612804</v>
      </c>
      <c r="J50" s="211">
        <f t="shared" si="22"/>
        <v>1995</v>
      </c>
      <c r="K50" s="286"/>
      <c r="L50" s="287"/>
    </row>
    <row r="51" spans="1:12" ht="20.100000000000001" customHeight="1" x14ac:dyDescent="0.25">
      <c r="A51" s="217"/>
      <c r="B51" s="217"/>
      <c r="C51" s="217">
        <v>3</v>
      </c>
      <c r="D51" s="218" t="s">
        <v>40</v>
      </c>
      <c r="E51" s="288" t="s">
        <v>147</v>
      </c>
      <c r="F51" s="289">
        <v>8789</v>
      </c>
      <c r="G51" s="289">
        <v>9059</v>
      </c>
      <c r="H51" s="211">
        <v>6756</v>
      </c>
      <c r="I51" s="466">
        <f t="shared" si="21"/>
        <v>0.74577767965559116</v>
      </c>
      <c r="J51" s="211">
        <f t="shared" si="22"/>
        <v>6756</v>
      </c>
      <c r="K51" s="286"/>
      <c r="L51" s="290"/>
    </row>
    <row r="52" spans="1:12" ht="20.100000000000001" customHeight="1" x14ac:dyDescent="0.25">
      <c r="A52" s="213"/>
      <c r="B52" s="213"/>
      <c r="C52" s="213">
        <v>4</v>
      </c>
      <c r="D52" s="291" t="s">
        <v>46</v>
      </c>
      <c r="E52" s="292" t="s">
        <v>148</v>
      </c>
      <c r="F52" s="289">
        <v>920</v>
      </c>
      <c r="G52" s="289">
        <v>920</v>
      </c>
      <c r="H52" s="211">
        <v>599</v>
      </c>
      <c r="I52" s="466">
        <f t="shared" si="21"/>
        <v>0.65108695652173909</v>
      </c>
      <c r="J52" s="211">
        <f t="shared" si="22"/>
        <v>599</v>
      </c>
      <c r="K52" s="282"/>
      <c r="L52" s="287"/>
    </row>
    <row r="53" spans="1:12" ht="20.100000000000001" customHeight="1" x14ac:dyDescent="0.25">
      <c r="A53" s="217"/>
      <c r="B53" s="217"/>
      <c r="C53" s="217">
        <v>5</v>
      </c>
      <c r="D53" s="293" t="s">
        <v>47</v>
      </c>
      <c r="E53" s="218" t="s">
        <v>149</v>
      </c>
      <c r="F53" s="285">
        <f>SUM(F54:F57)</f>
        <v>5977</v>
      </c>
      <c r="G53" s="285">
        <f>SUM(G54:G57)</f>
        <v>23192</v>
      </c>
      <c r="H53" s="285">
        <f t="shared" ref="H53" si="23">SUM(H54:H57)</f>
        <v>2026</v>
      </c>
      <c r="I53" s="475">
        <f t="shared" si="21"/>
        <v>8.7357709555018967E-2</v>
      </c>
      <c r="J53" s="211">
        <f t="shared" si="22"/>
        <v>1805</v>
      </c>
      <c r="K53" s="286"/>
      <c r="L53" s="290">
        <f>SUM(L54:L57)</f>
        <v>221</v>
      </c>
    </row>
    <row r="54" spans="1:12" ht="20.100000000000001" customHeight="1" x14ac:dyDescent="0.25">
      <c r="A54" s="213"/>
      <c r="B54" s="213"/>
      <c r="C54" s="213"/>
      <c r="D54" s="218" t="s">
        <v>236</v>
      </c>
      <c r="E54" s="294" t="s">
        <v>241</v>
      </c>
      <c r="F54" s="281">
        <v>2277</v>
      </c>
      <c r="G54" s="281">
        <v>2566</v>
      </c>
      <c r="H54" s="211">
        <v>2024</v>
      </c>
      <c r="I54" s="466">
        <f t="shared" si="21"/>
        <v>0.78877630553390488</v>
      </c>
      <c r="J54" s="211">
        <f t="shared" si="22"/>
        <v>1803</v>
      </c>
      <c r="K54" s="295"/>
      <c r="L54" s="287">
        <v>221</v>
      </c>
    </row>
    <row r="55" spans="1:12" ht="20.100000000000001" customHeight="1" x14ac:dyDescent="0.25">
      <c r="A55" s="213"/>
      <c r="B55" s="213"/>
      <c r="C55" s="213"/>
      <c r="D55" s="210" t="s">
        <v>303</v>
      </c>
      <c r="E55" s="294" t="s">
        <v>304</v>
      </c>
      <c r="F55" s="281"/>
      <c r="G55" s="281">
        <v>2</v>
      </c>
      <c r="H55" s="211">
        <f>SUM(G55:G55)</f>
        <v>2</v>
      </c>
      <c r="I55" s="466">
        <f t="shared" si="21"/>
        <v>1</v>
      </c>
      <c r="J55" s="211">
        <f t="shared" si="22"/>
        <v>2</v>
      </c>
      <c r="K55" s="295"/>
      <c r="L55" s="296"/>
    </row>
    <row r="56" spans="1:12" ht="20.100000000000001" customHeight="1" x14ac:dyDescent="0.25">
      <c r="A56" s="217"/>
      <c r="B56" s="217"/>
      <c r="C56" s="217"/>
      <c r="D56" s="210" t="s">
        <v>243</v>
      </c>
      <c r="E56" s="294" t="s">
        <v>242</v>
      </c>
      <c r="F56" s="281">
        <v>3700</v>
      </c>
      <c r="G56" s="281">
        <v>18855</v>
      </c>
      <c r="H56" s="211"/>
      <c r="I56" s="466">
        <f t="shared" si="21"/>
        <v>0</v>
      </c>
      <c r="J56" s="211">
        <f t="shared" si="22"/>
        <v>0</v>
      </c>
      <c r="K56" s="295"/>
      <c r="L56" s="296"/>
    </row>
    <row r="57" spans="1:12" ht="20.100000000000001" customHeight="1" thickBot="1" x14ac:dyDescent="0.3">
      <c r="A57" s="297"/>
      <c r="B57" s="297"/>
      <c r="C57" s="297"/>
      <c r="D57" s="218" t="s">
        <v>244</v>
      </c>
      <c r="E57" s="272" t="s">
        <v>242</v>
      </c>
      <c r="F57" s="285"/>
      <c r="G57" s="285">
        <v>1769</v>
      </c>
      <c r="H57" s="211"/>
      <c r="I57" s="466">
        <f t="shared" si="21"/>
        <v>0</v>
      </c>
      <c r="J57" s="211">
        <f t="shared" si="22"/>
        <v>0</v>
      </c>
      <c r="K57" s="286"/>
      <c r="L57" s="298"/>
    </row>
    <row r="58" spans="1:12" ht="20.100000000000001" customHeight="1" thickBot="1" x14ac:dyDescent="0.3">
      <c r="A58" s="201"/>
      <c r="B58" s="201"/>
      <c r="C58" s="201"/>
      <c r="D58" s="261" t="s">
        <v>94</v>
      </c>
      <c r="E58" s="277" t="s">
        <v>225</v>
      </c>
      <c r="F58" s="277">
        <f>SUM(F59:F61)</f>
        <v>18873</v>
      </c>
      <c r="G58" s="277">
        <f>SUM(G59:G61)</f>
        <v>14153</v>
      </c>
      <c r="H58" s="277">
        <f t="shared" ref="H58" si="24">SUM(H59:H61)</f>
        <v>1598</v>
      </c>
      <c r="I58" s="474">
        <f t="shared" si="21"/>
        <v>0.11290892390305943</v>
      </c>
      <c r="J58" s="277">
        <f>SUM(J59:J61)</f>
        <v>0</v>
      </c>
      <c r="K58" s="277">
        <f>SUM(K59:K61)</f>
        <v>0</v>
      </c>
      <c r="L58" s="278">
        <f>SUM(L59:L61)</f>
        <v>1598</v>
      </c>
    </row>
    <row r="59" spans="1:12" ht="20.100000000000001" customHeight="1" x14ac:dyDescent="0.25">
      <c r="A59" s="208"/>
      <c r="B59" s="208"/>
      <c r="C59" s="208">
        <v>6</v>
      </c>
      <c r="D59" s="218" t="s">
        <v>70</v>
      </c>
      <c r="E59" s="294" t="s">
        <v>150</v>
      </c>
      <c r="F59" s="281">
        <v>13333</v>
      </c>
      <c r="G59" s="281">
        <v>8613</v>
      </c>
      <c r="H59" s="211">
        <v>1598</v>
      </c>
      <c r="I59" s="466">
        <f t="shared" si="21"/>
        <v>0.18553349587832346</v>
      </c>
      <c r="J59" s="211">
        <f t="shared" ref="J59:J60" si="25">H59-K59-L59</f>
        <v>0</v>
      </c>
      <c r="K59" s="295"/>
      <c r="L59" s="299">
        <v>1598</v>
      </c>
    </row>
    <row r="60" spans="1:12" ht="20.100000000000001" customHeight="1" x14ac:dyDescent="0.25">
      <c r="A60" s="213"/>
      <c r="B60" s="213"/>
      <c r="C60" s="213">
        <v>7</v>
      </c>
      <c r="D60" s="218" t="s">
        <v>48</v>
      </c>
      <c r="E60" s="272" t="s">
        <v>151</v>
      </c>
      <c r="F60" s="285">
        <v>5540</v>
      </c>
      <c r="G60" s="285">
        <v>5540</v>
      </c>
      <c r="H60" s="211"/>
      <c r="I60" s="466">
        <f>H60/G60</f>
        <v>0</v>
      </c>
      <c r="J60" s="211">
        <f t="shared" si="25"/>
        <v>0</v>
      </c>
      <c r="K60" s="286"/>
      <c r="L60" s="287"/>
    </row>
    <row r="61" spans="1:12" ht="20.100000000000001" customHeight="1" thickBot="1" x14ac:dyDescent="0.3">
      <c r="A61" s="217"/>
      <c r="B61" s="217"/>
      <c r="C61" s="217">
        <v>8</v>
      </c>
      <c r="D61" s="218" t="s">
        <v>49</v>
      </c>
      <c r="E61" s="272" t="s">
        <v>152</v>
      </c>
      <c r="F61" s="285"/>
      <c r="G61" s="285"/>
      <c r="H61" s="281"/>
      <c r="I61" s="281"/>
      <c r="J61" s="211"/>
      <c r="K61" s="286"/>
      <c r="L61" s="287"/>
    </row>
    <row r="62" spans="1:12" ht="20.100000000000001" hidden="1" customHeight="1" x14ac:dyDescent="0.25">
      <c r="A62" s="213"/>
      <c r="B62" s="213"/>
      <c r="C62" s="213"/>
      <c r="D62" s="218" t="s">
        <v>236</v>
      </c>
      <c r="E62" s="294"/>
      <c r="F62" s="285"/>
      <c r="G62" s="285"/>
      <c r="H62" s="285"/>
      <c r="I62" s="285"/>
      <c r="J62" s="285"/>
      <c r="K62" s="286"/>
      <c r="L62" s="287"/>
    </row>
    <row r="63" spans="1:12" ht="20.100000000000001" hidden="1" customHeight="1" x14ac:dyDescent="0.25">
      <c r="A63" s="213"/>
      <c r="B63" s="213"/>
      <c r="C63" s="213"/>
      <c r="D63" s="210" t="s">
        <v>243</v>
      </c>
      <c r="E63" s="294"/>
      <c r="F63" s="285"/>
      <c r="G63" s="285"/>
      <c r="H63" s="281"/>
      <c r="I63" s="281"/>
      <c r="J63" s="211"/>
      <c r="K63" s="286"/>
      <c r="L63" s="287"/>
    </row>
    <row r="64" spans="1:12" ht="20.100000000000001" hidden="1" customHeight="1" thickBot="1" x14ac:dyDescent="0.3">
      <c r="A64" s="217"/>
      <c r="B64" s="217"/>
      <c r="C64" s="217"/>
      <c r="D64" s="218" t="s">
        <v>244</v>
      </c>
      <c r="E64" s="272"/>
      <c r="F64" s="285"/>
      <c r="G64" s="285"/>
      <c r="H64" s="285"/>
      <c r="I64" s="285"/>
      <c r="J64" s="285"/>
      <c r="K64" s="286"/>
      <c r="L64" s="287"/>
    </row>
    <row r="65" spans="1:16" ht="20.100000000000001" customHeight="1" thickBot="1" x14ac:dyDescent="0.3">
      <c r="A65" s="201"/>
      <c r="B65" s="201"/>
      <c r="C65" s="201"/>
      <c r="D65" s="300" t="s">
        <v>92</v>
      </c>
      <c r="E65" s="301"/>
      <c r="F65" s="277">
        <f>+F48+F58</f>
        <v>48198</v>
      </c>
      <c r="G65" s="277">
        <f>+G48+G58</f>
        <v>60963</v>
      </c>
      <c r="H65" s="277">
        <f t="shared" ref="H65" si="26">+H48+H58</f>
        <v>23729</v>
      </c>
      <c r="I65" s="474">
        <f t="shared" ref="I65:I68" si="27">H65/G65</f>
        <v>0.38923609402424419</v>
      </c>
      <c r="J65" s="277">
        <f>+J48+J58</f>
        <v>21910</v>
      </c>
      <c r="K65" s="277">
        <f>+K48+K58</f>
        <v>0</v>
      </c>
      <c r="L65" s="278">
        <f>+L48+L58</f>
        <v>1819</v>
      </c>
    </row>
    <row r="66" spans="1:16" ht="20.100000000000001" customHeight="1" thickBot="1" x14ac:dyDescent="0.3">
      <c r="A66" s="201"/>
      <c r="B66" s="201"/>
      <c r="C66" s="201"/>
      <c r="D66" s="261" t="s">
        <v>118</v>
      </c>
      <c r="E66" s="302" t="s">
        <v>226</v>
      </c>
      <c r="F66" s="277">
        <f>SUM(F67,F72)</f>
        <v>1300</v>
      </c>
      <c r="G66" s="277">
        <f>SUM(G67,G72)</f>
        <v>1048</v>
      </c>
      <c r="H66" s="277">
        <f t="shared" ref="H66" si="28">SUM(H67,H72)</f>
        <v>1047</v>
      </c>
      <c r="I66" s="474">
        <f t="shared" si="27"/>
        <v>0.99904580152671751</v>
      </c>
      <c r="J66" s="261">
        <f>SUM(J67,J72)</f>
        <v>1047</v>
      </c>
      <c r="K66" s="261">
        <f>SUM(K67,K72)</f>
        <v>0</v>
      </c>
      <c r="L66" s="303">
        <f>SUM(L67,L72)</f>
        <v>0</v>
      </c>
    </row>
    <row r="67" spans="1:16" ht="20.100000000000001" customHeight="1" x14ac:dyDescent="0.25">
      <c r="A67" s="201"/>
      <c r="B67" s="201"/>
      <c r="C67" s="201"/>
      <c r="D67" s="304" t="s">
        <v>119</v>
      </c>
      <c r="E67" s="305"/>
      <c r="F67" s="306">
        <f>SUM(F68:F71)</f>
        <v>1300</v>
      </c>
      <c r="G67" s="306">
        <f>SUM(G68:G71)</f>
        <v>1048</v>
      </c>
      <c r="H67" s="306">
        <f t="shared" ref="H67" si="29">SUM(H68:H71)</f>
        <v>1047</v>
      </c>
      <c r="I67" s="476">
        <f t="shared" si="27"/>
        <v>0.99904580152671751</v>
      </c>
      <c r="J67" s="307">
        <f>SUM(J68:J71)</f>
        <v>1047</v>
      </c>
      <c r="K67" s="307">
        <f>SUM(K68:K71)</f>
        <v>0</v>
      </c>
      <c r="L67" s="308">
        <f>SUM(L68:L71)</f>
        <v>0</v>
      </c>
    </row>
    <row r="68" spans="1:16" ht="20.100000000000001" customHeight="1" x14ac:dyDescent="0.25">
      <c r="A68" s="213"/>
      <c r="B68" s="213"/>
      <c r="C68" s="213"/>
      <c r="D68" s="309" t="s">
        <v>274</v>
      </c>
      <c r="E68" s="310"/>
      <c r="F68" s="285">
        <v>1300</v>
      </c>
      <c r="G68" s="285">
        <v>1048</v>
      </c>
      <c r="H68" s="211">
        <v>1047</v>
      </c>
      <c r="I68" s="466">
        <f t="shared" si="27"/>
        <v>0.99904580152671751</v>
      </c>
      <c r="J68" s="211">
        <f>H68-K68-L68</f>
        <v>1047</v>
      </c>
      <c r="K68" s="286"/>
      <c r="L68" s="298"/>
    </row>
    <row r="69" spans="1:16" ht="20.100000000000001" customHeight="1" x14ac:dyDescent="0.25">
      <c r="A69" s="217"/>
      <c r="B69" s="217"/>
      <c r="C69" s="217"/>
      <c r="D69" s="309" t="s">
        <v>131</v>
      </c>
      <c r="E69" s="311"/>
      <c r="F69" s="285"/>
      <c r="G69" s="285"/>
      <c r="H69" s="285"/>
      <c r="I69" s="285"/>
      <c r="J69" s="286"/>
      <c r="K69" s="286"/>
      <c r="L69" s="298"/>
    </row>
    <row r="70" spans="1:16" ht="20.100000000000001" customHeight="1" x14ac:dyDescent="0.25">
      <c r="A70" s="213"/>
      <c r="B70" s="213"/>
      <c r="C70" s="213"/>
      <c r="D70" s="309" t="s">
        <v>57</v>
      </c>
      <c r="E70" s="310"/>
      <c r="F70" s="285"/>
      <c r="G70" s="285"/>
      <c r="H70" s="285"/>
      <c r="I70" s="285"/>
      <c r="J70" s="286"/>
      <c r="K70" s="286"/>
      <c r="L70" s="298"/>
    </row>
    <row r="71" spans="1:16" ht="20.100000000000001" customHeight="1" x14ac:dyDescent="0.25">
      <c r="A71" s="217"/>
      <c r="B71" s="217"/>
      <c r="C71" s="217"/>
      <c r="D71" s="309" t="s">
        <v>51</v>
      </c>
      <c r="E71" s="310"/>
      <c r="F71" s="285"/>
      <c r="G71" s="285"/>
      <c r="H71" s="285"/>
      <c r="I71" s="285"/>
      <c r="J71" s="286"/>
      <c r="K71" s="286"/>
      <c r="L71" s="298"/>
    </row>
    <row r="72" spans="1:16" ht="20.100000000000001" customHeight="1" x14ac:dyDescent="0.25">
      <c r="A72" s="312"/>
      <c r="B72" s="312"/>
      <c r="C72" s="312"/>
      <c r="D72" s="304" t="s">
        <v>120</v>
      </c>
      <c r="E72" s="305"/>
      <c r="F72" s="306">
        <f>SUM(F73:F77)</f>
        <v>0</v>
      </c>
      <c r="G72" s="306">
        <f>SUM(G73:G77)</f>
        <v>0</v>
      </c>
      <c r="H72" s="306">
        <f t="shared" ref="H72" si="30">SUM(H73:H77)</f>
        <v>0</v>
      </c>
      <c r="I72" s="306"/>
      <c r="J72" s="307">
        <f>SUM(J73:J77)</f>
        <v>0</v>
      </c>
      <c r="K72" s="307">
        <f>SUM(K73:K77)</f>
        <v>0</v>
      </c>
      <c r="L72" s="308">
        <f>SUM(L73:L77)</f>
        <v>0</v>
      </c>
    </row>
    <row r="73" spans="1:16" ht="20.100000000000001" customHeight="1" x14ac:dyDescent="0.25">
      <c r="A73" s="217"/>
      <c r="B73" s="217"/>
      <c r="C73" s="217"/>
      <c r="D73" s="309" t="s">
        <v>41</v>
      </c>
      <c r="E73" s="313"/>
      <c r="F73" s="314"/>
      <c r="G73" s="314"/>
      <c r="H73" s="314"/>
      <c r="I73" s="314"/>
      <c r="J73" s="211"/>
      <c r="K73" s="282"/>
      <c r="L73" s="315"/>
    </row>
    <row r="74" spans="1:16" ht="20.100000000000001" customHeight="1" x14ac:dyDescent="0.25">
      <c r="A74" s="213"/>
      <c r="B74" s="213"/>
      <c r="C74" s="213"/>
      <c r="D74" s="309" t="s">
        <v>50</v>
      </c>
      <c r="E74" s="313"/>
      <c r="F74" s="285"/>
      <c r="G74" s="285"/>
      <c r="H74" s="285"/>
      <c r="I74" s="285"/>
      <c r="J74" s="286"/>
      <c r="K74" s="286"/>
      <c r="L74" s="298"/>
    </row>
    <row r="75" spans="1:16" ht="20.100000000000001" customHeight="1" thickBot="1" x14ac:dyDescent="0.3">
      <c r="A75" s="297"/>
      <c r="B75" s="297"/>
      <c r="C75" s="297"/>
      <c r="D75" s="316" t="s">
        <v>58</v>
      </c>
      <c r="E75" s="316"/>
      <c r="F75" s="317"/>
      <c r="G75" s="317"/>
      <c r="H75" s="317"/>
      <c r="I75" s="317"/>
      <c r="J75" s="318"/>
      <c r="K75" s="318"/>
      <c r="L75" s="319"/>
    </row>
    <row r="76" spans="1:16" ht="20.100000000000001" customHeight="1" x14ac:dyDescent="0.25">
      <c r="A76" s="320"/>
      <c r="B76" s="320"/>
      <c r="C76" s="320"/>
      <c r="D76" s="309" t="s">
        <v>51</v>
      </c>
      <c r="E76" s="309"/>
      <c r="F76" s="314"/>
      <c r="G76" s="314"/>
      <c r="H76" s="314"/>
      <c r="I76" s="314"/>
      <c r="J76" s="282"/>
      <c r="K76" s="282"/>
      <c r="L76" s="315"/>
    </row>
    <row r="77" spans="1:16" ht="20.100000000000001" customHeight="1" thickBot="1" x14ac:dyDescent="0.3">
      <c r="A77" s="217"/>
      <c r="B77" s="217"/>
      <c r="C77" s="217"/>
      <c r="D77" s="309" t="s">
        <v>52</v>
      </c>
      <c r="E77" s="321"/>
      <c r="F77" s="41"/>
      <c r="G77" s="41"/>
      <c r="H77" s="41"/>
      <c r="I77" s="41"/>
      <c r="J77" s="42"/>
      <c r="K77" s="42"/>
      <c r="L77" s="43"/>
    </row>
    <row r="78" spans="1:16" ht="20.100000000000001" customHeight="1" thickBot="1" x14ac:dyDescent="0.3">
      <c r="A78" s="201"/>
      <c r="B78" s="201"/>
      <c r="C78" s="201"/>
      <c r="D78" s="261" t="s">
        <v>91</v>
      </c>
      <c r="E78" s="277" t="s">
        <v>227</v>
      </c>
      <c r="F78" s="277">
        <f>SUM(F65,F66)</f>
        <v>49498</v>
      </c>
      <c r="G78" s="277">
        <f t="shared" ref="G78:H78" si="31">SUM(G65,G66)</f>
        <v>62011</v>
      </c>
      <c r="H78" s="277">
        <f t="shared" si="31"/>
        <v>24776</v>
      </c>
      <c r="I78" s="474">
        <f>H78/G78</f>
        <v>0.39954201673896567</v>
      </c>
      <c r="J78" s="261">
        <f>SUM(J65,J66)</f>
        <v>22957</v>
      </c>
      <c r="K78" s="261">
        <f>SUM(K65,K66)</f>
        <v>0</v>
      </c>
      <c r="L78" s="278">
        <f>SUM(L65,L66)</f>
        <v>1819</v>
      </c>
      <c r="M78" s="322"/>
      <c r="N78" s="323"/>
      <c r="O78" s="323"/>
      <c r="P78" s="323"/>
    </row>
    <row r="79" spans="1:16" ht="20.100000000000001" customHeight="1" thickBot="1" x14ac:dyDescent="0.3">
      <c r="A79" s="324"/>
      <c r="B79" s="324"/>
      <c r="C79" s="324"/>
      <c r="D79" s="325"/>
      <c r="E79" s="325"/>
      <c r="F79" s="325"/>
      <c r="G79" s="325"/>
      <c r="H79" s="325"/>
      <c r="I79" s="325"/>
      <c r="J79" s="325"/>
      <c r="K79" s="325"/>
      <c r="L79" s="325"/>
      <c r="M79" s="322"/>
      <c r="N79" s="323"/>
      <c r="O79" s="323"/>
      <c r="P79" s="323"/>
    </row>
    <row r="80" spans="1:16" s="333" customFormat="1" ht="15" customHeight="1" thickBot="1" x14ac:dyDescent="0.25">
      <c r="A80" s="326" t="s">
        <v>53</v>
      </c>
      <c r="B80" s="327"/>
      <c r="C80" s="328"/>
      <c r="D80" s="329"/>
      <c r="E80" s="330"/>
      <c r="F80" s="331">
        <v>2</v>
      </c>
      <c r="G80" s="331">
        <v>2</v>
      </c>
      <c r="H80" s="331">
        <v>2</v>
      </c>
      <c r="I80" s="331"/>
      <c r="J80" s="330">
        <v>2</v>
      </c>
      <c r="K80" s="330"/>
      <c r="L80" s="332"/>
    </row>
    <row r="81" spans="1:12" s="333" customFormat="1" ht="15" customHeight="1" thickBot="1" x14ac:dyDescent="0.25">
      <c r="A81" s="847" t="s">
        <v>54</v>
      </c>
      <c r="B81" s="848"/>
      <c r="C81" s="848"/>
      <c r="D81" s="849"/>
      <c r="E81" s="330"/>
      <c r="F81" s="331">
        <v>1</v>
      </c>
      <c r="G81" s="331">
        <v>1</v>
      </c>
      <c r="H81" s="331">
        <v>1</v>
      </c>
      <c r="I81" s="331"/>
      <c r="J81" s="330">
        <v>1</v>
      </c>
      <c r="K81" s="330"/>
      <c r="L81" s="332"/>
    </row>
    <row r="82" spans="1:12" ht="20.100000000000001" customHeight="1" x14ac:dyDescent="0.25">
      <c r="A82" s="189"/>
      <c r="B82" s="189"/>
      <c r="C82" s="850"/>
      <c r="D82" s="850"/>
      <c r="E82" s="850"/>
      <c r="F82" s="850"/>
      <c r="G82" s="334"/>
      <c r="H82" s="334"/>
      <c r="I82" s="458"/>
      <c r="J82" s="334"/>
    </row>
  </sheetData>
  <mergeCells count="14">
    <mergeCell ref="C1:F1"/>
    <mergeCell ref="A2:A3"/>
    <mergeCell ref="B2:B3"/>
    <mergeCell ref="C2:C3"/>
    <mergeCell ref="E2:E4"/>
    <mergeCell ref="F2:F4"/>
    <mergeCell ref="K2:K4"/>
    <mergeCell ref="L2:L4"/>
    <mergeCell ref="C47:F47"/>
    <mergeCell ref="A81:D81"/>
    <mergeCell ref="C82:F82"/>
    <mergeCell ref="G2:G4"/>
    <mergeCell ref="H2:H4"/>
    <mergeCell ref="J2:J4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r:id="rId1"/>
  <headerFooter alignWithMargins="0">
    <oddHeader>&amp;C&amp;"Times New Roman CE,Félkövér"&amp;14RAPOSKA KÖZSÉG ÖNKORMÁNYZATA
2018. ÉVI KÖLTSÉGVETÉSE &amp;R 2. melléklet a 6/2019.(V.17.) 
önkorm.rendelethez
ezer Forintban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1:FF27"/>
  <sheetViews>
    <sheetView view="pageBreakPreview" zoomScaleSheetLayoutView="100" workbookViewId="0">
      <selection activeCell="D19" sqref="D19"/>
    </sheetView>
  </sheetViews>
  <sheetFormatPr defaultRowHeight="15.75" x14ac:dyDescent="0.25"/>
  <cols>
    <col min="1" max="1" width="4.6640625" style="6" customWidth="1"/>
    <col min="2" max="2" width="93.6640625" style="6" customWidth="1"/>
    <col min="3" max="6" width="15.5" style="8" customWidth="1"/>
    <col min="7" max="16384" width="9.33203125" style="6"/>
  </cols>
  <sheetData>
    <row r="1" spans="1:162" ht="66" customHeight="1" x14ac:dyDescent="0.25">
      <c r="A1" s="93" t="s">
        <v>72</v>
      </c>
      <c r="B1" s="94" t="s">
        <v>37</v>
      </c>
      <c r="C1" s="95" t="s">
        <v>282</v>
      </c>
      <c r="D1" s="95" t="s">
        <v>305</v>
      </c>
      <c r="E1" s="95" t="s">
        <v>315</v>
      </c>
      <c r="F1" s="96" t="s">
        <v>316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</row>
    <row r="2" spans="1:162" ht="12" customHeight="1" x14ac:dyDescent="0.25">
      <c r="A2" s="97">
        <v>1</v>
      </c>
      <c r="B2" s="7">
        <v>2</v>
      </c>
      <c r="C2" s="135">
        <v>3</v>
      </c>
      <c r="D2" s="136">
        <v>4</v>
      </c>
      <c r="E2" s="136">
        <v>5</v>
      </c>
      <c r="F2" s="137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62" ht="21.75" customHeight="1" x14ac:dyDescent="0.25">
      <c r="A3" s="98"/>
      <c r="B3" s="99" t="s">
        <v>230</v>
      </c>
      <c r="C3" s="100">
        <f>SUM(C4:C7)</f>
        <v>1610</v>
      </c>
      <c r="D3" s="100">
        <f>SUM(D4:D7)</f>
        <v>1829</v>
      </c>
      <c r="E3" s="100">
        <f>SUM(E4:E7)</f>
        <v>1803</v>
      </c>
      <c r="F3" s="477">
        <f>E3/D3</f>
        <v>0.98578458173865502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</row>
    <row r="4" spans="1:162" x14ac:dyDescent="0.25">
      <c r="A4" s="101">
        <v>1</v>
      </c>
      <c r="B4" s="102" t="s">
        <v>254</v>
      </c>
      <c r="C4" s="104">
        <v>1200</v>
      </c>
      <c r="D4" s="104">
        <v>1331</v>
      </c>
      <c r="E4" s="104">
        <v>1331</v>
      </c>
      <c r="F4" s="478">
        <f>E4/D4</f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</row>
    <row r="5" spans="1:162" x14ac:dyDescent="0.25">
      <c r="A5" s="101">
        <v>2</v>
      </c>
      <c r="B5" s="102" t="s">
        <v>255</v>
      </c>
      <c r="C5" s="104">
        <v>150</v>
      </c>
      <c r="D5" s="104">
        <v>150</v>
      </c>
      <c r="E5" s="104">
        <v>124</v>
      </c>
      <c r="F5" s="478">
        <f>E5/D5</f>
        <v>0.82666666666666666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</row>
    <row r="6" spans="1:162" hidden="1" x14ac:dyDescent="0.25">
      <c r="A6" s="101"/>
      <c r="B6" s="102"/>
      <c r="C6" s="104"/>
      <c r="D6" s="104"/>
      <c r="E6" s="104"/>
      <c r="F6" s="478" t="e">
        <f>E6/D6</f>
        <v>#DIV/0!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</row>
    <row r="7" spans="1:162" x14ac:dyDescent="0.25">
      <c r="A7" s="101">
        <v>3</v>
      </c>
      <c r="B7" s="102" t="s">
        <v>283</v>
      </c>
      <c r="C7" s="104">
        <v>260</v>
      </c>
      <c r="D7" s="104">
        <v>348</v>
      </c>
      <c r="E7" s="104">
        <v>348</v>
      </c>
      <c r="F7" s="478">
        <f>E7/D7</f>
        <v>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</row>
    <row r="8" spans="1:162" x14ac:dyDescent="0.25">
      <c r="A8" s="101"/>
      <c r="B8" s="102"/>
      <c r="C8" s="104"/>
      <c r="D8" s="104"/>
      <c r="E8" s="104"/>
      <c r="F8" s="10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</row>
    <row r="9" spans="1:162" ht="22.5" customHeight="1" x14ac:dyDescent="0.25">
      <c r="A9" s="106"/>
      <c r="B9" s="99" t="s">
        <v>231</v>
      </c>
      <c r="C9" s="107">
        <f>SUM(C10:C18)</f>
        <v>667</v>
      </c>
      <c r="D9" s="107">
        <f>SUM(D10:D18)</f>
        <v>737</v>
      </c>
      <c r="E9" s="107">
        <f>SUM(E10:E18)</f>
        <v>221</v>
      </c>
      <c r="F9" s="477">
        <f t="shared" ref="F9:F18" si="0">E9/D9</f>
        <v>0.29986431478968795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</row>
    <row r="10" spans="1:162" x14ac:dyDescent="0.25">
      <c r="A10" s="101">
        <v>4</v>
      </c>
      <c r="B10" s="102" t="s">
        <v>256</v>
      </c>
      <c r="C10" s="104">
        <v>105</v>
      </c>
      <c r="D10" s="104">
        <v>175</v>
      </c>
      <c r="E10" s="104">
        <v>174</v>
      </c>
      <c r="F10" s="478">
        <f t="shared" si="0"/>
        <v>0.99428571428571433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</row>
    <row r="11" spans="1:162" hidden="1" x14ac:dyDescent="0.25">
      <c r="A11" s="101">
        <v>7</v>
      </c>
      <c r="B11" s="102" t="s">
        <v>260</v>
      </c>
      <c r="C11" s="104"/>
      <c r="D11" s="104"/>
      <c r="E11" s="104"/>
      <c r="F11" s="478" t="e">
        <f t="shared" si="0"/>
        <v>#DIV/0!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</row>
    <row r="12" spans="1:162" x14ac:dyDescent="0.25">
      <c r="A12" s="101">
        <v>5</v>
      </c>
      <c r="B12" s="102" t="s">
        <v>257</v>
      </c>
      <c r="C12" s="31">
        <v>12</v>
      </c>
      <c r="D12" s="31">
        <v>12</v>
      </c>
      <c r="E12" s="31">
        <v>11</v>
      </c>
      <c r="F12" s="478">
        <f t="shared" si="0"/>
        <v>0.91666666666666663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</row>
    <row r="13" spans="1:162" x14ac:dyDescent="0.25">
      <c r="A13" s="101">
        <v>6</v>
      </c>
      <c r="B13" s="102" t="s">
        <v>318</v>
      </c>
      <c r="C13" s="31">
        <v>6</v>
      </c>
      <c r="D13" s="31">
        <v>6</v>
      </c>
      <c r="E13" s="31">
        <v>6</v>
      </c>
      <c r="F13" s="478">
        <f t="shared" si="0"/>
        <v>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</row>
    <row r="14" spans="1:162" ht="15" customHeight="1" x14ac:dyDescent="0.25">
      <c r="A14" s="101">
        <v>7</v>
      </c>
      <c r="B14" s="102" t="s">
        <v>268</v>
      </c>
      <c r="C14" s="104">
        <v>30</v>
      </c>
      <c r="D14" s="104">
        <v>30</v>
      </c>
      <c r="E14" s="104">
        <v>30</v>
      </c>
      <c r="F14" s="478">
        <f t="shared" si="0"/>
        <v>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</row>
    <row r="15" spans="1:162" ht="15" customHeight="1" x14ac:dyDescent="0.25">
      <c r="A15" s="101">
        <v>8</v>
      </c>
      <c r="B15" s="31" t="s">
        <v>258</v>
      </c>
      <c r="C15" s="104">
        <v>14</v>
      </c>
      <c r="D15" s="104">
        <v>14</v>
      </c>
      <c r="E15" s="104"/>
      <c r="F15" s="478">
        <f t="shared" si="0"/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</row>
    <row r="16" spans="1:162" ht="15" hidden="1" customHeight="1" x14ac:dyDescent="0.25">
      <c r="A16" s="101">
        <v>12</v>
      </c>
      <c r="B16" s="31" t="s">
        <v>264</v>
      </c>
      <c r="C16" s="104"/>
      <c r="D16" s="104"/>
      <c r="E16" s="104"/>
      <c r="F16" s="478" t="e">
        <f t="shared" si="0"/>
        <v>#DIV/0!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</row>
    <row r="17" spans="1:162" ht="15" customHeight="1" x14ac:dyDescent="0.25">
      <c r="A17" s="101">
        <v>9</v>
      </c>
      <c r="B17" s="31" t="s">
        <v>284</v>
      </c>
      <c r="C17" s="104">
        <v>100</v>
      </c>
      <c r="D17" s="104">
        <v>100</v>
      </c>
      <c r="E17" s="104"/>
      <c r="F17" s="478">
        <f t="shared" si="0"/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</row>
    <row r="18" spans="1:162" ht="15" customHeight="1" x14ac:dyDescent="0.25">
      <c r="A18" s="101">
        <v>10</v>
      </c>
      <c r="B18" s="31" t="s">
        <v>269</v>
      </c>
      <c r="C18" s="109">
        <v>400</v>
      </c>
      <c r="D18" s="109">
        <v>400</v>
      </c>
      <c r="E18" s="109"/>
      <c r="F18" s="478">
        <f t="shared" si="0"/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</row>
    <row r="19" spans="1:162" ht="43.5" customHeight="1" x14ac:dyDescent="0.25">
      <c r="A19" s="110"/>
      <c r="B19" s="9" t="s">
        <v>232</v>
      </c>
      <c r="C19" s="10">
        <f>SUM(C3,C9)</f>
        <v>2277</v>
      </c>
      <c r="D19" s="10">
        <f>SUM(D3,D9)</f>
        <v>2566</v>
      </c>
      <c r="E19" s="10">
        <f>SUM(E3,E9)</f>
        <v>2024</v>
      </c>
      <c r="F19" s="479">
        <f>E19/D19</f>
        <v>0.78877630553390488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</row>
    <row r="20" spans="1:162" ht="15" customHeight="1" x14ac:dyDescent="0.25">
      <c r="A20" s="112"/>
      <c r="B20" s="11"/>
      <c r="C20" s="12"/>
      <c r="D20" s="12"/>
      <c r="E20" s="12"/>
      <c r="F20" s="11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</row>
    <row r="21" spans="1:162" ht="32.25" customHeight="1" x14ac:dyDescent="0.25">
      <c r="A21" s="106"/>
      <c r="B21" s="99" t="s">
        <v>233</v>
      </c>
      <c r="C21" s="107"/>
      <c r="D21" s="107"/>
      <c r="E21" s="107"/>
      <c r="F21" s="10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</row>
    <row r="22" spans="1:162" ht="15" customHeight="1" x14ac:dyDescent="0.25">
      <c r="A22" s="114"/>
      <c r="B22" s="115"/>
      <c r="C22" s="116"/>
      <c r="D22" s="116"/>
      <c r="E22" s="116"/>
      <c r="F22" s="11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</row>
    <row r="23" spans="1:162" ht="32.25" customHeight="1" x14ac:dyDescent="0.25">
      <c r="A23" s="106"/>
      <c r="B23" s="99" t="s">
        <v>245</v>
      </c>
      <c r="C23" s="107"/>
      <c r="D23" s="107"/>
      <c r="E23" s="107"/>
      <c r="F23" s="108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</row>
    <row r="24" spans="1:162" x14ac:dyDescent="0.25">
      <c r="A24" s="118"/>
      <c r="B24" s="115"/>
      <c r="C24" s="119"/>
      <c r="D24" s="119"/>
      <c r="E24" s="119"/>
      <c r="F24" s="120"/>
    </row>
    <row r="25" spans="1:162" ht="36.75" customHeight="1" x14ac:dyDescent="0.25">
      <c r="A25" s="110"/>
      <c r="B25" s="9" t="s">
        <v>234</v>
      </c>
      <c r="C25" s="10">
        <f>SUM(C21,C23)</f>
        <v>0</v>
      </c>
      <c r="D25" s="10">
        <f>SUM(D21,D23)</f>
        <v>0</v>
      </c>
      <c r="E25" s="10">
        <f>SUM(E21,E23)</f>
        <v>0</v>
      </c>
      <c r="F25" s="111">
        <f>SUM(F21,F23)</f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</row>
    <row r="26" spans="1:162" ht="15" customHeight="1" x14ac:dyDescent="0.25">
      <c r="A26" s="121"/>
      <c r="B26" s="91"/>
      <c r="C26" s="92"/>
      <c r="D26" s="92"/>
      <c r="E26" s="92"/>
      <c r="F26" s="122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</row>
    <row r="27" spans="1:162" ht="39.75" customHeight="1" thickBot="1" x14ac:dyDescent="0.3">
      <c r="A27" s="123"/>
      <c r="B27" s="124" t="s">
        <v>235</v>
      </c>
      <c r="C27" s="125">
        <f>SUM(C19,C25)</f>
        <v>2277</v>
      </c>
      <c r="D27" s="125">
        <f>SUM(D19,D25)</f>
        <v>2566</v>
      </c>
      <c r="E27" s="125">
        <f>SUM(E19,E25)</f>
        <v>2024</v>
      </c>
      <c r="F27" s="480">
        <f>E27/D27</f>
        <v>0.78877630553390488</v>
      </c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79" firstPageNumber="6" orientation="landscape" useFirstPageNumber="1" r:id="rId1"/>
  <headerFooter alignWithMargins="0">
    <oddHeader>&amp;C&amp;"Times New Roman CE,Félkövér"&amp;12RAPOSKA KÖZSÉG ÖNKORMÁNYZATA
&amp;10 2018. ÉVI TÁMOGATÁSAI&amp;R3. melléklet a 6/2019. (V.17.)
önkormányzati rendelethez
ezer Ft-ban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</sheetPr>
  <dimension ref="A1:D19"/>
  <sheetViews>
    <sheetView view="pageBreakPreview" zoomScaleSheetLayoutView="100" workbookViewId="0">
      <selection activeCell="D9" sqref="D9"/>
    </sheetView>
  </sheetViews>
  <sheetFormatPr defaultColWidth="8" defaultRowHeight="12.75" x14ac:dyDescent="0.2"/>
  <cols>
    <col min="1" max="1" width="12.5" style="481" customWidth="1"/>
    <col min="2" max="2" width="47.5" style="482" customWidth="1"/>
    <col min="3" max="4" width="18.33203125" style="482" customWidth="1"/>
    <col min="5" max="7" width="8" style="482"/>
    <col min="8" max="8" width="7.83203125" style="482" customWidth="1"/>
    <col min="9" max="256" width="8" style="482"/>
    <col min="257" max="257" width="12.5" style="482" customWidth="1"/>
    <col min="258" max="258" width="47.5" style="482" customWidth="1"/>
    <col min="259" max="260" width="18.33203125" style="482" customWidth="1"/>
    <col min="261" max="512" width="8" style="482"/>
    <col min="513" max="513" width="12.5" style="482" customWidth="1"/>
    <col min="514" max="514" width="47.5" style="482" customWidth="1"/>
    <col min="515" max="516" width="18.33203125" style="482" customWidth="1"/>
    <col min="517" max="768" width="8" style="482"/>
    <col min="769" max="769" width="12.5" style="482" customWidth="1"/>
    <col min="770" max="770" width="47.5" style="482" customWidth="1"/>
    <col min="771" max="772" width="18.33203125" style="482" customWidth="1"/>
    <col min="773" max="1024" width="8" style="482"/>
    <col min="1025" max="1025" width="12.5" style="482" customWidth="1"/>
    <col min="1026" max="1026" width="47.5" style="482" customWidth="1"/>
    <col min="1027" max="1028" width="18.33203125" style="482" customWidth="1"/>
    <col min="1029" max="1280" width="8" style="482"/>
    <col min="1281" max="1281" width="12.5" style="482" customWidth="1"/>
    <col min="1282" max="1282" width="47.5" style="482" customWidth="1"/>
    <col min="1283" max="1284" width="18.33203125" style="482" customWidth="1"/>
    <col min="1285" max="1536" width="8" style="482"/>
    <col min="1537" max="1537" width="12.5" style="482" customWidth="1"/>
    <col min="1538" max="1538" width="47.5" style="482" customWidth="1"/>
    <col min="1539" max="1540" width="18.33203125" style="482" customWidth="1"/>
    <col min="1541" max="1792" width="8" style="482"/>
    <col min="1793" max="1793" width="12.5" style="482" customWidth="1"/>
    <col min="1794" max="1794" width="47.5" style="482" customWidth="1"/>
    <col min="1795" max="1796" width="18.33203125" style="482" customWidth="1"/>
    <col min="1797" max="2048" width="8" style="482"/>
    <col min="2049" max="2049" width="12.5" style="482" customWidth="1"/>
    <col min="2050" max="2050" width="47.5" style="482" customWidth="1"/>
    <col min="2051" max="2052" width="18.33203125" style="482" customWidth="1"/>
    <col min="2053" max="2304" width="8" style="482"/>
    <col min="2305" max="2305" width="12.5" style="482" customWidth="1"/>
    <col min="2306" max="2306" width="47.5" style="482" customWidth="1"/>
    <col min="2307" max="2308" width="18.33203125" style="482" customWidth="1"/>
    <col min="2309" max="2560" width="8" style="482"/>
    <col min="2561" max="2561" width="12.5" style="482" customWidth="1"/>
    <col min="2562" max="2562" width="47.5" style="482" customWidth="1"/>
    <col min="2563" max="2564" width="18.33203125" style="482" customWidth="1"/>
    <col min="2565" max="2816" width="8" style="482"/>
    <col min="2817" max="2817" width="12.5" style="482" customWidth="1"/>
    <col min="2818" max="2818" width="47.5" style="482" customWidth="1"/>
    <col min="2819" max="2820" width="18.33203125" style="482" customWidth="1"/>
    <col min="2821" max="3072" width="8" style="482"/>
    <col min="3073" max="3073" width="12.5" style="482" customWidth="1"/>
    <col min="3074" max="3074" width="47.5" style="482" customWidth="1"/>
    <col min="3075" max="3076" width="18.33203125" style="482" customWidth="1"/>
    <col min="3077" max="3328" width="8" style="482"/>
    <col min="3329" max="3329" width="12.5" style="482" customWidth="1"/>
    <col min="3330" max="3330" width="47.5" style="482" customWidth="1"/>
    <col min="3331" max="3332" width="18.33203125" style="482" customWidth="1"/>
    <col min="3333" max="3584" width="8" style="482"/>
    <col min="3585" max="3585" width="12.5" style="482" customWidth="1"/>
    <col min="3586" max="3586" width="47.5" style="482" customWidth="1"/>
    <col min="3587" max="3588" width="18.33203125" style="482" customWidth="1"/>
    <col min="3589" max="3840" width="8" style="482"/>
    <col min="3841" max="3841" width="12.5" style="482" customWidth="1"/>
    <col min="3842" max="3842" width="47.5" style="482" customWidth="1"/>
    <col min="3843" max="3844" width="18.33203125" style="482" customWidth="1"/>
    <col min="3845" max="4096" width="8" style="482"/>
    <col min="4097" max="4097" width="12.5" style="482" customWidth="1"/>
    <col min="4098" max="4098" width="47.5" style="482" customWidth="1"/>
    <col min="4099" max="4100" width="18.33203125" style="482" customWidth="1"/>
    <col min="4101" max="4352" width="8" style="482"/>
    <col min="4353" max="4353" width="12.5" style="482" customWidth="1"/>
    <col min="4354" max="4354" width="47.5" style="482" customWidth="1"/>
    <col min="4355" max="4356" width="18.33203125" style="482" customWidth="1"/>
    <col min="4357" max="4608" width="8" style="482"/>
    <col min="4609" max="4609" width="12.5" style="482" customWidth="1"/>
    <col min="4610" max="4610" width="47.5" style="482" customWidth="1"/>
    <col min="4611" max="4612" width="18.33203125" style="482" customWidth="1"/>
    <col min="4613" max="4864" width="8" style="482"/>
    <col min="4865" max="4865" width="12.5" style="482" customWidth="1"/>
    <col min="4866" max="4866" width="47.5" style="482" customWidth="1"/>
    <col min="4867" max="4868" width="18.33203125" style="482" customWidth="1"/>
    <col min="4869" max="5120" width="8" style="482"/>
    <col min="5121" max="5121" width="12.5" style="482" customWidth="1"/>
    <col min="5122" max="5122" width="47.5" style="482" customWidth="1"/>
    <col min="5123" max="5124" width="18.33203125" style="482" customWidth="1"/>
    <col min="5125" max="5376" width="8" style="482"/>
    <col min="5377" max="5377" width="12.5" style="482" customWidth="1"/>
    <col min="5378" max="5378" width="47.5" style="482" customWidth="1"/>
    <col min="5379" max="5380" width="18.33203125" style="482" customWidth="1"/>
    <col min="5381" max="5632" width="8" style="482"/>
    <col min="5633" max="5633" width="12.5" style="482" customWidth="1"/>
    <col min="5634" max="5634" width="47.5" style="482" customWidth="1"/>
    <col min="5635" max="5636" width="18.33203125" style="482" customWidth="1"/>
    <col min="5637" max="5888" width="8" style="482"/>
    <col min="5889" max="5889" width="12.5" style="482" customWidth="1"/>
    <col min="5890" max="5890" width="47.5" style="482" customWidth="1"/>
    <col min="5891" max="5892" width="18.33203125" style="482" customWidth="1"/>
    <col min="5893" max="6144" width="8" style="482"/>
    <col min="6145" max="6145" width="12.5" style="482" customWidth="1"/>
    <col min="6146" max="6146" width="47.5" style="482" customWidth="1"/>
    <col min="6147" max="6148" width="18.33203125" style="482" customWidth="1"/>
    <col min="6149" max="6400" width="8" style="482"/>
    <col min="6401" max="6401" width="12.5" style="482" customWidth="1"/>
    <col min="6402" max="6402" width="47.5" style="482" customWidth="1"/>
    <col min="6403" max="6404" width="18.33203125" style="482" customWidth="1"/>
    <col min="6405" max="6656" width="8" style="482"/>
    <col min="6657" max="6657" width="12.5" style="482" customWidth="1"/>
    <col min="6658" max="6658" width="47.5" style="482" customWidth="1"/>
    <col min="6659" max="6660" width="18.33203125" style="482" customWidth="1"/>
    <col min="6661" max="6912" width="8" style="482"/>
    <col min="6913" max="6913" width="12.5" style="482" customWidth="1"/>
    <col min="6914" max="6914" width="47.5" style="482" customWidth="1"/>
    <col min="6915" max="6916" width="18.33203125" style="482" customWidth="1"/>
    <col min="6917" max="7168" width="8" style="482"/>
    <col min="7169" max="7169" width="12.5" style="482" customWidth="1"/>
    <col min="7170" max="7170" width="47.5" style="482" customWidth="1"/>
    <col min="7171" max="7172" width="18.33203125" style="482" customWidth="1"/>
    <col min="7173" max="7424" width="8" style="482"/>
    <col min="7425" max="7425" width="12.5" style="482" customWidth="1"/>
    <col min="7426" max="7426" width="47.5" style="482" customWidth="1"/>
    <col min="7427" max="7428" width="18.33203125" style="482" customWidth="1"/>
    <col min="7429" max="7680" width="8" style="482"/>
    <col min="7681" max="7681" width="12.5" style="482" customWidth="1"/>
    <col min="7682" max="7682" width="47.5" style="482" customWidth="1"/>
    <col min="7683" max="7684" width="18.33203125" style="482" customWidth="1"/>
    <col min="7685" max="7936" width="8" style="482"/>
    <col min="7937" max="7937" width="12.5" style="482" customWidth="1"/>
    <col min="7938" max="7938" width="47.5" style="482" customWidth="1"/>
    <col min="7939" max="7940" width="18.33203125" style="482" customWidth="1"/>
    <col min="7941" max="8192" width="8" style="482"/>
    <col min="8193" max="8193" width="12.5" style="482" customWidth="1"/>
    <col min="8194" max="8194" width="47.5" style="482" customWidth="1"/>
    <col min="8195" max="8196" width="18.33203125" style="482" customWidth="1"/>
    <col min="8197" max="8448" width="8" style="482"/>
    <col min="8449" max="8449" width="12.5" style="482" customWidth="1"/>
    <col min="8450" max="8450" width="47.5" style="482" customWidth="1"/>
    <col min="8451" max="8452" width="18.33203125" style="482" customWidth="1"/>
    <col min="8453" max="8704" width="8" style="482"/>
    <col min="8705" max="8705" width="12.5" style="482" customWidth="1"/>
    <col min="8706" max="8706" width="47.5" style="482" customWidth="1"/>
    <col min="8707" max="8708" width="18.33203125" style="482" customWidth="1"/>
    <col min="8709" max="8960" width="8" style="482"/>
    <col min="8961" max="8961" width="12.5" style="482" customWidth="1"/>
    <col min="8962" max="8962" width="47.5" style="482" customWidth="1"/>
    <col min="8963" max="8964" width="18.33203125" style="482" customWidth="1"/>
    <col min="8965" max="9216" width="8" style="482"/>
    <col min="9217" max="9217" width="12.5" style="482" customWidth="1"/>
    <col min="9218" max="9218" width="47.5" style="482" customWidth="1"/>
    <col min="9219" max="9220" width="18.33203125" style="482" customWidth="1"/>
    <col min="9221" max="9472" width="8" style="482"/>
    <col min="9473" max="9473" width="12.5" style="482" customWidth="1"/>
    <col min="9474" max="9474" width="47.5" style="482" customWidth="1"/>
    <col min="9475" max="9476" width="18.33203125" style="482" customWidth="1"/>
    <col min="9477" max="9728" width="8" style="482"/>
    <col min="9729" max="9729" width="12.5" style="482" customWidth="1"/>
    <col min="9730" max="9730" width="47.5" style="482" customWidth="1"/>
    <col min="9731" max="9732" width="18.33203125" style="482" customWidth="1"/>
    <col min="9733" max="9984" width="8" style="482"/>
    <col min="9985" max="9985" width="12.5" style="482" customWidth="1"/>
    <col min="9986" max="9986" width="47.5" style="482" customWidth="1"/>
    <col min="9987" max="9988" width="18.33203125" style="482" customWidth="1"/>
    <col min="9989" max="10240" width="8" style="482"/>
    <col min="10241" max="10241" width="12.5" style="482" customWidth="1"/>
    <col min="10242" max="10242" width="47.5" style="482" customWidth="1"/>
    <col min="10243" max="10244" width="18.33203125" style="482" customWidth="1"/>
    <col min="10245" max="10496" width="8" style="482"/>
    <col min="10497" max="10497" width="12.5" style="482" customWidth="1"/>
    <col min="10498" max="10498" width="47.5" style="482" customWidth="1"/>
    <col min="10499" max="10500" width="18.33203125" style="482" customWidth="1"/>
    <col min="10501" max="10752" width="8" style="482"/>
    <col min="10753" max="10753" width="12.5" style="482" customWidth="1"/>
    <col min="10754" max="10754" width="47.5" style="482" customWidth="1"/>
    <col min="10755" max="10756" width="18.33203125" style="482" customWidth="1"/>
    <col min="10757" max="11008" width="8" style="482"/>
    <col min="11009" max="11009" width="12.5" style="482" customWidth="1"/>
    <col min="11010" max="11010" width="47.5" style="482" customWidth="1"/>
    <col min="11011" max="11012" width="18.33203125" style="482" customWidth="1"/>
    <col min="11013" max="11264" width="8" style="482"/>
    <col min="11265" max="11265" width="12.5" style="482" customWidth="1"/>
    <col min="11266" max="11266" width="47.5" style="482" customWidth="1"/>
    <col min="11267" max="11268" width="18.33203125" style="482" customWidth="1"/>
    <col min="11269" max="11520" width="8" style="482"/>
    <col min="11521" max="11521" width="12.5" style="482" customWidth="1"/>
    <col min="11522" max="11522" width="47.5" style="482" customWidth="1"/>
    <col min="11523" max="11524" width="18.33203125" style="482" customWidth="1"/>
    <col min="11525" max="11776" width="8" style="482"/>
    <col min="11777" max="11777" width="12.5" style="482" customWidth="1"/>
    <col min="11778" max="11778" width="47.5" style="482" customWidth="1"/>
    <col min="11779" max="11780" width="18.33203125" style="482" customWidth="1"/>
    <col min="11781" max="12032" width="8" style="482"/>
    <col min="12033" max="12033" width="12.5" style="482" customWidth="1"/>
    <col min="12034" max="12034" width="47.5" style="482" customWidth="1"/>
    <col min="12035" max="12036" width="18.33203125" style="482" customWidth="1"/>
    <col min="12037" max="12288" width="8" style="482"/>
    <col min="12289" max="12289" width="12.5" style="482" customWidth="1"/>
    <col min="12290" max="12290" width="47.5" style="482" customWidth="1"/>
    <col min="12291" max="12292" width="18.33203125" style="482" customWidth="1"/>
    <col min="12293" max="12544" width="8" style="482"/>
    <col min="12545" max="12545" width="12.5" style="482" customWidth="1"/>
    <col min="12546" max="12546" width="47.5" style="482" customWidth="1"/>
    <col min="12547" max="12548" width="18.33203125" style="482" customWidth="1"/>
    <col min="12549" max="12800" width="8" style="482"/>
    <col min="12801" max="12801" width="12.5" style="482" customWidth="1"/>
    <col min="12802" max="12802" width="47.5" style="482" customWidth="1"/>
    <col min="12803" max="12804" width="18.33203125" style="482" customWidth="1"/>
    <col min="12805" max="13056" width="8" style="482"/>
    <col min="13057" max="13057" width="12.5" style="482" customWidth="1"/>
    <col min="13058" max="13058" width="47.5" style="482" customWidth="1"/>
    <col min="13059" max="13060" width="18.33203125" style="482" customWidth="1"/>
    <col min="13061" max="13312" width="8" style="482"/>
    <col min="13313" max="13313" width="12.5" style="482" customWidth="1"/>
    <col min="13314" max="13314" width="47.5" style="482" customWidth="1"/>
    <col min="13315" max="13316" width="18.33203125" style="482" customWidth="1"/>
    <col min="13317" max="13568" width="8" style="482"/>
    <col min="13569" max="13569" width="12.5" style="482" customWidth="1"/>
    <col min="13570" max="13570" width="47.5" style="482" customWidth="1"/>
    <col min="13571" max="13572" width="18.33203125" style="482" customWidth="1"/>
    <col min="13573" max="13824" width="8" style="482"/>
    <col min="13825" max="13825" width="12.5" style="482" customWidth="1"/>
    <col min="13826" max="13826" width="47.5" style="482" customWidth="1"/>
    <col min="13827" max="13828" width="18.33203125" style="482" customWidth="1"/>
    <col min="13829" max="14080" width="8" style="482"/>
    <col min="14081" max="14081" width="12.5" style="482" customWidth="1"/>
    <col min="14082" max="14082" width="47.5" style="482" customWidth="1"/>
    <col min="14083" max="14084" width="18.33203125" style="482" customWidth="1"/>
    <col min="14085" max="14336" width="8" style="482"/>
    <col min="14337" max="14337" width="12.5" style="482" customWidth="1"/>
    <col min="14338" max="14338" width="47.5" style="482" customWidth="1"/>
    <col min="14339" max="14340" width="18.33203125" style="482" customWidth="1"/>
    <col min="14341" max="14592" width="8" style="482"/>
    <col min="14593" max="14593" width="12.5" style="482" customWidth="1"/>
    <col min="14594" max="14594" width="47.5" style="482" customWidth="1"/>
    <col min="14595" max="14596" width="18.33203125" style="482" customWidth="1"/>
    <col min="14597" max="14848" width="8" style="482"/>
    <col min="14849" max="14849" width="12.5" style="482" customWidth="1"/>
    <col min="14850" max="14850" width="47.5" style="482" customWidth="1"/>
    <col min="14851" max="14852" width="18.33203125" style="482" customWidth="1"/>
    <col min="14853" max="15104" width="8" style="482"/>
    <col min="15105" max="15105" width="12.5" style="482" customWidth="1"/>
    <col min="15106" max="15106" width="47.5" style="482" customWidth="1"/>
    <col min="15107" max="15108" width="18.33203125" style="482" customWidth="1"/>
    <col min="15109" max="15360" width="8" style="482"/>
    <col min="15361" max="15361" width="12.5" style="482" customWidth="1"/>
    <col min="15362" max="15362" width="47.5" style="482" customWidth="1"/>
    <col min="15363" max="15364" width="18.33203125" style="482" customWidth="1"/>
    <col min="15365" max="15616" width="8" style="482"/>
    <col min="15617" max="15617" width="12.5" style="482" customWidth="1"/>
    <col min="15618" max="15618" width="47.5" style="482" customWidth="1"/>
    <col min="15619" max="15620" width="18.33203125" style="482" customWidth="1"/>
    <col min="15621" max="15872" width="8" style="482"/>
    <col min="15873" max="15873" width="12.5" style="482" customWidth="1"/>
    <col min="15874" max="15874" width="47.5" style="482" customWidth="1"/>
    <col min="15875" max="15876" width="18.33203125" style="482" customWidth="1"/>
    <col min="15877" max="16128" width="8" style="482"/>
    <col min="16129" max="16129" width="12.5" style="482" customWidth="1"/>
    <col min="16130" max="16130" width="47.5" style="482" customWidth="1"/>
    <col min="16131" max="16132" width="18.33203125" style="482" customWidth="1"/>
    <col min="16133" max="16384" width="8" style="482"/>
  </cols>
  <sheetData>
    <row r="1" spans="1:4" ht="13.5" thickBot="1" x14ac:dyDescent="0.25">
      <c r="D1" s="483" t="s">
        <v>32</v>
      </c>
    </row>
    <row r="2" spans="1:4" s="487" customFormat="1" ht="65.099999999999994" customHeight="1" thickBot="1" x14ac:dyDescent="0.25">
      <c r="A2" s="484" t="s">
        <v>73</v>
      </c>
      <c r="B2" s="485" t="s">
        <v>2</v>
      </c>
      <c r="C2" s="485" t="s">
        <v>319</v>
      </c>
      <c r="D2" s="486" t="s">
        <v>320</v>
      </c>
    </row>
    <row r="3" spans="1:4" s="491" customFormat="1" ht="15" customHeight="1" thickBot="1" x14ac:dyDescent="0.25">
      <c r="A3" s="488">
        <v>1</v>
      </c>
      <c r="B3" s="489">
        <v>2</v>
      </c>
      <c r="C3" s="489">
        <v>3</v>
      </c>
      <c r="D3" s="490">
        <v>4</v>
      </c>
    </row>
    <row r="4" spans="1:4" ht="15" customHeight="1" x14ac:dyDescent="0.25">
      <c r="A4" s="492" t="s">
        <v>3</v>
      </c>
      <c r="B4" s="493" t="s">
        <v>321</v>
      </c>
      <c r="C4" s="494">
        <v>3732</v>
      </c>
      <c r="D4" s="495">
        <v>114</v>
      </c>
    </row>
    <row r="5" spans="1:4" ht="15" customHeight="1" x14ac:dyDescent="0.2">
      <c r="A5" s="496" t="s">
        <v>4</v>
      </c>
      <c r="B5" s="493" t="s">
        <v>322</v>
      </c>
      <c r="C5" s="497">
        <v>641</v>
      </c>
      <c r="D5" s="498">
        <v>0</v>
      </c>
    </row>
    <row r="6" spans="1:4" ht="15" customHeight="1" x14ac:dyDescent="0.2">
      <c r="A6" s="496" t="s">
        <v>5</v>
      </c>
      <c r="B6" s="499" t="s">
        <v>323</v>
      </c>
      <c r="C6" s="500">
        <v>1471</v>
      </c>
      <c r="D6" s="501">
        <v>0</v>
      </c>
    </row>
    <row r="7" spans="1:4" ht="15" customHeight="1" x14ac:dyDescent="0.2">
      <c r="A7" s="496" t="s">
        <v>6</v>
      </c>
      <c r="B7" s="502" t="s">
        <v>324</v>
      </c>
      <c r="C7" s="500">
        <v>897</v>
      </c>
      <c r="D7" s="503">
        <v>0</v>
      </c>
    </row>
    <row r="8" spans="1:4" ht="15" customHeight="1" x14ac:dyDescent="0.2">
      <c r="A8" s="496" t="s">
        <v>7</v>
      </c>
      <c r="B8" s="493" t="s">
        <v>325</v>
      </c>
      <c r="C8" s="500">
        <v>0</v>
      </c>
      <c r="D8" s="503">
        <v>0</v>
      </c>
    </row>
    <row r="9" spans="1:4" ht="15" customHeight="1" x14ac:dyDescent="0.2">
      <c r="A9" s="496" t="s">
        <v>8</v>
      </c>
      <c r="B9" s="504" t="s">
        <v>326</v>
      </c>
      <c r="C9" s="500">
        <v>0</v>
      </c>
      <c r="D9" s="503">
        <v>0</v>
      </c>
    </row>
    <row r="10" spans="1:4" ht="15" customHeight="1" thickBot="1" x14ac:dyDescent="0.25">
      <c r="A10" s="496" t="s">
        <v>9</v>
      </c>
      <c r="B10" s="493" t="s">
        <v>327</v>
      </c>
      <c r="C10" s="833" t="s">
        <v>658</v>
      </c>
      <c r="D10" s="503">
        <v>13</v>
      </c>
    </row>
    <row r="11" spans="1:4" ht="15" customHeight="1" thickBot="1" x14ac:dyDescent="0.25">
      <c r="A11" s="488"/>
      <c r="B11" s="505" t="s">
        <v>31</v>
      </c>
      <c r="C11" s="506">
        <f>SUM(C4:C10)</f>
        <v>6741</v>
      </c>
      <c r="D11" s="507">
        <f>SUM(D4:D10)</f>
        <v>127</v>
      </c>
    </row>
    <row r="19" spans="2:2" x14ac:dyDescent="0.2">
      <c r="B19" s="481"/>
    </row>
  </sheetData>
  <printOptions horizontalCentered="1"/>
  <pageMargins left="1.1811023622047245" right="0.86614173228346458" top="1.6535433070866143" bottom="0.15748031496062992" header="0.6692913385826772" footer="0.31496062992125984"/>
  <pageSetup paperSize="9" firstPageNumber="7" orientation="landscape" useFirstPageNumber="1" verticalDpi="300" r:id="rId1"/>
  <headerFooter alignWithMargins="0">
    <oddHeader>&amp;C&amp;"Times New Roman CE,Félkövér"&amp;14RAPOSKA KÖZSÉG ÖNKORMÁNYZATA
&amp;"Times New Roman,Félkövér"&amp;10ÁLTAL ADOTT KÖZVETETT TÁMOGATÁSOK KEDVEZMÉNYEK&amp;R&amp;"Times New Roman,Normál" 4. melléklet a 6/2019. (V.17.)
önkormányzati rendelethez</oddHeader>
    <oddFooter>&amp;C&amp;"Times New Roman,Normál"&amp;10 7.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249977111117893"/>
    <pageSetUpPr fitToPage="1"/>
  </sheetPr>
  <dimension ref="A1:GL540"/>
  <sheetViews>
    <sheetView view="pageBreakPreview" zoomScaleSheetLayoutView="100" workbookViewId="0">
      <selection activeCell="E40" sqref="E40"/>
    </sheetView>
  </sheetViews>
  <sheetFormatPr defaultRowHeight="15" customHeight="1" x14ac:dyDescent="0.25"/>
  <cols>
    <col min="1" max="1" width="5.6640625" style="28" customWidth="1"/>
    <col min="2" max="2" width="45" style="6" customWidth="1"/>
    <col min="3" max="3" width="10.33203125" style="6" customWidth="1"/>
    <col min="4" max="4" width="22" style="6" customWidth="1"/>
    <col min="5" max="5" width="11.5" style="6" customWidth="1"/>
    <col min="6" max="6" width="22" style="169" customWidth="1"/>
    <col min="7" max="7" width="11.5" style="169" customWidth="1"/>
    <col min="8" max="8" width="22" style="169" customWidth="1"/>
    <col min="9" max="9" width="11.5" style="169" customWidth="1"/>
    <col min="10" max="10" width="21.6640625" style="169" customWidth="1"/>
    <col min="11" max="16384" width="9.33203125" style="6"/>
  </cols>
  <sheetData>
    <row r="1" spans="1:194" ht="15" customHeight="1" thickBot="1" x14ac:dyDescent="0.3">
      <c r="A1" s="15"/>
      <c r="B1" s="16"/>
      <c r="C1" s="16"/>
      <c r="D1" s="16"/>
      <c r="E1" s="16"/>
      <c r="F1" s="138"/>
      <c r="G1" s="138"/>
      <c r="H1" s="138"/>
      <c r="I1" s="138"/>
      <c r="J1" s="138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28.5" customHeight="1" x14ac:dyDescent="0.25">
      <c r="A2" s="864" t="s">
        <v>72</v>
      </c>
      <c r="B2" s="866" t="s">
        <v>69</v>
      </c>
      <c r="C2" s="133"/>
      <c r="D2" s="868" t="s">
        <v>306</v>
      </c>
      <c r="E2" s="868"/>
      <c r="F2" s="869" t="s">
        <v>328</v>
      </c>
      <c r="G2" s="870"/>
      <c r="H2" s="868" t="s">
        <v>315</v>
      </c>
      <c r="I2" s="870"/>
      <c r="J2" s="875" t="s">
        <v>329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</row>
    <row r="3" spans="1:194" ht="28.5" customHeight="1" x14ac:dyDescent="0.25">
      <c r="A3" s="865"/>
      <c r="B3" s="867"/>
      <c r="C3" s="57"/>
      <c r="D3" s="139" t="s">
        <v>278</v>
      </c>
      <c r="E3" s="139" t="s">
        <v>276</v>
      </c>
      <c r="F3" s="140" t="s">
        <v>278</v>
      </c>
      <c r="G3" s="141" t="s">
        <v>276</v>
      </c>
      <c r="H3" s="139" t="s">
        <v>278</v>
      </c>
      <c r="I3" s="141" t="s">
        <v>276</v>
      </c>
      <c r="J3" s="87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</row>
    <row r="4" spans="1:194" ht="15" customHeight="1" x14ac:dyDescent="0.25">
      <c r="A4" s="142">
        <v>1</v>
      </c>
      <c r="B4" s="143">
        <v>2</v>
      </c>
      <c r="C4" s="143"/>
      <c r="D4" s="144">
        <v>3</v>
      </c>
      <c r="E4" s="144">
        <v>4</v>
      </c>
      <c r="F4" s="144">
        <v>5</v>
      </c>
      <c r="G4" s="144">
        <v>6</v>
      </c>
      <c r="H4" s="144">
        <v>7</v>
      </c>
      <c r="I4" s="144">
        <v>8</v>
      </c>
      <c r="J4" s="145">
        <v>9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</row>
    <row r="5" spans="1:194" ht="15.75" customHeight="1" x14ac:dyDescent="0.25">
      <c r="A5" s="146" t="s">
        <v>150</v>
      </c>
      <c r="B5" s="147" t="s">
        <v>70</v>
      </c>
      <c r="C5" s="147"/>
      <c r="D5" s="147"/>
      <c r="E5" s="147"/>
      <c r="F5" s="147"/>
      <c r="G5" s="147"/>
      <c r="H5" s="147"/>
      <c r="I5" s="147"/>
      <c r="J5" s="14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</row>
    <row r="6" spans="1:194" ht="15.75" customHeight="1" x14ac:dyDescent="0.25">
      <c r="A6" s="146"/>
      <c r="B6" s="149" t="s">
        <v>285</v>
      </c>
      <c r="C6" s="149" t="s">
        <v>277</v>
      </c>
      <c r="D6" s="150">
        <v>3000</v>
      </c>
      <c r="E6" s="871">
        <f>SUM(D6:D7)</f>
        <v>3000</v>
      </c>
      <c r="F6" s="150">
        <v>3000</v>
      </c>
      <c r="G6" s="871">
        <f>SUM(F6:F7)</f>
        <v>3000</v>
      </c>
      <c r="H6" s="150"/>
      <c r="I6" s="871"/>
      <c r="J6" s="873">
        <f>I6/G6</f>
        <v>0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</row>
    <row r="7" spans="1:194" ht="15.75" customHeight="1" x14ac:dyDescent="0.25">
      <c r="A7" s="146"/>
      <c r="B7" s="151"/>
      <c r="C7" s="152" t="s">
        <v>275</v>
      </c>
      <c r="D7" s="151">
        <v>0</v>
      </c>
      <c r="E7" s="872"/>
      <c r="F7" s="151">
        <v>0</v>
      </c>
      <c r="G7" s="872"/>
      <c r="H7" s="151"/>
      <c r="I7" s="872"/>
      <c r="J7" s="874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</row>
    <row r="8" spans="1:194" ht="15" customHeight="1" x14ac:dyDescent="0.25">
      <c r="A8" s="154"/>
      <c r="B8" s="155" t="s">
        <v>286</v>
      </c>
      <c r="C8" s="149" t="s">
        <v>277</v>
      </c>
      <c r="D8" s="156">
        <v>909</v>
      </c>
      <c r="E8" s="871">
        <f>SUM(D8:D9)</f>
        <v>1154</v>
      </c>
      <c r="F8" s="156">
        <v>909</v>
      </c>
      <c r="G8" s="871">
        <f>SUM(F8:F9)</f>
        <v>1154</v>
      </c>
      <c r="H8" s="156">
        <v>909</v>
      </c>
      <c r="I8" s="871">
        <f>SUM(H8:H9)</f>
        <v>1154</v>
      </c>
      <c r="J8" s="873">
        <f t="shared" ref="J8" si="0">I8/G8</f>
        <v>1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</row>
    <row r="9" spans="1:194" ht="15" customHeight="1" x14ac:dyDescent="0.25">
      <c r="A9" s="154"/>
      <c r="B9" s="157" t="s">
        <v>287</v>
      </c>
      <c r="C9" s="152" t="s">
        <v>275</v>
      </c>
      <c r="D9" s="153">
        <v>245</v>
      </c>
      <c r="E9" s="872"/>
      <c r="F9" s="153">
        <v>245</v>
      </c>
      <c r="G9" s="872"/>
      <c r="H9" s="153">
        <v>245</v>
      </c>
      <c r="I9" s="872"/>
      <c r="J9" s="874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</row>
    <row r="10" spans="1:194" ht="15" customHeight="1" x14ac:dyDescent="0.25">
      <c r="A10" s="158"/>
      <c r="B10" s="155" t="s">
        <v>288</v>
      </c>
      <c r="C10" s="149" t="s">
        <v>277</v>
      </c>
      <c r="D10" s="150">
        <v>472</v>
      </c>
      <c r="E10" s="871">
        <f>SUM(D10:D11)</f>
        <v>600</v>
      </c>
      <c r="F10" s="150">
        <v>399</v>
      </c>
      <c r="G10" s="871">
        <f>SUM(F10:F11)</f>
        <v>508</v>
      </c>
      <c r="H10" s="150"/>
      <c r="I10" s="871"/>
      <c r="J10" s="873">
        <f t="shared" ref="J10" si="1">I10/G10</f>
        <v>0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</row>
    <row r="11" spans="1:194" ht="15" customHeight="1" x14ac:dyDescent="0.25">
      <c r="A11" s="158"/>
      <c r="B11" s="157"/>
      <c r="C11" s="152" t="s">
        <v>275</v>
      </c>
      <c r="D11" s="151">
        <v>128</v>
      </c>
      <c r="E11" s="872"/>
      <c r="F11" s="151">
        <v>109</v>
      </c>
      <c r="G11" s="872"/>
      <c r="H11" s="151"/>
      <c r="I11" s="872"/>
      <c r="J11" s="87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</row>
    <row r="12" spans="1:194" ht="15" customHeight="1" x14ac:dyDescent="0.25">
      <c r="A12" s="158"/>
      <c r="B12" s="155" t="s">
        <v>270</v>
      </c>
      <c r="C12" s="149" t="s">
        <v>277</v>
      </c>
      <c r="D12" s="150">
        <v>3791</v>
      </c>
      <c r="E12" s="871">
        <f>SUM(D12:D13)</f>
        <v>4814</v>
      </c>
      <c r="F12" s="150">
        <v>0</v>
      </c>
      <c r="G12" s="871">
        <f>SUM(F12:F13)</f>
        <v>0</v>
      </c>
      <c r="H12" s="150"/>
      <c r="I12" s="871"/>
      <c r="J12" s="873" t="s">
        <v>330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</row>
    <row r="13" spans="1:194" ht="15" customHeight="1" x14ac:dyDescent="0.25">
      <c r="A13" s="158"/>
      <c r="B13" s="157"/>
      <c r="C13" s="152" t="s">
        <v>275</v>
      </c>
      <c r="D13" s="151">
        <v>1023</v>
      </c>
      <c r="E13" s="872"/>
      <c r="F13" s="151">
        <v>0</v>
      </c>
      <c r="G13" s="872"/>
      <c r="H13" s="151"/>
      <c r="I13" s="872"/>
      <c r="J13" s="874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</row>
    <row r="14" spans="1:194" ht="15" customHeight="1" x14ac:dyDescent="0.25">
      <c r="A14" s="158"/>
      <c r="B14" s="155" t="s">
        <v>307</v>
      </c>
      <c r="C14" s="149" t="s">
        <v>277</v>
      </c>
      <c r="D14" s="150"/>
      <c r="E14" s="871">
        <f>SUM(D14:D15)</f>
        <v>0</v>
      </c>
      <c r="F14" s="150">
        <v>74</v>
      </c>
      <c r="G14" s="871">
        <f>SUM(F14:F15)</f>
        <v>94</v>
      </c>
      <c r="H14" s="150"/>
      <c r="I14" s="871"/>
      <c r="J14" s="873">
        <f t="shared" ref="J14" si="2">I14/G14</f>
        <v>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</row>
    <row r="15" spans="1:194" ht="15" customHeight="1" x14ac:dyDescent="0.25">
      <c r="A15" s="158"/>
      <c r="B15" s="159" t="s">
        <v>308</v>
      </c>
      <c r="C15" s="152" t="s">
        <v>275</v>
      </c>
      <c r="D15" s="151"/>
      <c r="E15" s="872"/>
      <c r="F15" s="151">
        <v>20</v>
      </c>
      <c r="G15" s="872"/>
      <c r="H15" s="151"/>
      <c r="I15" s="872"/>
      <c r="J15" s="87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</row>
    <row r="16" spans="1:194" ht="15" customHeight="1" x14ac:dyDescent="0.25">
      <c r="A16" s="158"/>
      <c r="B16" s="155" t="s">
        <v>271</v>
      </c>
      <c r="C16" s="149" t="s">
        <v>277</v>
      </c>
      <c r="D16" s="150">
        <v>2677</v>
      </c>
      <c r="E16" s="871">
        <f>SUM(D16:D17)</f>
        <v>3400</v>
      </c>
      <c r="F16" s="160">
        <v>2677</v>
      </c>
      <c r="G16" s="877">
        <f>SUM(F16:F17)</f>
        <v>3400</v>
      </c>
      <c r="H16" s="160"/>
      <c r="I16" s="877"/>
      <c r="J16" s="873">
        <f t="shared" ref="J16" si="3">I16/G16</f>
        <v>0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</row>
    <row r="17" spans="1:194" ht="15" customHeight="1" x14ac:dyDescent="0.25">
      <c r="A17" s="158"/>
      <c r="B17" s="157"/>
      <c r="C17" s="152" t="s">
        <v>275</v>
      </c>
      <c r="D17" s="151">
        <v>723</v>
      </c>
      <c r="E17" s="872"/>
      <c r="F17" s="151">
        <v>723</v>
      </c>
      <c r="G17" s="872"/>
      <c r="H17" s="151"/>
      <c r="I17" s="872"/>
      <c r="J17" s="874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</row>
    <row r="18" spans="1:194" ht="15" customHeight="1" x14ac:dyDescent="0.25">
      <c r="A18" s="158"/>
      <c r="B18" s="155" t="s">
        <v>289</v>
      </c>
      <c r="C18" s="149" t="s">
        <v>277</v>
      </c>
      <c r="D18" s="150">
        <v>287</v>
      </c>
      <c r="E18" s="871">
        <f>SUM(D18:D19)</f>
        <v>365</v>
      </c>
      <c r="F18" s="150">
        <v>360</v>
      </c>
      <c r="G18" s="871">
        <f>SUM(F18:F19)</f>
        <v>457</v>
      </c>
      <c r="H18" s="160">
        <v>350</v>
      </c>
      <c r="I18" s="871">
        <f>SUM(H18:H19)</f>
        <v>444</v>
      </c>
      <c r="J18" s="873">
        <f t="shared" ref="J18" si="4">I18/G18</f>
        <v>0.97155361050328226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</row>
    <row r="19" spans="1:194" ht="15" customHeight="1" x14ac:dyDescent="0.25">
      <c r="A19" s="158"/>
      <c r="B19" s="878" t="s">
        <v>331</v>
      </c>
      <c r="C19" s="152" t="s">
        <v>275</v>
      </c>
      <c r="D19" s="151">
        <v>78</v>
      </c>
      <c r="E19" s="872"/>
      <c r="F19" s="151">
        <v>97</v>
      </c>
      <c r="G19" s="872"/>
      <c r="H19" s="151">
        <v>94</v>
      </c>
      <c r="I19" s="872"/>
      <c r="J19" s="87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</row>
    <row r="20" spans="1:194" ht="29.25" customHeight="1" x14ac:dyDescent="0.25">
      <c r="A20" s="158"/>
      <c r="B20" s="879"/>
      <c r="C20" s="155"/>
      <c r="D20" s="149"/>
      <c r="E20" s="147"/>
      <c r="F20" s="151"/>
      <c r="G20" s="161"/>
      <c r="H20" s="151"/>
      <c r="I20" s="161"/>
      <c r="J20" s="162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</row>
    <row r="21" spans="1:194" ht="15" customHeight="1" x14ac:dyDescent="0.25">
      <c r="A21" s="882" t="s">
        <v>150</v>
      </c>
      <c r="B21" s="884" t="s">
        <v>71</v>
      </c>
      <c r="C21" s="163" t="s">
        <v>277</v>
      </c>
      <c r="D21" s="164">
        <f>SUM(D6,D8,D10,D12,D14,D16,D18)</f>
        <v>11136</v>
      </c>
      <c r="E21" s="886">
        <f>SUM(E5:E20)</f>
        <v>13333</v>
      </c>
      <c r="F21" s="164">
        <f>SUM(F6,F8,F10,F12,F14,F16,F18)</f>
        <v>7419</v>
      </c>
      <c r="G21" s="886">
        <f>SUM(G5:G20)</f>
        <v>8613</v>
      </c>
      <c r="H21" s="164">
        <f>SUM(H6,H8,H10,H12,H14,H16,H18)</f>
        <v>1259</v>
      </c>
      <c r="I21" s="886">
        <f t="shared" ref="I21" si="5">SUM(I5:I20)</f>
        <v>1598</v>
      </c>
      <c r="J21" s="880">
        <f>I21/G21</f>
        <v>0.18553349587832346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</row>
    <row r="22" spans="1:194" ht="15" customHeight="1" thickBot="1" x14ac:dyDescent="0.3">
      <c r="A22" s="883"/>
      <c r="B22" s="885"/>
      <c r="C22" s="165" t="s">
        <v>275</v>
      </c>
      <c r="D22" s="166">
        <f>SUM(D7,D9,D11,D13,D15,D17,D19)</f>
        <v>2197</v>
      </c>
      <c r="E22" s="887"/>
      <c r="F22" s="166">
        <f>SUM(F7,F9,F11,F13,F15,F17,F19)</f>
        <v>1194</v>
      </c>
      <c r="G22" s="887"/>
      <c r="H22" s="166">
        <f>SUM(H7,H9,H11,H13,H15,H17,H19)</f>
        <v>339</v>
      </c>
      <c r="I22" s="887"/>
      <c r="J22" s="881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</row>
    <row r="23" spans="1:194" ht="15" customHeight="1" x14ac:dyDescent="0.25">
      <c r="A23" s="23"/>
      <c r="B23" s="22"/>
      <c r="C23" s="22"/>
      <c r="D23" s="20"/>
      <c r="E23" s="20"/>
      <c r="F23" s="167"/>
      <c r="G23" s="167"/>
      <c r="H23" s="167"/>
      <c r="I23" s="167"/>
      <c r="J23" s="167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</row>
    <row r="24" spans="1:194" ht="15" customHeight="1" x14ac:dyDescent="0.25">
      <c r="A24" s="23"/>
      <c r="B24" s="22"/>
      <c r="C24" s="22"/>
      <c r="D24" s="20"/>
      <c r="E24" s="20"/>
      <c r="F24" s="167"/>
      <c r="G24" s="167"/>
      <c r="H24" s="167"/>
      <c r="I24" s="167"/>
      <c r="J24" s="167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</row>
    <row r="25" spans="1:194" ht="15" customHeight="1" x14ac:dyDescent="0.25">
      <c r="A25" s="23"/>
      <c r="B25" s="22"/>
      <c r="C25" s="22"/>
      <c r="D25" s="20"/>
      <c r="E25" s="20"/>
      <c r="F25" s="167"/>
      <c r="G25" s="167"/>
      <c r="H25" s="167"/>
      <c r="I25" s="167"/>
      <c r="J25" s="167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</row>
    <row r="26" spans="1:194" ht="15" customHeight="1" x14ac:dyDescent="0.25">
      <c r="A26" s="23"/>
      <c r="B26" s="22"/>
      <c r="C26" s="22"/>
      <c r="D26" s="20"/>
      <c r="E26" s="20"/>
      <c r="F26" s="167"/>
      <c r="G26" s="167"/>
      <c r="H26" s="167"/>
      <c r="I26" s="167"/>
      <c r="J26" s="167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</row>
    <row r="27" spans="1:194" ht="15" customHeight="1" x14ac:dyDescent="0.25">
      <c r="A27" s="23"/>
      <c r="B27" s="22"/>
      <c r="C27" s="22"/>
      <c r="D27" s="20"/>
      <c r="E27" s="20"/>
      <c r="F27" s="167"/>
      <c r="G27" s="167"/>
      <c r="H27" s="167"/>
      <c r="I27" s="167"/>
      <c r="J27" s="167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</row>
    <row r="28" spans="1:194" ht="15" customHeight="1" x14ac:dyDescent="0.25">
      <c r="A28" s="24"/>
      <c r="B28" s="22"/>
      <c r="C28" s="22"/>
      <c r="D28" s="20"/>
      <c r="E28" s="20"/>
      <c r="F28" s="167"/>
      <c r="G28" s="167"/>
      <c r="H28" s="167"/>
      <c r="I28" s="167"/>
      <c r="J28" s="167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</row>
    <row r="29" spans="1:194" ht="15" customHeight="1" x14ac:dyDescent="0.25">
      <c r="A29" s="25"/>
      <c r="B29" s="22"/>
      <c r="C29" s="22"/>
      <c r="D29" s="20"/>
      <c r="E29" s="20"/>
      <c r="F29" s="167"/>
      <c r="G29" s="167"/>
      <c r="H29" s="167"/>
      <c r="I29" s="167"/>
      <c r="J29" s="16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</row>
    <row r="30" spans="1:194" ht="15" customHeight="1" x14ac:dyDescent="0.25">
      <c r="A30" s="25"/>
      <c r="B30" s="22"/>
      <c r="C30" s="22"/>
      <c r="D30" s="20"/>
      <c r="E30" s="20"/>
      <c r="F30" s="167"/>
      <c r="G30" s="167"/>
      <c r="H30" s="167"/>
      <c r="I30" s="167"/>
      <c r="J30" s="16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</row>
    <row r="31" spans="1:194" ht="15" customHeight="1" x14ac:dyDescent="0.25">
      <c r="A31" s="25"/>
      <c r="B31" s="22"/>
      <c r="C31" s="22"/>
      <c r="D31" s="20"/>
      <c r="E31" s="20"/>
      <c r="F31" s="167"/>
      <c r="G31" s="167"/>
      <c r="H31" s="167"/>
      <c r="I31" s="167"/>
      <c r="J31" s="167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</row>
    <row r="32" spans="1:194" ht="15" customHeight="1" x14ac:dyDescent="0.25">
      <c r="A32" s="25"/>
      <c r="B32" s="22"/>
      <c r="C32" s="22"/>
      <c r="D32" s="20"/>
      <c r="E32" s="20"/>
      <c r="F32" s="167"/>
      <c r="G32" s="167"/>
      <c r="H32" s="167"/>
      <c r="I32" s="167"/>
      <c r="J32" s="167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</row>
    <row r="33" spans="1:194" ht="15" customHeight="1" x14ac:dyDescent="0.25">
      <c r="A33" s="26"/>
      <c r="B33" s="22"/>
      <c r="C33" s="22"/>
      <c r="D33" s="20"/>
      <c r="E33" s="20"/>
      <c r="F33" s="167"/>
      <c r="G33" s="167"/>
      <c r="H33" s="167"/>
      <c r="I33" s="167"/>
      <c r="J33" s="167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</row>
    <row r="34" spans="1:194" ht="15" customHeight="1" x14ac:dyDescent="0.25">
      <c r="A34" s="23"/>
      <c r="B34" s="22"/>
      <c r="C34" s="22"/>
      <c r="D34" s="20"/>
      <c r="E34" s="20"/>
      <c r="F34" s="167"/>
      <c r="G34" s="167"/>
      <c r="H34" s="167"/>
      <c r="I34" s="167"/>
      <c r="J34" s="167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</row>
    <row r="35" spans="1:194" ht="15" customHeight="1" x14ac:dyDescent="0.25">
      <c r="A35" s="25"/>
      <c r="B35" s="22"/>
      <c r="C35" s="22"/>
      <c r="D35" s="20"/>
      <c r="E35" s="20"/>
      <c r="F35" s="167"/>
      <c r="G35" s="167"/>
      <c r="H35" s="167"/>
      <c r="I35" s="167"/>
      <c r="J35" s="167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</row>
    <row r="36" spans="1:194" ht="15" customHeight="1" x14ac:dyDescent="0.25">
      <c r="A36" s="26"/>
      <c r="B36" s="22"/>
      <c r="C36" s="22"/>
      <c r="D36" s="20"/>
      <c r="E36" s="20"/>
      <c r="F36" s="167"/>
      <c r="G36" s="167"/>
      <c r="H36" s="167"/>
      <c r="I36" s="167"/>
      <c r="J36" s="167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</row>
    <row r="37" spans="1:194" ht="15" customHeight="1" x14ac:dyDescent="0.25">
      <c r="A37" s="27"/>
      <c r="B37" s="20"/>
      <c r="C37" s="20"/>
      <c r="D37" s="20"/>
      <c r="E37" s="20"/>
      <c r="F37" s="167"/>
      <c r="G37" s="167"/>
      <c r="H37" s="167"/>
      <c r="I37" s="167"/>
      <c r="J37" s="167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</row>
    <row r="38" spans="1:194" ht="15" customHeight="1" x14ac:dyDescent="0.25">
      <c r="A38" s="23"/>
      <c r="B38" s="20"/>
      <c r="C38" s="20"/>
      <c r="D38" s="20"/>
      <c r="E38" s="20"/>
      <c r="F38" s="167"/>
      <c r="G38" s="167"/>
      <c r="H38" s="167"/>
      <c r="I38" s="167"/>
      <c r="J38" s="167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</row>
    <row r="39" spans="1:194" ht="15" customHeight="1" x14ac:dyDescent="0.25">
      <c r="A39" s="23"/>
      <c r="B39" s="20"/>
      <c r="C39" s="20"/>
      <c r="D39" s="20"/>
      <c r="E39" s="20"/>
      <c r="F39" s="167"/>
      <c r="G39" s="167"/>
      <c r="H39" s="167"/>
      <c r="I39" s="167"/>
      <c r="J39" s="167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</row>
    <row r="40" spans="1:194" ht="15" customHeight="1" x14ac:dyDescent="0.25">
      <c r="A40" s="23"/>
      <c r="B40" s="20"/>
      <c r="C40" s="20"/>
      <c r="D40" s="20"/>
      <c r="E40" s="20"/>
      <c r="F40" s="167"/>
      <c r="G40" s="167"/>
      <c r="H40" s="167"/>
      <c r="I40" s="167"/>
      <c r="J40" s="167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</row>
    <row r="41" spans="1:194" ht="15" customHeight="1" x14ac:dyDescent="0.25">
      <c r="A41" s="23"/>
      <c r="B41" s="20"/>
      <c r="C41" s="20"/>
      <c r="D41" s="20"/>
      <c r="E41" s="20"/>
      <c r="F41" s="167"/>
      <c r="G41" s="167"/>
      <c r="H41" s="167"/>
      <c r="I41" s="167"/>
      <c r="J41" s="167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</row>
    <row r="42" spans="1:194" ht="15" customHeight="1" x14ac:dyDescent="0.25">
      <c r="A42" s="23"/>
      <c r="B42" s="20"/>
      <c r="C42" s="20"/>
      <c r="D42" s="20"/>
      <c r="E42" s="20"/>
      <c r="F42" s="167"/>
      <c r="G42" s="167"/>
      <c r="H42" s="167"/>
      <c r="I42" s="167"/>
      <c r="J42" s="167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</row>
    <row r="43" spans="1:194" ht="15" customHeight="1" x14ac:dyDescent="0.25">
      <c r="A43" s="23"/>
      <c r="B43" s="20"/>
      <c r="C43" s="20"/>
      <c r="D43" s="20"/>
      <c r="E43" s="20"/>
      <c r="F43" s="167"/>
      <c r="G43" s="167"/>
      <c r="H43" s="167"/>
      <c r="I43" s="167"/>
      <c r="J43" s="167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</row>
    <row r="44" spans="1:194" ht="15" customHeight="1" x14ac:dyDescent="0.25">
      <c r="A44" s="15"/>
      <c r="B44" s="20"/>
      <c r="C44" s="20"/>
      <c r="D44" s="20"/>
      <c r="E44" s="20"/>
      <c r="F44" s="167"/>
      <c r="G44" s="167"/>
      <c r="H44" s="167"/>
      <c r="I44" s="167"/>
      <c r="J44" s="167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</row>
    <row r="45" spans="1:194" ht="15" customHeight="1" x14ac:dyDescent="0.25">
      <c r="A45" s="15"/>
      <c r="B45" s="20"/>
      <c r="C45" s="20"/>
      <c r="D45" s="20"/>
      <c r="E45" s="20"/>
      <c r="F45" s="167"/>
      <c r="G45" s="167"/>
      <c r="H45" s="167"/>
      <c r="I45" s="167"/>
      <c r="J45" s="167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</row>
    <row r="46" spans="1:194" ht="15" customHeight="1" x14ac:dyDescent="0.25">
      <c r="A46" s="15"/>
      <c r="B46" s="20"/>
      <c r="C46" s="20"/>
      <c r="D46" s="20"/>
      <c r="E46" s="20"/>
      <c r="F46" s="167"/>
      <c r="G46" s="167"/>
      <c r="H46" s="167"/>
      <c r="I46" s="167"/>
      <c r="J46" s="167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</row>
    <row r="47" spans="1:194" ht="15" customHeight="1" x14ac:dyDescent="0.25">
      <c r="A47" s="15"/>
      <c r="B47" s="20"/>
      <c r="C47" s="20"/>
      <c r="D47" s="20"/>
      <c r="E47" s="20"/>
      <c r="F47" s="167"/>
      <c r="G47" s="167"/>
      <c r="H47" s="167"/>
      <c r="I47" s="167"/>
      <c r="J47" s="167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</row>
    <row r="48" spans="1:194" ht="15" customHeight="1" x14ac:dyDescent="0.25">
      <c r="A48" s="15"/>
      <c r="B48" s="20"/>
      <c r="C48" s="20"/>
      <c r="D48" s="20"/>
      <c r="E48" s="20"/>
      <c r="F48" s="167"/>
      <c r="G48" s="167"/>
      <c r="H48" s="167"/>
      <c r="I48" s="167"/>
      <c r="J48" s="167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</row>
    <row r="49" spans="1:194" ht="15" customHeight="1" x14ac:dyDescent="0.25">
      <c r="A49" s="15"/>
      <c r="B49" s="20"/>
      <c r="C49" s="20"/>
      <c r="D49" s="20"/>
      <c r="E49" s="20"/>
      <c r="F49" s="167"/>
      <c r="G49" s="167"/>
      <c r="H49" s="167"/>
      <c r="I49" s="167"/>
      <c r="J49" s="167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</row>
    <row r="50" spans="1:194" ht="15" customHeight="1" x14ac:dyDescent="0.25">
      <c r="A50" s="15"/>
      <c r="B50" s="20"/>
      <c r="C50" s="20"/>
      <c r="D50" s="20"/>
      <c r="E50" s="20"/>
      <c r="F50" s="167"/>
      <c r="G50" s="167"/>
      <c r="H50" s="167"/>
      <c r="I50" s="167"/>
      <c r="J50" s="167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</row>
    <row r="51" spans="1:194" ht="15" customHeight="1" x14ac:dyDescent="0.25">
      <c r="A51" s="15"/>
      <c r="B51" s="20"/>
      <c r="C51" s="20"/>
      <c r="D51" s="20"/>
      <c r="E51" s="20"/>
      <c r="F51" s="167"/>
      <c r="G51" s="167"/>
      <c r="H51" s="167"/>
      <c r="I51" s="167"/>
      <c r="J51" s="167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</row>
    <row r="52" spans="1:194" ht="15" customHeight="1" x14ac:dyDescent="0.25">
      <c r="A52" s="15"/>
      <c r="B52" s="20"/>
      <c r="C52" s="20"/>
      <c r="D52" s="20"/>
      <c r="E52" s="20"/>
      <c r="F52" s="167"/>
      <c r="G52" s="167"/>
      <c r="H52" s="167"/>
      <c r="I52" s="167"/>
      <c r="J52" s="167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</row>
    <row r="53" spans="1:194" ht="15" customHeight="1" x14ac:dyDescent="0.25">
      <c r="A53" s="15"/>
      <c r="B53" s="20"/>
      <c r="C53" s="20"/>
      <c r="D53" s="20"/>
      <c r="E53" s="20"/>
      <c r="F53" s="167"/>
      <c r="G53" s="167"/>
      <c r="H53" s="167"/>
      <c r="I53" s="167"/>
      <c r="J53" s="167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</row>
    <row r="54" spans="1:194" ht="15" customHeight="1" x14ac:dyDescent="0.25">
      <c r="A54" s="15"/>
      <c r="B54" s="20"/>
      <c r="C54" s="20"/>
      <c r="D54" s="20"/>
      <c r="E54" s="20"/>
      <c r="F54" s="167"/>
      <c r="G54" s="167"/>
      <c r="H54" s="167"/>
      <c r="I54" s="167"/>
      <c r="J54" s="167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</row>
    <row r="55" spans="1:194" ht="15" customHeight="1" x14ac:dyDescent="0.25">
      <c r="A55" s="15"/>
      <c r="B55" s="20"/>
      <c r="C55" s="20"/>
      <c r="D55" s="20"/>
      <c r="E55" s="20"/>
      <c r="F55" s="167"/>
      <c r="G55" s="167"/>
      <c r="H55" s="167"/>
      <c r="I55" s="167"/>
      <c r="J55" s="167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</row>
    <row r="56" spans="1:194" ht="15" customHeight="1" x14ac:dyDescent="0.25">
      <c r="A56" s="15"/>
      <c r="B56" s="20"/>
      <c r="C56" s="20"/>
      <c r="D56" s="20"/>
      <c r="E56" s="20"/>
      <c r="F56" s="167"/>
      <c r="G56" s="167"/>
      <c r="H56" s="167"/>
      <c r="I56" s="167"/>
      <c r="J56" s="167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</row>
    <row r="57" spans="1:194" ht="15" customHeight="1" x14ac:dyDescent="0.25">
      <c r="A57" s="15"/>
      <c r="B57" s="20"/>
      <c r="C57" s="20"/>
      <c r="D57" s="20"/>
      <c r="E57" s="20"/>
      <c r="F57" s="167"/>
      <c r="G57" s="167"/>
      <c r="H57" s="167"/>
      <c r="I57" s="167"/>
      <c r="J57" s="167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</row>
    <row r="58" spans="1:194" ht="15" customHeight="1" x14ac:dyDescent="0.25">
      <c r="A58" s="15"/>
      <c r="B58" s="20"/>
      <c r="C58" s="20"/>
      <c r="D58" s="20"/>
      <c r="E58" s="20"/>
      <c r="F58" s="167"/>
      <c r="G58" s="167"/>
      <c r="H58" s="167"/>
      <c r="I58" s="167"/>
      <c r="J58" s="167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</row>
    <row r="59" spans="1:194" ht="15" customHeight="1" x14ac:dyDescent="0.25">
      <c r="A59" s="15"/>
      <c r="B59" s="20"/>
      <c r="C59" s="20"/>
      <c r="D59" s="20"/>
      <c r="E59" s="20"/>
      <c r="F59" s="167"/>
      <c r="G59" s="167"/>
      <c r="H59" s="167"/>
      <c r="I59" s="167"/>
      <c r="J59" s="167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</row>
    <row r="60" spans="1:194" ht="15" customHeight="1" x14ac:dyDescent="0.25">
      <c r="A60" s="15"/>
      <c r="B60" s="20"/>
      <c r="C60" s="20"/>
      <c r="D60" s="20"/>
      <c r="E60" s="20"/>
      <c r="F60" s="167"/>
      <c r="G60" s="167"/>
      <c r="H60" s="167"/>
      <c r="I60" s="167"/>
      <c r="J60" s="167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</row>
    <row r="61" spans="1:194" ht="15" customHeight="1" x14ac:dyDescent="0.25">
      <c r="A61" s="15"/>
      <c r="B61" s="20"/>
      <c r="C61" s="20"/>
      <c r="D61" s="20"/>
      <c r="E61" s="20"/>
      <c r="F61" s="167"/>
      <c r="G61" s="167"/>
      <c r="H61" s="167"/>
      <c r="I61" s="167"/>
      <c r="J61" s="167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</row>
    <row r="62" spans="1:194" ht="15" customHeight="1" x14ac:dyDescent="0.25">
      <c r="A62" s="15"/>
      <c r="B62" s="20"/>
      <c r="C62" s="20"/>
      <c r="D62" s="20"/>
      <c r="E62" s="20"/>
      <c r="F62" s="167"/>
      <c r="G62" s="167"/>
      <c r="H62" s="167"/>
      <c r="I62" s="167"/>
      <c r="J62" s="167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</row>
    <row r="63" spans="1:194" ht="15" customHeight="1" x14ac:dyDescent="0.25">
      <c r="A63" s="15"/>
      <c r="B63" s="20"/>
      <c r="C63" s="20"/>
      <c r="D63" s="20"/>
      <c r="E63" s="20"/>
      <c r="F63" s="167"/>
      <c r="G63" s="167"/>
      <c r="H63" s="167"/>
      <c r="I63" s="167"/>
      <c r="J63" s="167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</row>
    <row r="64" spans="1:194" ht="15" customHeight="1" x14ac:dyDescent="0.25">
      <c r="A64" s="15"/>
      <c r="B64" s="20"/>
      <c r="C64" s="20"/>
      <c r="D64" s="20"/>
      <c r="E64" s="20"/>
      <c r="F64" s="167"/>
      <c r="G64" s="167"/>
      <c r="H64" s="167"/>
      <c r="I64" s="167"/>
      <c r="J64" s="167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</row>
    <row r="65" spans="1:194" ht="15" customHeight="1" x14ac:dyDescent="0.25">
      <c r="A65" s="15"/>
      <c r="B65" s="20"/>
      <c r="C65" s="20"/>
      <c r="D65" s="20"/>
      <c r="E65" s="20"/>
      <c r="F65" s="167"/>
      <c r="G65" s="167"/>
      <c r="H65" s="167"/>
      <c r="I65" s="167"/>
      <c r="J65" s="167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</row>
    <row r="66" spans="1:194" ht="15" customHeight="1" x14ac:dyDescent="0.25">
      <c r="A66" s="15"/>
      <c r="B66" s="20"/>
      <c r="C66" s="20"/>
      <c r="D66" s="20"/>
      <c r="E66" s="20"/>
      <c r="F66" s="167"/>
      <c r="G66" s="167"/>
      <c r="H66" s="167"/>
      <c r="I66" s="167"/>
      <c r="J66" s="167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</row>
    <row r="67" spans="1:194" ht="15" customHeight="1" x14ac:dyDescent="0.25">
      <c r="A67" s="15"/>
      <c r="B67" s="20"/>
      <c r="C67" s="20"/>
      <c r="D67" s="20"/>
      <c r="E67" s="20"/>
      <c r="F67" s="167"/>
      <c r="G67" s="167"/>
      <c r="H67" s="167"/>
      <c r="I67" s="167"/>
      <c r="J67" s="167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</row>
    <row r="68" spans="1:194" ht="15" customHeight="1" x14ac:dyDescent="0.25">
      <c r="A68" s="15"/>
      <c r="B68" s="20"/>
      <c r="C68" s="20"/>
      <c r="D68" s="20"/>
      <c r="E68" s="20"/>
      <c r="F68" s="167"/>
      <c r="G68" s="167"/>
      <c r="H68" s="167"/>
      <c r="I68" s="167"/>
      <c r="J68" s="167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</row>
    <row r="69" spans="1:194" ht="15" customHeight="1" x14ac:dyDescent="0.25">
      <c r="A69" s="15"/>
      <c r="B69" s="20"/>
      <c r="C69" s="20"/>
      <c r="D69" s="20"/>
      <c r="E69" s="20"/>
      <c r="F69" s="167"/>
      <c r="G69" s="167"/>
      <c r="H69" s="167"/>
      <c r="I69" s="167"/>
      <c r="J69" s="167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</row>
    <row r="70" spans="1:194" ht="15" customHeight="1" x14ac:dyDescent="0.25">
      <c r="A70" s="15"/>
      <c r="B70" s="20"/>
      <c r="C70" s="20"/>
      <c r="D70" s="20"/>
      <c r="E70" s="20"/>
      <c r="F70" s="167"/>
      <c r="G70" s="167"/>
      <c r="H70" s="167"/>
      <c r="I70" s="167"/>
      <c r="J70" s="167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</row>
    <row r="71" spans="1:194" ht="15" customHeight="1" x14ac:dyDescent="0.25">
      <c r="A71" s="15"/>
      <c r="B71" s="20"/>
      <c r="C71" s="20"/>
      <c r="D71" s="20"/>
      <c r="E71" s="20"/>
      <c r="F71" s="167"/>
      <c r="G71" s="167"/>
      <c r="H71" s="167"/>
      <c r="I71" s="167"/>
      <c r="J71" s="167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</row>
    <row r="72" spans="1:194" ht="15" customHeight="1" x14ac:dyDescent="0.25">
      <c r="A72" s="15"/>
      <c r="B72" s="20"/>
      <c r="C72" s="20"/>
      <c r="D72" s="20"/>
      <c r="E72" s="20"/>
      <c r="F72" s="167"/>
      <c r="G72" s="167"/>
      <c r="H72" s="167"/>
      <c r="I72" s="167"/>
      <c r="J72" s="167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</row>
    <row r="73" spans="1:194" ht="15" customHeight="1" x14ac:dyDescent="0.25">
      <c r="A73" s="15"/>
      <c r="B73" s="20"/>
      <c r="C73" s="20"/>
      <c r="D73" s="20"/>
      <c r="E73" s="20"/>
      <c r="F73" s="167"/>
      <c r="G73" s="167"/>
      <c r="H73" s="167"/>
      <c r="I73" s="167"/>
      <c r="J73" s="167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</row>
    <row r="74" spans="1:194" ht="15" customHeight="1" x14ac:dyDescent="0.25">
      <c r="A74" s="15"/>
      <c r="B74" s="20"/>
      <c r="C74" s="20"/>
      <c r="D74" s="20"/>
      <c r="E74" s="20"/>
      <c r="F74" s="167"/>
      <c r="G74" s="167"/>
      <c r="H74" s="167"/>
      <c r="I74" s="167"/>
      <c r="J74" s="167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</row>
    <row r="75" spans="1:194" ht="15" customHeight="1" x14ac:dyDescent="0.25">
      <c r="A75" s="15"/>
      <c r="B75" s="20"/>
      <c r="C75" s="20"/>
      <c r="D75" s="20"/>
      <c r="E75" s="20"/>
      <c r="F75" s="167"/>
      <c r="G75" s="167"/>
      <c r="H75" s="167"/>
      <c r="I75" s="167"/>
      <c r="J75" s="167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</row>
    <row r="76" spans="1:194" ht="15" customHeight="1" x14ac:dyDescent="0.25">
      <c r="A76" s="15"/>
      <c r="B76" s="20"/>
      <c r="C76" s="20"/>
      <c r="D76" s="20"/>
      <c r="E76" s="20"/>
      <c r="F76" s="167"/>
      <c r="G76" s="167"/>
      <c r="H76" s="167"/>
      <c r="I76" s="167"/>
      <c r="J76" s="167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</row>
    <row r="77" spans="1:194" ht="15" customHeight="1" x14ac:dyDescent="0.25">
      <c r="A77" s="15"/>
      <c r="B77" s="20"/>
      <c r="C77" s="20"/>
      <c r="D77" s="20"/>
      <c r="E77" s="20"/>
      <c r="F77" s="167"/>
      <c r="G77" s="167"/>
      <c r="H77" s="167"/>
      <c r="I77" s="167"/>
      <c r="J77" s="167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</row>
    <row r="78" spans="1:194" ht="15" customHeight="1" x14ac:dyDescent="0.25">
      <c r="A78" s="15"/>
      <c r="B78" s="20"/>
      <c r="C78" s="20"/>
      <c r="D78" s="20"/>
      <c r="E78" s="20"/>
      <c r="F78" s="167"/>
      <c r="G78" s="167"/>
      <c r="H78" s="167"/>
      <c r="I78" s="167"/>
      <c r="J78" s="167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</row>
    <row r="79" spans="1:194" ht="15" customHeight="1" x14ac:dyDescent="0.25">
      <c r="A79" s="15"/>
      <c r="B79" s="20"/>
      <c r="C79" s="20"/>
      <c r="D79" s="20"/>
      <c r="E79" s="20"/>
      <c r="F79" s="167"/>
      <c r="G79" s="167"/>
      <c r="H79" s="167"/>
      <c r="I79" s="167"/>
      <c r="J79" s="167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</row>
    <row r="80" spans="1:194" ht="15" customHeight="1" x14ac:dyDescent="0.25">
      <c r="A80" s="15"/>
      <c r="B80" s="20"/>
      <c r="C80" s="20"/>
      <c r="D80" s="20"/>
      <c r="E80" s="20"/>
      <c r="F80" s="167"/>
      <c r="G80" s="167"/>
      <c r="H80" s="167"/>
      <c r="I80" s="167"/>
      <c r="J80" s="167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</row>
    <row r="81" spans="1:194" ht="15" customHeight="1" x14ac:dyDescent="0.25">
      <c r="A81" s="15"/>
      <c r="B81" s="20"/>
      <c r="C81" s="20"/>
      <c r="D81" s="20"/>
      <c r="E81" s="20"/>
      <c r="F81" s="167"/>
      <c r="G81" s="167"/>
      <c r="H81" s="167"/>
      <c r="I81" s="167"/>
      <c r="J81" s="167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</row>
    <row r="82" spans="1:194" ht="15" customHeight="1" x14ac:dyDescent="0.25">
      <c r="A82" s="15"/>
      <c r="B82" s="20"/>
      <c r="C82" s="20"/>
      <c r="D82" s="20"/>
      <c r="E82" s="20"/>
      <c r="F82" s="167"/>
      <c r="G82" s="167"/>
      <c r="H82" s="167"/>
      <c r="I82" s="167"/>
      <c r="J82" s="167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</row>
    <row r="83" spans="1:194" ht="15" customHeight="1" x14ac:dyDescent="0.25">
      <c r="A83" s="15"/>
      <c r="B83" s="20"/>
      <c r="C83" s="20"/>
      <c r="D83" s="20"/>
      <c r="E83" s="20"/>
      <c r="F83" s="167"/>
      <c r="G83" s="167"/>
      <c r="H83" s="167"/>
      <c r="I83" s="167"/>
      <c r="J83" s="167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</row>
    <row r="84" spans="1:194" ht="15" customHeight="1" x14ac:dyDescent="0.25">
      <c r="A84" s="15"/>
      <c r="B84" s="20"/>
      <c r="C84" s="20"/>
      <c r="D84" s="20"/>
      <c r="E84" s="20"/>
      <c r="F84" s="167"/>
      <c r="G84" s="167"/>
      <c r="H84" s="167"/>
      <c r="I84" s="167"/>
      <c r="J84" s="167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</row>
    <row r="85" spans="1:194" ht="15" customHeight="1" x14ac:dyDescent="0.25">
      <c r="A85" s="15"/>
      <c r="B85" s="20"/>
      <c r="C85" s="20"/>
      <c r="D85" s="20"/>
      <c r="E85" s="20"/>
      <c r="F85" s="167"/>
      <c r="G85" s="167"/>
      <c r="H85" s="167"/>
      <c r="I85" s="167"/>
      <c r="J85" s="167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</row>
    <row r="86" spans="1:194" ht="15" customHeight="1" x14ac:dyDescent="0.25">
      <c r="A86" s="15"/>
      <c r="B86" s="20"/>
      <c r="C86" s="20"/>
      <c r="D86" s="20"/>
      <c r="E86" s="20"/>
      <c r="F86" s="167"/>
      <c r="G86" s="167"/>
      <c r="H86" s="167"/>
      <c r="I86" s="167"/>
      <c r="J86" s="167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</row>
    <row r="87" spans="1:194" ht="15" customHeight="1" x14ac:dyDescent="0.25">
      <c r="A87" s="15"/>
      <c r="B87" s="20"/>
      <c r="C87" s="20"/>
      <c r="D87" s="20"/>
      <c r="E87" s="20"/>
      <c r="F87" s="167"/>
      <c r="G87" s="167"/>
      <c r="H87" s="167"/>
      <c r="I87" s="167"/>
      <c r="J87" s="167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</row>
    <row r="88" spans="1:194" ht="15" customHeight="1" x14ac:dyDescent="0.25">
      <c r="A88" s="15"/>
      <c r="B88" s="20"/>
      <c r="C88" s="20"/>
      <c r="D88" s="20"/>
      <c r="E88" s="20"/>
      <c r="F88" s="167"/>
      <c r="G88" s="167"/>
      <c r="H88" s="167"/>
      <c r="I88" s="167"/>
      <c r="J88" s="167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</row>
    <row r="89" spans="1:194" ht="15" customHeight="1" x14ac:dyDescent="0.25">
      <c r="A89" s="15"/>
      <c r="B89" s="20"/>
      <c r="C89" s="20"/>
      <c r="D89" s="20"/>
      <c r="E89" s="20"/>
      <c r="F89" s="167"/>
      <c r="G89" s="167"/>
      <c r="H89" s="167"/>
      <c r="I89" s="167"/>
      <c r="J89" s="167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</row>
    <row r="90" spans="1:194" ht="15" customHeight="1" x14ac:dyDescent="0.25">
      <c r="A90" s="15"/>
      <c r="B90" s="20"/>
      <c r="C90" s="20"/>
      <c r="D90" s="20"/>
      <c r="E90" s="20"/>
      <c r="F90" s="167"/>
      <c r="G90" s="167"/>
      <c r="H90" s="167"/>
      <c r="I90" s="167"/>
      <c r="J90" s="167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</row>
    <row r="91" spans="1:194" ht="15" customHeight="1" x14ac:dyDescent="0.25">
      <c r="A91" s="15"/>
      <c r="B91" s="20"/>
      <c r="C91" s="20"/>
      <c r="D91" s="20"/>
      <c r="E91" s="20"/>
      <c r="F91" s="167"/>
      <c r="G91" s="167"/>
      <c r="H91" s="167"/>
      <c r="I91" s="167"/>
      <c r="J91" s="167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</row>
    <row r="92" spans="1:194" ht="15" customHeight="1" x14ac:dyDescent="0.25">
      <c r="A92" s="15"/>
      <c r="B92" s="20"/>
      <c r="C92" s="20"/>
      <c r="D92" s="20"/>
      <c r="E92" s="20"/>
      <c r="F92" s="167"/>
      <c r="G92" s="167"/>
      <c r="H92" s="167"/>
      <c r="I92" s="167"/>
      <c r="J92" s="167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</row>
    <row r="93" spans="1:194" ht="15" customHeight="1" x14ac:dyDescent="0.25">
      <c r="A93" s="15"/>
      <c r="B93" s="20"/>
      <c r="C93" s="20"/>
      <c r="D93" s="20"/>
      <c r="E93" s="20"/>
      <c r="F93" s="167"/>
      <c r="G93" s="167"/>
      <c r="H93" s="167"/>
      <c r="I93" s="167"/>
      <c r="J93" s="167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</row>
    <row r="94" spans="1:194" ht="15" customHeight="1" x14ac:dyDescent="0.25">
      <c r="A94" s="15"/>
      <c r="B94" s="20"/>
      <c r="C94" s="20"/>
      <c r="D94" s="20"/>
      <c r="E94" s="20"/>
      <c r="F94" s="167"/>
      <c r="G94" s="167"/>
      <c r="H94" s="167"/>
      <c r="I94" s="167"/>
      <c r="J94" s="167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</row>
    <row r="95" spans="1:194" ht="15" customHeight="1" x14ac:dyDescent="0.25">
      <c r="A95" s="15"/>
      <c r="B95" s="20"/>
      <c r="C95" s="20"/>
      <c r="D95" s="20"/>
      <c r="E95" s="20"/>
      <c r="F95" s="167"/>
      <c r="G95" s="167"/>
      <c r="H95" s="167"/>
      <c r="I95" s="167"/>
      <c r="J95" s="167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</row>
    <row r="96" spans="1:194" ht="15" customHeight="1" x14ac:dyDescent="0.25">
      <c r="A96" s="15"/>
      <c r="B96" s="20" t="s">
        <v>266</v>
      </c>
      <c r="C96" s="20"/>
      <c r="D96" s="20"/>
      <c r="E96" s="20"/>
      <c r="F96" s="167"/>
      <c r="G96" s="167"/>
      <c r="H96" s="167"/>
      <c r="I96" s="167"/>
      <c r="J96" s="167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</row>
    <row r="97" spans="1:194" ht="15" customHeight="1" x14ac:dyDescent="0.25">
      <c r="A97" s="15"/>
      <c r="B97" s="20" t="s">
        <v>267</v>
      </c>
      <c r="C97" s="20"/>
      <c r="D97" s="20"/>
      <c r="E97" s="20"/>
      <c r="F97" s="167"/>
      <c r="G97" s="167"/>
      <c r="H97" s="167"/>
      <c r="I97" s="167"/>
      <c r="J97" s="167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</row>
    <row r="98" spans="1:194" ht="15" customHeight="1" x14ac:dyDescent="0.25">
      <c r="A98" s="15"/>
      <c r="B98" s="20"/>
      <c r="C98" s="20"/>
      <c r="D98" s="20"/>
      <c r="E98" s="20"/>
      <c r="F98" s="167"/>
      <c r="G98" s="167"/>
      <c r="H98" s="167"/>
      <c r="I98" s="167"/>
      <c r="J98" s="167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</row>
    <row r="99" spans="1:194" ht="15" customHeight="1" x14ac:dyDescent="0.25">
      <c r="A99" s="15"/>
      <c r="B99" s="20"/>
      <c r="C99" s="20"/>
      <c r="D99" s="20"/>
      <c r="E99" s="20"/>
      <c r="F99" s="167"/>
      <c r="G99" s="167"/>
      <c r="H99" s="167"/>
      <c r="I99" s="167"/>
      <c r="J99" s="167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</row>
    <row r="100" spans="1:194" ht="15" customHeight="1" x14ac:dyDescent="0.25">
      <c r="A100" s="15"/>
      <c r="B100" s="20"/>
      <c r="C100" s="20"/>
      <c r="D100" s="20"/>
      <c r="E100" s="20"/>
      <c r="F100" s="167"/>
      <c r="G100" s="167"/>
      <c r="H100" s="167"/>
      <c r="I100" s="167"/>
      <c r="J100" s="167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</row>
    <row r="101" spans="1:194" ht="15" customHeight="1" x14ac:dyDescent="0.25">
      <c r="A101" s="15"/>
      <c r="B101" s="20"/>
      <c r="C101" s="20"/>
      <c r="D101" s="20"/>
      <c r="E101" s="20"/>
      <c r="F101" s="167"/>
      <c r="G101" s="167"/>
      <c r="H101" s="167"/>
      <c r="I101" s="167"/>
      <c r="J101" s="167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</row>
    <row r="102" spans="1:194" ht="15" customHeight="1" x14ac:dyDescent="0.25">
      <c r="A102" s="15"/>
      <c r="B102" s="20"/>
      <c r="C102" s="20"/>
      <c r="D102" s="20"/>
      <c r="E102" s="20"/>
      <c r="F102" s="167"/>
      <c r="G102" s="167"/>
      <c r="H102" s="167"/>
      <c r="I102" s="167"/>
      <c r="J102" s="167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</row>
    <row r="103" spans="1:194" ht="15" customHeight="1" x14ac:dyDescent="0.25">
      <c r="A103" s="15"/>
      <c r="B103" s="20"/>
      <c r="C103" s="20"/>
      <c r="D103" s="20"/>
      <c r="E103" s="20"/>
      <c r="F103" s="167"/>
      <c r="G103" s="167"/>
      <c r="H103" s="167"/>
      <c r="I103" s="167"/>
      <c r="J103" s="167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</row>
    <row r="104" spans="1:194" ht="15" customHeight="1" x14ac:dyDescent="0.25">
      <c r="A104" s="15"/>
      <c r="B104" s="20"/>
      <c r="C104" s="20"/>
      <c r="D104" s="20"/>
      <c r="E104" s="20"/>
      <c r="F104" s="167"/>
      <c r="G104" s="167"/>
      <c r="H104" s="167"/>
      <c r="I104" s="167"/>
      <c r="J104" s="167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</row>
    <row r="105" spans="1:194" ht="15" customHeight="1" x14ac:dyDescent="0.25">
      <c r="A105" s="15"/>
      <c r="B105" s="20"/>
      <c r="C105" s="20"/>
      <c r="D105" s="20"/>
      <c r="E105" s="20"/>
      <c r="F105" s="167"/>
      <c r="G105" s="167"/>
      <c r="H105" s="167"/>
      <c r="I105" s="167"/>
      <c r="J105" s="167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</row>
    <row r="106" spans="1:194" ht="15" customHeight="1" x14ac:dyDescent="0.25">
      <c r="A106" s="15"/>
      <c r="B106" s="20"/>
      <c r="C106" s="20"/>
      <c r="D106" s="20"/>
      <c r="E106" s="20"/>
      <c r="F106" s="167"/>
      <c r="G106" s="167"/>
      <c r="H106" s="167"/>
      <c r="I106" s="167"/>
      <c r="J106" s="167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</row>
    <row r="107" spans="1:194" ht="15" customHeight="1" x14ac:dyDescent="0.25">
      <c r="A107" s="15"/>
      <c r="B107" s="20"/>
      <c r="C107" s="20"/>
      <c r="D107" s="20"/>
      <c r="E107" s="20"/>
      <c r="F107" s="167"/>
      <c r="G107" s="167"/>
      <c r="H107" s="167"/>
      <c r="I107" s="167"/>
      <c r="J107" s="167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</row>
    <row r="108" spans="1:194" ht="15" customHeight="1" x14ac:dyDescent="0.25">
      <c r="A108" s="15"/>
      <c r="B108" s="20"/>
      <c r="C108" s="20"/>
      <c r="D108" s="20"/>
      <c r="E108" s="20"/>
      <c r="F108" s="167"/>
      <c r="G108" s="167"/>
      <c r="H108" s="167"/>
      <c r="I108" s="167"/>
      <c r="J108" s="167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</row>
    <row r="109" spans="1:194" ht="15" customHeight="1" x14ac:dyDescent="0.25">
      <c r="A109" s="15"/>
      <c r="B109" s="20"/>
      <c r="C109" s="20"/>
      <c r="D109" s="20"/>
      <c r="E109" s="20"/>
      <c r="F109" s="167"/>
      <c r="G109" s="167"/>
      <c r="H109" s="167"/>
      <c r="I109" s="167"/>
      <c r="J109" s="167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</row>
    <row r="110" spans="1:194" ht="15" customHeight="1" x14ac:dyDescent="0.25">
      <c r="A110" s="15"/>
      <c r="B110" s="20"/>
      <c r="C110" s="20"/>
      <c r="D110" s="20"/>
      <c r="E110" s="20"/>
      <c r="F110" s="167"/>
      <c r="G110" s="167"/>
      <c r="H110" s="167"/>
      <c r="I110" s="167"/>
      <c r="J110" s="167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</row>
    <row r="111" spans="1:194" ht="15" customHeight="1" x14ac:dyDescent="0.25">
      <c r="A111" s="15"/>
      <c r="B111" s="20"/>
      <c r="C111" s="20"/>
      <c r="D111" s="20"/>
      <c r="E111" s="20"/>
      <c r="F111" s="167"/>
      <c r="G111" s="167"/>
      <c r="H111" s="167"/>
      <c r="I111" s="167"/>
      <c r="J111" s="167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</row>
    <row r="112" spans="1:194" ht="15" customHeight="1" x14ac:dyDescent="0.25">
      <c r="A112" s="15"/>
      <c r="B112" s="20"/>
      <c r="C112" s="20"/>
      <c r="D112" s="20"/>
      <c r="E112" s="20"/>
      <c r="F112" s="167"/>
      <c r="G112" s="167"/>
      <c r="H112" s="167"/>
      <c r="I112" s="167"/>
      <c r="J112" s="167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</row>
    <row r="113" spans="1:194" ht="15" customHeight="1" x14ac:dyDescent="0.25">
      <c r="A113" s="15"/>
      <c r="B113" s="20"/>
      <c r="C113" s="20"/>
      <c r="D113" s="20"/>
      <c r="E113" s="20"/>
      <c r="F113" s="167"/>
      <c r="G113" s="167"/>
      <c r="H113" s="167"/>
      <c r="I113" s="167"/>
      <c r="J113" s="167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</row>
    <row r="114" spans="1:194" ht="15" customHeight="1" x14ac:dyDescent="0.25">
      <c r="A114" s="15"/>
      <c r="B114" s="20"/>
      <c r="C114" s="20"/>
      <c r="D114" s="20"/>
      <c r="E114" s="20"/>
      <c r="F114" s="167"/>
      <c r="G114" s="167"/>
      <c r="H114" s="167"/>
      <c r="I114" s="167"/>
      <c r="J114" s="167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</row>
    <row r="115" spans="1:194" ht="15" customHeight="1" x14ac:dyDescent="0.25">
      <c r="A115" s="15"/>
      <c r="B115" s="20"/>
      <c r="C115" s="20"/>
      <c r="D115" s="20"/>
      <c r="E115" s="20"/>
      <c r="F115" s="167"/>
      <c r="G115" s="167"/>
      <c r="H115" s="167"/>
      <c r="I115" s="167"/>
      <c r="J115" s="167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</row>
    <row r="116" spans="1:194" ht="15" customHeight="1" x14ac:dyDescent="0.25">
      <c r="A116" s="15"/>
      <c r="B116" s="20"/>
      <c r="C116" s="20"/>
      <c r="D116" s="20"/>
      <c r="E116" s="20"/>
      <c r="F116" s="167"/>
      <c r="G116" s="167"/>
      <c r="H116" s="167"/>
      <c r="I116" s="167"/>
      <c r="J116" s="167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</row>
    <row r="117" spans="1:194" ht="15" customHeight="1" x14ac:dyDescent="0.25">
      <c r="A117" s="15"/>
      <c r="B117" s="20"/>
      <c r="C117" s="20"/>
      <c r="D117" s="20"/>
      <c r="E117" s="20"/>
      <c r="F117" s="167"/>
      <c r="G117" s="167"/>
      <c r="H117" s="167"/>
      <c r="I117" s="167"/>
      <c r="J117" s="167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</row>
    <row r="118" spans="1:194" ht="15" customHeight="1" x14ac:dyDescent="0.25">
      <c r="A118" s="15"/>
      <c r="B118" s="20"/>
      <c r="C118" s="20"/>
      <c r="D118" s="20"/>
      <c r="E118" s="20"/>
      <c r="F118" s="167"/>
      <c r="G118" s="167"/>
      <c r="H118" s="167"/>
      <c r="I118" s="167"/>
      <c r="J118" s="167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</row>
    <row r="119" spans="1:194" ht="15" customHeight="1" x14ac:dyDescent="0.25">
      <c r="A119" s="15"/>
      <c r="B119" s="20"/>
      <c r="C119" s="20"/>
      <c r="D119" s="20"/>
      <c r="E119" s="20"/>
      <c r="F119" s="167"/>
      <c r="G119" s="167"/>
      <c r="H119" s="167"/>
      <c r="I119" s="167"/>
      <c r="J119" s="167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</row>
    <row r="120" spans="1:194" ht="15" customHeight="1" x14ac:dyDescent="0.25">
      <c r="A120" s="15"/>
      <c r="B120" s="20"/>
      <c r="C120" s="20"/>
      <c r="D120" s="20"/>
      <c r="E120" s="20"/>
      <c r="F120" s="167"/>
      <c r="G120" s="167"/>
      <c r="H120" s="167"/>
      <c r="I120" s="167"/>
      <c r="J120" s="167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</row>
    <row r="121" spans="1:194" ht="15" customHeight="1" x14ac:dyDescent="0.25">
      <c r="A121" s="15"/>
      <c r="B121" s="20"/>
      <c r="C121" s="20"/>
      <c r="D121" s="20"/>
      <c r="E121" s="20"/>
      <c r="F121" s="167"/>
      <c r="G121" s="167"/>
      <c r="H121" s="167"/>
      <c r="I121" s="167"/>
      <c r="J121" s="167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</row>
    <row r="122" spans="1:194" ht="15" customHeight="1" x14ac:dyDescent="0.25">
      <c r="A122" s="15"/>
      <c r="B122" s="20"/>
      <c r="C122" s="20"/>
      <c r="D122" s="20"/>
      <c r="E122" s="20"/>
      <c r="F122" s="167"/>
      <c r="G122" s="167"/>
      <c r="H122" s="167"/>
      <c r="I122" s="167"/>
      <c r="J122" s="167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</row>
    <row r="123" spans="1:194" ht="15" customHeight="1" x14ac:dyDescent="0.25">
      <c r="A123" s="15"/>
      <c r="B123" s="20"/>
      <c r="C123" s="20"/>
      <c r="D123" s="20"/>
      <c r="E123" s="20"/>
      <c r="F123" s="167"/>
      <c r="G123" s="167"/>
      <c r="H123" s="167"/>
      <c r="I123" s="167"/>
      <c r="J123" s="167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</row>
    <row r="124" spans="1:194" ht="15" customHeight="1" x14ac:dyDescent="0.25">
      <c r="A124" s="15"/>
      <c r="B124" s="20"/>
      <c r="C124" s="20"/>
      <c r="D124" s="20"/>
      <c r="E124" s="20"/>
      <c r="F124" s="167"/>
      <c r="G124" s="167"/>
      <c r="H124" s="167"/>
      <c r="I124" s="167"/>
      <c r="J124" s="167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</row>
    <row r="125" spans="1:194" ht="15" customHeight="1" x14ac:dyDescent="0.25">
      <c r="A125" s="15"/>
      <c r="B125" s="20"/>
      <c r="C125" s="20"/>
      <c r="D125" s="20"/>
      <c r="E125" s="20"/>
      <c r="F125" s="167"/>
      <c r="G125" s="167"/>
      <c r="H125" s="167"/>
      <c r="I125" s="167"/>
      <c r="J125" s="167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</row>
    <row r="126" spans="1:194" ht="15" customHeight="1" x14ac:dyDescent="0.25">
      <c r="A126" s="15"/>
      <c r="B126" s="20"/>
      <c r="C126" s="20"/>
      <c r="D126" s="20"/>
      <c r="E126" s="20"/>
      <c r="F126" s="167"/>
      <c r="G126" s="167"/>
      <c r="H126" s="167"/>
      <c r="I126" s="167"/>
      <c r="J126" s="167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</row>
    <row r="127" spans="1:194" ht="15" customHeight="1" x14ac:dyDescent="0.25">
      <c r="A127" s="15"/>
      <c r="B127" s="20"/>
      <c r="C127" s="20"/>
      <c r="D127" s="20"/>
      <c r="E127" s="20"/>
      <c r="F127" s="167"/>
      <c r="G127" s="167"/>
      <c r="H127" s="167"/>
      <c r="I127" s="167"/>
      <c r="J127" s="167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</row>
    <row r="128" spans="1:194" ht="15" customHeight="1" x14ac:dyDescent="0.25">
      <c r="A128" s="15"/>
      <c r="B128" s="20"/>
      <c r="C128" s="20"/>
      <c r="D128" s="20"/>
      <c r="E128" s="20"/>
      <c r="F128" s="167"/>
      <c r="G128" s="167"/>
      <c r="H128" s="167"/>
      <c r="I128" s="167"/>
      <c r="J128" s="167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</row>
    <row r="129" spans="1:194" ht="15" customHeight="1" x14ac:dyDescent="0.25">
      <c r="A129" s="15"/>
      <c r="B129" s="20"/>
      <c r="C129" s="20"/>
      <c r="D129" s="20"/>
      <c r="E129" s="20"/>
      <c r="F129" s="167"/>
      <c r="G129" s="167"/>
      <c r="H129" s="167"/>
      <c r="I129" s="167"/>
      <c r="J129" s="167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</row>
    <row r="130" spans="1:194" ht="15" customHeight="1" x14ac:dyDescent="0.25">
      <c r="A130" s="15"/>
      <c r="B130" s="20"/>
      <c r="C130" s="20"/>
      <c r="D130" s="20"/>
      <c r="E130" s="20"/>
      <c r="F130" s="167"/>
      <c r="G130" s="167"/>
      <c r="H130" s="167"/>
      <c r="I130" s="167"/>
      <c r="J130" s="167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</row>
    <row r="131" spans="1:194" ht="15" customHeight="1" x14ac:dyDescent="0.25">
      <c r="A131" s="15"/>
      <c r="B131" s="20"/>
      <c r="C131" s="20"/>
      <c r="D131" s="20"/>
      <c r="E131" s="20"/>
      <c r="F131" s="167"/>
      <c r="G131" s="167"/>
      <c r="H131" s="167"/>
      <c r="I131" s="167"/>
      <c r="J131" s="167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</row>
    <row r="132" spans="1:194" ht="15" customHeight="1" x14ac:dyDescent="0.25">
      <c r="A132" s="15"/>
      <c r="B132" s="20"/>
      <c r="C132" s="20"/>
      <c r="D132" s="20"/>
      <c r="E132" s="20"/>
      <c r="F132" s="167"/>
      <c r="G132" s="167"/>
      <c r="H132" s="167"/>
      <c r="I132" s="167"/>
      <c r="J132" s="167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</row>
    <row r="133" spans="1:194" ht="15" customHeight="1" x14ac:dyDescent="0.25">
      <c r="A133" s="15"/>
      <c r="B133" s="20"/>
      <c r="C133" s="20"/>
      <c r="D133" s="20"/>
      <c r="E133" s="20"/>
      <c r="F133" s="167"/>
      <c r="G133" s="167"/>
      <c r="H133" s="167"/>
      <c r="I133" s="167"/>
      <c r="J133" s="167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</row>
    <row r="134" spans="1:194" ht="15" customHeight="1" x14ac:dyDescent="0.25">
      <c r="A134" s="15"/>
      <c r="B134" s="20"/>
      <c r="C134" s="20"/>
      <c r="D134" s="20"/>
      <c r="E134" s="20"/>
      <c r="F134" s="167"/>
      <c r="G134" s="167"/>
      <c r="H134" s="167"/>
      <c r="I134" s="167"/>
      <c r="J134" s="167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</row>
    <row r="135" spans="1:194" ht="15" customHeight="1" x14ac:dyDescent="0.25">
      <c r="A135" s="15"/>
      <c r="B135" s="20"/>
      <c r="C135" s="20"/>
      <c r="D135" s="20"/>
      <c r="E135" s="20"/>
      <c r="F135" s="167"/>
      <c r="G135" s="167"/>
      <c r="H135" s="167"/>
      <c r="I135" s="167"/>
      <c r="J135" s="167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</row>
    <row r="136" spans="1:194" ht="15" customHeight="1" x14ac:dyDescent="0.25">
      <c r="A136" s="15"/>
      <c r="B136" s="20"/>
      <c r="C136" s="20"/>
      <c r="D136" s="20"/>
      <c r="E136" s="20"/>
      <c r="F136" s="167"/>
      <c r="G136" s="167"/>
      <c r="H136" s="167"/>
      <c r="I136" s="167"/>
      <c r="J136" s="167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</row>
    <row r="137" spans="1:194" ht="15" customHeight="1" x14ac:dyDescent="0.25">
      <c r="A137" s="15"/>
      <c r="B137" s="20"/>
      <c r="C137" s="20"/>
      <c r="D137" s="20"/>
      <c r="E137" s="20"/>
      <c r="F137" s="167"/>
      <c r="G137" s="167"/>
      <c r="H137" s="167"/>
      <c r="I137" s="167"/>
      <c r="J137" s="167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</row>
    <row r="138" spans="1:194" ht="15" customHeight="1" x14ac:dyDescent="0.25">
      <c r="A138" s="15"/>
      <c r="B138" s="20"/>
      <c r="C138" s="20"/>
      <c r="D138" s="20"/>
      <c r="E138" s="20"/>
      <c r="F138" s="167"/>
      <c r="G138" s="167"/>
      <c r="H138" s="167"/>
      <c r="I138" s="167"/>
      <c r="J138" s="167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</row>
    <row r="139" spans="1:194" ht="15" customHeight="1" x14ac:dyDescent="0.25">
      <c r="A139" s="15"/>
      <c r="B139" s="20"/>
      <c r="C139" s="20"/>
      <c r="D139" s="20"/>
      <c r="E139" s="20"/>
      <c r="F139" s="167"/>
      <c r="G139" s="167"/>
      <c r="H139" s="167"/>
      <c r="I139" s="167"/>
      <c r="J139" s="167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</row>
    <row r="140" spans="1:194" ht="15" customHeight="1" x14ac:dyDescent="0.25">
      <c r="A140" s="15"/>
      <c r="B140" s="20"/>
      <c r="C140" s="20"/>
      <c r="D140" s="20"/>
      <c r="E140" s="20"/>
      <c r="F140" s="167"/>
      <c r="G140" s="167"/>
      <c r="H140" s="167"/>
      <c r="I140" s="167"/>
      <c r="J140" s="167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</row>
    <row r="141" spans="1:194" ht="15" customHeight="1" x14ac:dyDescent="0.25">
      <c r="A141" s="15"/>
      <c r="B141" s="20"/>
      <c r="C141" s="20"/>
      <c r="D141" s="20"/>
      <c r="E141" s="20"/>
      <c r="F141" s="167"/>
      <c r="G141" s="167"/>
      <c r="H141" s="167"/>
      <c r="I141" s="167"/>
      <c r="J141" s="167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</row>
    <row r="142" spans="1:194" ht="15" customHeight="1" x14ac:dyDescent="0.25">
      <c r="A142" s="15"/>
      <c r="B142" s="20"/>
      <c r="C142" s="20"/>
      <c r="D142" s="20"/>
      <c r="E142" s="20"/>
      <c r="F142" s="167"/>
      <c r="G142" s="167"/>
      <c r="H142" s="167"/>
      <c r="I142" s="167"/>
      <c r="J142" s="167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</row>
    <row r="143" spans="1:194" ht="15" customHeight="1" x14ac:dyDescent="0.25">
      <c r="A143" s="15"/>
      <c r="B143" s="20"/>
      <c r="C143" s="20"/>
      <c r="D143" s="20"/>
      <c r="E143" s="20"/>
      <c r="F143" s="167"/>
      <c r="G143" s="167"/>
      <c r="H143" s="167"/>
      <c r="I143" s="167"/>
      <c r="J143" s="167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</row>
    <row r="144" spans="1:194" ht="15" customHeight="1" x14ac:dyDescent="0.25">
      <c r="A144" s="15"/>
      <c r="B144" s="20"/>
      <c r="C144" s="20"/>
      <c r="D144" s="20"/>
      <c r="E144" s="20"/>
      <c r="F144" s="167"/>
      <c r="G144" s="167"/>
      <c r="H144" s="167"/>
      <c r="I144" s="167"/>
      <c r="J144" s="167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</row>
    <row r="145" spans="1:194" ht="15" customHeight="1" x14ac:dyDescent="0.25">
      <c r="A145" s="15"/>
      <c r="B145" s="20"/>
      <c r="C145" s="20"/>
      <c r="D145" s="20"/>
      <c r="E145" s="20"/>
      <c r="F145" s="167"/>
      <c r="G145" s="167"/>
      <c r="H145" s="167"/>
      <c r="I145" s="167"/>
      <c r="J145" s="167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</row>
    <row r="146" spans="1:194" ht="15" customHeight="1" x14ac:dyDescent="0.25">
      <c r="A146" s="15"/>
      <c r="B146" s="20"/>
      <c r="C146" s="20"/>
      <c r="D146" s="20"/>
      <c r="E146" s="20"/>
      <c r="F146" s="167"/>
      <c r="G146" s="167"/>
      <c r="H146" s="167"/>
      <c r="I146" s="167"/>
      <c r="J146" s="167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</row>
    <row r="147" spans="1:194" ht="15" customHeight="1" x14ac:dyDescent="0.25">
      <c r="A147" s="15"/>
      <c r="B147" s="20"/>
      <c r="C147" s="20"/>
      <c r="D147" s="20"/>
      <c r="E147" s="20"/>
      <c r="F147" s="167"/>
      <c r="G147" s="167"/>
      <c r="H147" s="167"/>
      <c r="I147" s="167"/>
      <c r="J147" s="167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</row>
    <row r="148" spans="1:194" ht="15" customHeight="1" x14ac:dyDescent="0.25">
      <c r="A148" s="15"/>
      <c r="B148" s="20"/>
      <c r="C148" s="20"/>
      <c r="D148" s="20"/>
      <c r="E148" s="20"/>
      <c r="F148" s="167"/>
      <c r="G148" s="167"/>
      <c r="H148" s="167"/>
      <c r="I148" s="167"/>
      <c r="J148" s="167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</row>
    <row r="149" spans="1:194" ht="15" customHeight="1" x14ac:dyDescent="0.25">
      <c r="A149" s="15"/>
      <c r="B149" s="20"/>
      <c r="C149" s="20"/>
      <c r="D149" s="20"/>
      <c r="E149" s="20"/>
      <c r="F149" s="167"/>
      <c r="G149" s="167"/>
      <c r="H149" s="167"/>
      <c r="I149" s="167"/>
      <c r="J149" s="167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</row>
    <row r="150" spans="1:194" ht="15" customHeight="1" x14ac:dyDescent="0.25">
      <c r="A150" s="15"/>
      <c r="B150" s="20"/>
      <c r="C150" s="20"/>
      <c r="D150" s="20"/>
      <c r="E150" s="20"/>
      <c r="F150" s="167"/>
      <c r="G150" s="167"/>
      <c r="H150" s="167"/>
      <c r="I150" s="167"/>
      <c r="J150" s="167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</row>
    <row r="151" spans="1:194" ht="15" customHeight="1" x14ac:dyDescent="0.25">
      <c r="A151" s="15"/>
      <c r="B151" s="20"/>
      <c r="C151" s="20"/>
      <c r="D151" s="20"/>
      <c r="E151" s="20"/>
      <c r="F151" s="167"/>
      <c r="G151" s="167"/>
      <c r="H151" s="167"/>
      <c r="I151" s="167"/>
      <c r="J151" s="167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</row>
    <row r="152" spans="1:194" ht="15" customHeight="1" x14ac:dyDescent="0.25">
      <c r="A152" s="15"/>
      <c r="B152" s="20"/>
      <c r="C152" s="20"/>
      <c r="D152" s="20"/>
      <c r="E152" s="20"/>
      <c r="F152" s="167"/>
      <c r="G152" s="167"/>
      <c r="H152" s="167"/>
      <c r="I152" s="167"/>
      <c r="J152" s="167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</row>
    <row r="153" spans="1:194" ht="15" customHeight="1" x14ac:dyDescent="0.25">
      <c r="A153" s="15"/>
      <c r="B153" s="20"/>
      <c r="C153" s="20"/>
      <c r="D153" s="20"/>
      <c r="E153" s="20"/>
      <c r="F153" s="167"/>
      <c r="G153" s="167"/>
      <c r="H153" s="167"/>
      <c r="I153" s="167"/>
      <c r="J153" s="167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</row>
    <row r="154" spans="1:194" ht="15" customHeight="1" x14ac:dyDescent="0.25">
      <c r="A154" s="15"/>
      <c r="B154" s="20"/>
      <c r="C154" s="20"/>
      <c r="D154" s="20"/>
      <c r="E154" s="20"/>
      <c r="F154" s="167"/>
      <c r="G154" s="167"/>
      <c r="H154" s="167"/>
      <c r="I154" s="167"/>
      <c r="J154" s="167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</row>
    <row r="155" spans="1:194" ht="15" customHeight="1" x14ac:dyDescent="0.25">
      <c r="A155" s="15"/>
      <c r="B155" s="20"/>
      <c r="C155" s="20"/>
      <c r="D155" s="20"/>
      <c r="E155" s="20"/>
      <c r="F155" s="167"/>
      <c r="G155" s="167"/>
      <c r="H155" s="167"/>
      <c r="I155" s="167"/>
      <c r="J155" s="167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</row>
    <row r="156" spans="1:194" ht="15" customHeight="1" x14ac:dyDescent="0.25">
      <c r="A156" s="15"/>
      <c r="B156" s="20"/>
      <c r="C156" s="20"/>
      <c r="D156" s="20"/>
      <c r="E156" s="20"/>
      <c r="F156" s="167"/>
      <c r="G156" s="167"/>
      <c r="H156" s="167"/>
      <c r="I156" s="167"/>
      <c r="J156" s="167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</row>
    <row r="157" spans="1:194" ht="15" customHeight="1" x14ac:dyDescent="0.25">
      <c r="A157" s="15"/>
      <c r="B157" s="20"/>
      <c r="C157" s="20"/>
      <c r="D157" s="20"/>
      <c r="E157" s="20"/>
      <c r="F157" s="167"/>
      <c r="G157" s="167"/>
      <c r="H157" s="167"/>
      <c r="I157" s="167"/>
      <c r="J157" s="167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</row>
    <row r="158" spans="1:194" ht="15" customHeight="1" x14ac:dyDescent="0.25">
      <c r="A158" s="15"/>
      <c r="B158" s="20"/>
      <c r="C158" s="20"/>
      <c r="D158" s="20"/>
      <c r="E158" s="20"/>
      <c r="F158" s="167"/>
      <c r="G158" s="167"/>
      <c r="H158" s="167"/>
      <c r="I158" s="167"/>
      <c r="J158" s="167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</row>
    <row r="159" spans="1:194" ht="15" customHeight="1" x14ac:dyDescent="0.25">
      <c r="A159" s="15"/>
      <c r="B159" s="20"/>
      <c r="C159" s="20"/>
      <c r="D159" s="20"/>
      <c r="E159" s="20"/>
      <c r="F159" s="167"/>
      <c r="G159" s="167"/>
      <c r="H159" s="167"/>
      <c r="I159" s="167"/>
      <c r="J159" s="167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</row>
    <row r="160" spans="1:194" ht="15" customHeight="1" x14ac:dyDescent="0.25">
      <c r="A160" s="15"/>
      <c r="B160" s="20"/>
      <c r="C160" s="20"/>
      <c r="D160" s="20"/>
      <c r="E160" s="20"/>
      <c r="F160" s="167"/>
      <c r="G160" s="167"/>
      <c r="H160" s="167"/>
      <c r="I160" s="167"/>
      <c r="J160" s="167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</row>
    <row r="161" spans="1:194" ht="15" customHeight="1" x14ac:dyDescent="0.25">
      <c r="A161" s="15"/>
      <c r="B161" s="20"/>
      <c r="C161" s="20"/>
      <c r="D161" s="20"/>
      <c r="E161" s="20"/>
      <c r="F161" s="167"/>
      <c r="G161" s="167"/>
      <c r="H161" s="167"/>
      <c r="I161" s="167"/>
      <c r="J161" s="167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</row>
    <row r="162" spans="1:194" ht="15" customHeight="1" x14ac:dyDescent="0.25">
      <c r="A162" s="15"/>
      <c r="B162" s="20"/>
      <c r="C162" s="20"/>
      <c r="D162" s="20"/>
      <c r="E162" s="20"/>
      <c r="F162" s="167"/>
      <c r="G162" s="167"/>
      <c r="H162" s="167"/>
      <c r="I162" s="167"/>
      <c r="J162" s="167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</row>
    <row r="163" spans="1:194" ht="15" customHeight="1" x14ac:dyDescent="0.25">
      <c r="A163" s="15"/>
      <c r="B163" s="20"/>
      <c r="C163" s="20"/>
      <c r="D163" s="20"/>
      <c r="E163" s="20"/>
      <c r="F163" s="167"/>
      <c r="G163" s="167"/>
      <c r="H163" s="167"/>
      <c r="I163" s="167"/>
      <c r="J163" s="167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</row>
    <row r="164" spans="1:194" ht="15" customHeight="1" x14ac:dyDescent="0.25">
      <c r="A164" s="15"/>
      <c r="B164" s="20"/>
      <c r="C164" s="20"/>
      <c r="D164" s="20"/>
      <c r="E164" s="20"/>
      <c r="F164" s="167"/>
      <c r="G164" s="167"/>
      <c r="H164" s="167"/>
      <c r="I164" s="167"/>
      <c r="J164" s="167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</row>
    <row r="165" spans="1:194" ht="15" customHeight="1" x14ac:dyDescent="0.25">
      <c r="A165" s="15"/>
      <c r="B165" s="20"/>
      <c r="C165" s="20"/>
      <c r="D165" s="20"/>
      <c r="E165" s="20"/>
      <c r="F165" s="167"/>
      <c r="G165" s="167"/>
      <c r="H165" s="167"/>
      <c r="I165" s="167"/>
      <c r="J165" s="167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</row>
    <row r="166" spans="1:194" ht="15" customHeight="1" x14ac:dyDescent="0.25">
      <c r="A166" s="15"/>
      <c r="B166" s="20"/>
      <c r="C166" s="20"/>
      <c r="D166" s="20"/>
      <c r="E166" s="20"/>
      <c r="F166" s="167"/>
      <c r="G166" s="167"/>
      <c r="H166" s="167"/>
      <c r="I166" s="167"/>
      <c r="J166" s="167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</row>
    <row r="167" spans="1:194" ht="15" customHeight="1" x14ac:dyDescent="0.25">
      <c r="A167" s="15"/>
      <c r="B167" s="20"/>
      <c r="C167" s="20"/>
      <c r="D167" s="20"/>
      <c r="E167" s="20"/>
      <c r="F167" s="167"/>
      <c r="G167" s="167"/>
      <c r="H167" s="167"/>
      <c r="I167" s="167"/>
      <c r="J167" s="167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</row>
    <row r="168" spans="1:194" ht="15" customHeight="1" x14ac:dyDescent="0.25">
      <c r="A168" s="15"/>
      <c r="B168" s="20"/>
      <c r="C168" s="20"/>
      <c r="D168" s="20"/>
      <c r="E168" s="20"/>
      <c r="F168" s="167"/>
      <c r="G168" s="167"/>
      <c r="H168" s="167"/>
      <c r="I168" s="167"/>
      <c r="J168" s="167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</row>
    <row r="169" spans="1:194" ht="15" customHeight="1" x14ac:dyDescent="0.25">
      <c r="A169" s="15"/>
      <c r="B169" s="20"/>
      <c r="C169" s="20"/>
      <c r="D169" s="20"/>
      <c r="E169" s="20"/>
      <c r="F169" s="167"/>
      <c r="G169" s="167"/>
      <c r="H169" s="167"/>
      <c r="I169" s="167"/>
      <c r="J169" s="167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</row>
    <row r="170" spans="1:194" ht="15" customHeight="1" x14ac:dyDescent="0.25">
      <c r="A170" s="15"/>
      <c r="B170" s="20"/>
      <c r="C170" s="20"/>
      <c r="D170" s="20"/>
      <c r="E170" s="20"/>
      <c r="F170" s="167"/>
      <c r="G170" s="167"/>
      <c r="H170" s="167"/>
      <c r="I170" s="167"/>
      <c r="J170" s="167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</row>
    <row r="171" spans="1:194" ht="15" customHeight="1" x14ac:dyDescent="0.25">
      <c r="A171" s="15"/>
      <c r="B171" s="20"/>
      <c r="C171" s="20"/>
      <c r="D171" s="20"/>
      <c r="E171" s="20"/>
      <c r="F171" s="167"/>
      <c r="G171" s="167"/>
      <c r="H171" s="167"/>
      <c r="I171" s="167"/>
      <c r="J171" s="167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</row>
    <row r="172" spans="1:194" ht="15" customHeight="1" x14ac:dyDescent="0.25">
      <c r="A172" s="15"/>
      <c r="B172" s="20"/>
      <c r="C172" s="20"/>
      <c r="D172" s="20"/>
      <c r="E172" s="20"/>
      <c r="F172" s="167"/>
      <c r="G172" s="167"/>
      <c r="H172" s="167"/>
      <c r="I172" s="167"/>
      <c r="J172" s="167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</row>
    <row r="173" spans="1:194" ht="15" customHeight="1" x14ac:dyDescent="0.25">
      <c r="A173" s="15"/>
      <c r="B173" s="20"/>
      <c r="C173" s="20"/>
      <c r="D173" s="20"/>
      <c r="E173" s="20"/>
      <c r="F173" s="167"/>
      <c r="G173" s="167"/>
      <c r="H173" s="167"/>
      <c r="I173" s="167"/>
      <c r="J173" s="167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</row>
    <row r="174" spans="1:194" ht="15" customHeight="1" x14ac:dyDescent="0.25">
      <c r="A174" s="15"/>
      <c r="B174" s="20"/>
      <c r="C174" s="20"/>
      <c r="D174" s="20"/>
      <c r="E174" s="20"/>
      <c r="F174" s="167"/>
      <c r="G174" s="167"/>
      <c r="H174" s="167"/>
      <c r="I174" s="167"/>
      <c r="J174" s="167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</row>
    <row r="175" spans="1:194" ht="15" customHeight="1" x14ac:dyDescent="0.25">
      <c r="A175" s="15"/>
      <c r="B175" s="20"/>
      <c r="C175" s="20"/>
      <c r="D175" s="20"/>
      <c r="E175" s="20"/>
      <c r="F175" s="167"/>
      <c r="G175" s="167"/>
      <c r="H175" s="167"/>
      <c r="I175" s="167"/>
      <c r="J175" s="167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</row>
    <row r="176" spans="1:194" ht="15" customHeight="1" x14ac:dyDescent="0.25">
      <c r="A176" s="15"/>
      <c r="B176" s="20"/>
      <c r="C176" s="20"/>
      <c r="D176" s="20"/>
      <c r="E176" s="20"/>
      <c r="F176" s="167"/>
      <c r="G176" s="167"/>
      <c r="H176" s="167"/>
      <c r="I176" s="167"/>
      <c r="J176" s="167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</row>
    <row r="177" spans="1:194" ht="15" customHeight="1" x14ac:dyDescent="0.25">
      <c r="A177" s="15"/>
      <c r="B177" s="20"/>
      <c r="C177" s="20"/>
      <c r="D177" s="20"/>
      <c r="E177" s="20"/>
      <c r="F177" s="167"/>
      <c r="G177" s="167"/>
      <c r="H177" s="167"/>
      <c r="I177" s="167"/>
      <c r="J177" s="167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</row>
    <row r="178" spans="1:194" ht="15" customHeight="1" x14ac:dyDescent="0.25">
      <c r="A178" s="15"/>
      <c r="B178" s="20"/>
      <c r="C178" s="20"/>
      <c r="D178" s="20"/>
      <c r="E178" s="20"/>
      <c r="F178" s="167"/>
      <c r="G178" s="167"/>
      <c r="H178" s="167"/>
      <c r="I178" s="167"/>
      <c r="J178" s="167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</row>
    <row r="179" spans="1:194" ht="15" customHeight="1" x14ac:dyDescent="0.25">
      <c r="A179" s="15"/>
      <c r="B179" s="20"/>
      <c r="C179" s="20"/>
      <c r="D179" s="20"/>
      <c r="E179" s="20"/>
      <c r="F179" s="167"/>
      <c r="G179" s="167"/>
      <c r="H179" s="167"/>
      <c r="I179" s="167"/>
      <c r="J179" s="167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</row>
    <row r="180" spans="1:194" ht="15" customHeight="1" x14ac:dyDescent="0.25">
      <c r="A180" s="15"/>
      <c r="B180" s="20"/>
      <c r="C180" s="20"/>
      <c r="D180" s="20"/>
      <c r="E180" s="20"/>
      <c r="F180" s="167"/>
      <c r="G180" s="167"/>
      <c r="H180" s="167"/>
      <c r="I180" s="167"/>
      <c r="J180" s="167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</row>
    <row r="181" spans="1:194" ht="15" customHeight="1" x14ac:dyDescent="0.25">
      <c r="A181" s="15"/>
      <c r="B181" s="20"/>
      <c r="C181" s="20"/>
      <c r="D181" s="20"/>
      <c r="E181" s="20"/>
      <c r="F181" s="167"/>
      <c r="G181" s="167"/>
      <c r="H181" s="167"/>
      <c r="I181" s="167"/>
      <c r="J181" s="167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</row>
    <row r="182" spans="1:194" ht="15" customHeight="1" x14ac:dyDescent="0.25">
      <c r="A182" s="15"/>
      <c r="B182" s="20"/>
      <c r="C182" s="20"/>
      <c r="D182" s="20"/>
      <c r="E182" s="20"/>
      <c r="F182" s="167"/>
      <c r="G182" s="167"/>
      <c r="H182" s="167"/>
      <c r="I182" s="167"/>
      <c r="J182" s="167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</row>
    <row r="183" spans="1:194" ht="15" customHeight="1" x14ac:dyDescent="0.25">
      <c r="A183" s="15"/>
      <c r="B183" s="20"/>
      <c r="C183" s="20"/>
      <c r="D183" s="20"/>
      <c r="E183" s="20"/>
      <c r="F183" s="167"/>
      <c r="G183" s="167"/>
      <c r="H183" s="167"/>
      <c r="I183" s="167"/>
      <c r="J183" s="167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</row>
    <row r="184" spans="1:194" ht="15" customHeight="1" x14ac:dyDescent="0.25">
      <c r="A184" s="15"/>
      <c r="B184" s="20"/>
      <c r="C184" s="20"/>
      <c r="D184" s="20"/>
      <c r="E184" s="20"/>
      <c r="F184" s="167"/>
      <c r="G184" s="167"/>
      <c r="H184" s="167"/>
      <c r="I184" s="167"/>
      <c r="J184" s="167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</row>
    <row r="185" spans="1:194" ht="15" customHeight="1" x14ac:dyDescent="0.25">
      <c r="A185" s="15"/>
      <c r="B185" s="20"/>
      <c r="C185" s="20"/>
      <c r="D185" s="20"/>
      <c r="E185" s="20"/>
      <c r="F185" s="167"/>
      <c r="G185" s="167"/>
      <c r="H185" s="167"/>
      <c r="I185" s="167"/>
      <c r="J185" s="167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</row>
    <row r="186" spans="1:194" ht="15" customHeight="1" x14ac:dyDescent="0.25">
      <c r="A186" s="15"/>
      <c r="B186" s="20"/>
      <c r="C186" s="20"/>
      <c r="D186" s="20"/>
      <c r="E186" s="20"/>
      <c r="F186" s="167"/>
      <c r="G186" s="167"/>
      <c r="H186" s="167"/>
      <c r="I186" s="167"/>
      <c r="J186" s="167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</row>
    <row r="187" spans="1:194" ht="15" customHeight="1" x14ac:dyDescent="0.25">
      <c r="A187" s="15"/>
      <c r="B187" s="20"/>
      <c r="C187" s="20"/>
      <c r="D187" s="20"/>
      <c r="E187" s="20"/>
      <c r="F187" s="167"/>
      <c r="G187" s="167"/>
      <c r="H187" s="167"/>
      <c r="I187" s="167"/>
      <c r="J187" s="167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</row>
    <row r="188" spans="1:194" ht="15" customHeight="1" x14ac:dyDescent="0.25">
      <c r="A188" s="15"/>
      <c r="B188" s="20"/>
      <c r="C188" s="20"/>
      <c r="D188" s="20"/>
      <c r="E188" s="20"/>
      <c r="F188" s="167"/>
      <c r="G188" s="167"/>
      <c r="H188" s="167"/>
      <c r="I188" s="167"/>
      <c r="J188" s="167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</row>
    <row r="189" spans="1:194" ht="15" customHeight="1" x14ac:dyDescent="0.25">
      <c r="A189" s="15"/>
      <c r="B189" s="20"/>
      <c r="C189" s="20"/>
      <c r="D189" s="20"/>
      <c r="E189" s="20"/>
      <c r="F189" s="167"/>
      <c r="G189" s="167"/>
      <c r="H189" s="167"/>
      <c r="I189" s="167"/>
      <c r="J189" s="167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</row>
    <row r="190" spans="1:194" ht="15" customHeight="1" x14ac:dyDescent="0.25">
      <c r="A190" s="15"/>
      <c r="B190" s="20"/>
      <c r="C190" s="20"/>
      <c r="D190" s="20"/>
      <c r="E190" s="20"/>
      <c r="F190" s="167"/>
      <c r="G190" s="167"/>
      <c r="H190" s="167"/>
      <c r="I190" s="167"/>
      <c r="J190" s="167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</row>
    <row r="191" spans="1:194" ht="15" customHeight="1" x14ac:dyDescent="0.25">
      <c r="A191" s="15"/>
      <c r="B191" s="20"/>
      <c r="C191" s="20"/>
      <c r="D191" s="20"/>
      <c r="E191" s="20"/>
      <c r="F191" s="167"/>
      <c r="G191" s="167"/>
      <c r="H191" s="167"/>
      <c r="I191" s="167"/>
      <c r="J191" s="167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</row>
    <row r="192" spans="1:194" ht="15" customHeight="1" x14ac:dyDescent="0.25">
      <c r="A192" s="15"/>
      <c r="B192" s="20"/>
      <c r="C192" s="20"/>
      <c r="D192" s="20"/>
      <c r="E192" s="20"/>
      <c r="F192" s="167"/>
      <c r="G192" s="167"/>
      <c r="H192" s="167"/>
      <c r="I192" s="167"/>
      <c r="J192" s="167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</row>
    <row r="193" spans="1:194" ht="15" customHeight="1" x14ac:dyDescent="0.25">
      <c r="A193" s="15"/>
      <c r="B193" s="20"/>
      <c r="C193" s="20"/>
      <c r="D193" s="20"/>
      <c r="E193" s="20"/>
      <c r="F193" s="167"/>
      <c r="G193" s="167"/>
      <c r="H193" s="167"/>
      <c r="I193" s="167"/>
      <c r="J193" s="167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</row>
    <row r="194" spans="1:194" ht="15" customHeight="1" x14ac:dyDescent="0.25">
      <c r="A194" s="15"/>
      <c r="B194" s="20"/>
      <c r="C194" s="20"/>
      <c r="D194" s="20"/>
      <c r="E194" s="20"/>
      <c r="F194" s="167"/>
      <c r="G194" s="167"/>
      <c r="H194" s="167"/>
      <c r="I194" s="167"/>
      <c r="J194" s="167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</row>
    <row r="195" spans="1:194" ht="15" customHeight="1" x14ac:dyDescent="0.25">
      <c r="A195" s="15"/>
      <c r="B195" s="20"/>
      <c r="C195" s="20"/>
      <c r="D195" s="20"/>
      <c r="E195" s="20"/>
      <c r="F195" s="167"/>
      <c r="G195" s="167"/>
      <c r="H195" s="167"/>
      <c r="I195" s="167"/>
      <c r="J195" s="167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</row>
    <row r="196" spans="1:194" ht="15" customHeight="1" x14ac:dyDescent="0.25">
      <c r="A196" s="15"/>
      <c r="B196" s="20"/>
      <c r="C196" s="20"/>
      <c r="D196" s="20"/>
      <c r="E196" s="20"/>
      <c r="F196" s="167"/>
      <c r="G196" s="167"/>
      <c r="H196" s="167"/>
      <c r="I196" s="167"/>
      <c r="J196" s="167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</row>
    <row r="197" spans="1:194" ht="15" customHeight="1" x14ac:dyDescent="0.25">
      <c r="A197" s="15"/>
      <c r="B197" s="20"/>
      <c r="C197" s="20"/>
      <c r="D197" s="20"/>
      <c r="E197" s="20"/>
      <c r="F197" s="167"/>
      <c r="G197" s="167"/>
      <c r="H197" s="167"/>
      <c r="I197" s="167"/>
      <c r="J197" s="167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</row>
    <row r="198" spans="1:194" ht="15" customHeight="1" x14ac:dyDescent="0.25">
      <c r="A198" s="15"/>
      <c r="B198" s="20"/>
      <c r="C198" s="20"/>
      <c r="D198" s="20"/>
      <c r="E198" s="20"/>
      <c r="F198" s="167"/>
      <c r="G198" s="167"/>
      <c r="H198" s="167"/>
      <c r="I198" s="167"/>
      <c r="J198" s="167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</row>
    <row r="199" spans="1:194" ht="15" customHeight="1" x14ac:dyDescent="0.25">
      <c r="A199" s="15"/>
      <c r="B199" s="20"/>
      <c r="C199" s="20"/>
      <c r="D199" s="20"/>
      <c r="E199" s="20"/>
      <c r="F199" s="167"/>
      <c r="G199" s="167"/>
      <c r="H199" s="167"/>
      <c r="I199" s="167"/>
      <c r="J199" s="167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</row>
    <row r="200" spans="1:194" ht="15" customHeight="1" x14ac:dyDescent="0.25">
      <c r="A200" s="15"/>
      <c r="B200" s="20"/>
      <c r="C200" s="20"/>
      <c r="D200" s="20"/>
      <c r="E200" s="20"/>
      <c r="F200" s="167"/>
      <c r="G200" s="167"/>
      <c r="H200" s="167"/>
      <c r="I200" s="167"/>
      <c r="J200" s="167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</row>
    <row r="201" spans="1:194" ht="15" customHeight="1" x14ac:dyDescent="0.25">
      <c r="A201" s="15"/>
      <c r="B201" s="20"/>
      <c r="C201" s="20"/>
      <c r="D201" s="20"/>
      <c r="E201" s="20"/>
      <c r="F201" s="167"/>
      <c r="G201" s="167"/>
      <c r="H201" s="167"/>
      <c r="I201" s="167"/>
      <c r="J201" s="167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</row>
    <row r="202" spans="1:194" ht="15" customHeight="1" x14ac:dyDescent="0.25">
      <c r="A202" s="15"/>
      <c r="B202" s="20"/>
      <c r="C202" s="20"/>
      <c r="D202" s="20"/>
      <c r="E202" s="20"/>
      <c r="F202" s="167"/>
      <c r="G202" s="167"/>
      <c r="H202" s="167"/>
      <c r="I202" s="167"/>
      <c r="J202" s="167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</row>
    <row r="203" spans="1:194" ht="15" customHeight="1" x14ac:dyDescent="0.25">
      <c r="A203" s="15"/>
      <c r="B203" s="20"/>
      <c r="C203" s="20"/>
      <c r="D203" s="20"/>
      <c r="E203" s="20"/>
      <c r="F203" s="167"/>
      <c r="G203" s="167"/>
      <c r="H203" s="167"/>
      <c r="I203" s="167"/>
      <c r="J203" s="167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</row>
    <row r="204" spans="1:194" ht="15" customHeight="1" x14ac:dyDescent="0.25">
      <c r="A204" s="15"/>
      <c r="B204" s="20"/>
      <c r="C204" s="20"/>
      <c r="D204" s="20"/>
      <c r="E204" s="20"/>
      <c r="F204" s="167"/>
      <c r="G204" s="167"/>
      <c r="H204" s="167"/>
      <c r="I204" s="167"/>
      <c r="J204" s="167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</row>
    <row r="205" spans="1:194" ht="15" customHeight="1" x14ac:dyDescent="0.25">
      <c r="A205" s="15"/>
      <c r="B205" s="20"/>
      <c r="C205" s="20"/>
      <c r="D205" s="20"/>
      <c r="E205" s="20"/>
      <c r="F205" s="167"/>
      <c r="G205" s="167"/>
      <c r="H205" s="167"/>
      <c r="I205" s="167"/>
      <c r="J205" s="167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</row>
    <row r="206" spans="1:194" ht="15" customHeight="1" x14ac:dyDescent="0.25">
      <c r="A206" s="15"/>
      <c r="B206" s="20"/>
      <c r="C206" s="20"/>
      <c r="D206" s="20"/>
      <c r="E206" s="20"/>
      <c r="F206" s="167"/>
      <c r="G206" s="167"/>
      <c r="H206" s="167"/>
      <c r="I206" s="167"/>
      <c r="J206" s="167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</row>
    <row r="207" spans="1:194" ht="15" customHeight="1" x14ac:dyDescent="0.25">
      <c r="A207" s="15"/>
      <c r="B207" s="20"/>
      <c r="C207" s="20"/>
      <c r="D207" s="20"/>
      <c r="E207" s="20"/>
      <c r="F207" s="167"/>
      <c r="G207" s="167"/>
      <c r="H207" s="167"/>
      <c r="I207" s="167"/>
      <c r="J207" s="167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</row>
    <row r="208" spans="1:194" ht="15" customHeight="1" x14ac:dyDescent="0.25">
      <c r="A208" s="15"/>
      <c r="B208" s="20"/>
      <c r="C208" s="20"/>
      <c r="D208" s="20"/>
      <c r="E208" s="20"/>
      <c r="F208" s="167"/>
      <c r="G208" s="167"/>
      <c r="H208" s="167"/>
      <c r="I208" s="167"/>
      <c r="J208" s="167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</row>
    <row r="209" spans="1:194" ht="15" customHeight="1" x14ac:dyDescent="0.25">
      <c r="A209" s="15"/>
      <c r="B209" s="20"/>
      <c r="C209" s="20"/>
      <c r="D209" s="20"/>
      <c r="E209" s="20"/>
      <c r="F209" s="167"/>
      <c r="G209" s="167"/>
      <c r="H209" s="167"/>
      <c r="I209" s="167"/>
      <c r="J209" s="167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</row>
    <row r="210" spans="1:194" ht="15" customHeight="1" x14ac:dyDescent="0.25">
      <c r="A210" s="15"/>
      <c r="B210" s="20"/>
      <c r="C210" s="20"/>
      <c r="D210" s="20"/>
      <c r="E210" s="20"/>
      <c r="F210" s="167"/>
      <c r="G210" s="167"/>
      <c r="H210" s="167"/>
      <c r="I210" s="167"/>
      <c r="J210" s="167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</row>
    <row r="211" spans="1:194" ht="15" customHeight="1" x14ac:dyDescent="0.25">
      <c r="A211" s="15"/>
      <c r="B211" s="20"/>
      <c r="C211" s="20"/>
      <c r="D211" s="20"/>
      <c r="E211" s="20"/>
      <c r="F211" s="167"/>
      <c r="G211" s="167"/>
      <c r="H211" s="167"/>
      <c r="I211" s="167"/>
      <c r="J211" s="167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</row>
    <row r="212" spans="1:194" ht="15" customHeight="1" x14ac:dyDescent="0.25">
      <c r="A212" s="15"/>
      <c r="B212" s="20"/>
      <c r="C212" s="20"/>
      <c r="D212" s="20"/>
      <c r="E212" s="20"/>
      <c r="F212" s="167"/>
      <c r="G212" s="167"/>
      <c r="H212" s="167"/>
      <c r="I212" s="167"/>
      <c r="J212" s="167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</row>
    <row r="213" spans="1:194" ht="15" customHeight="1" x14ac:dyDescent="0.25">
      <c r="A213" s="15"/>
      <c r="B213" s="20"/>
      <c r="C213" s="20"/>
      <c r="D213" s="20"/>
      <c r="E213" s="20"/>
      <c r="F213" s="167"/>
      <c r="G213" s="167"/>
      <c r="H213" s="167"/>
      <c r="I213" s="167"/>
      <c r="J213" s="167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</row>
    <row r="214" spans="1:194" ht="15" customHeight="1" x14ac:dyDescent="0.25">
      <c r="A214" s="15"/>
      <c r="B214" s="20"/>
      <c r="C214" s="20"/>
      <c r="D214" s="20"/>
      <c r="E214" s="20"/>
      <c r="F214" s="167"/>
      <c r="G214" s="167"/>
      <c r="H214" s="167"/>
      <c r="I214" s="167"/>
      <c r="J214" s="167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</row>
    <row r="215" spans="1:194" ht="15" customHeight="1" x14ac:dyDescent="0.25">
      <c r="A215" s="15"/>
      <c r="B215" s="20"/>
      <c r="C215" s="20"/>
      <c r="D215" s="20"/>
      <c r="E215" s="20"/>
      <c r="F215" s="167"/>
      <c r="G215" s="167"/>
      <c r="H215" s="167"/>
      <c r="I215" s="167"/>
      <c r="J215" s="167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</row>
    <row r="216" spans="1:194" ht="15" customHeight="1" x14ac:dyDescent="0.25">
      <c r="A216" s="15"/>
      <c r="B216" s="20"/>
      <c r="C216" s="20"/>
      <c r="D216" s="20"/>
      <c r="E216" s="20"/>
      <c r="F216" s="167"/>
      <c r="G216" s="167"/>
      <c r="H216" s="167"/>
      <c r="I216" s="167"/>
      <c r="J216" s="167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</row>
    <row r="217" spans="1:194" ht="15" customHeight="1" x14ac:dyDescent="0.25">
      <c r="A217" s="15"/>
      <c r="B217" s="20"/>
      <c r="C217" s="20"/>
      <c r="D217" s="20"/>
      <c r="E217" s="20"/>
      <c r="F217" s="167"/>
      <c r="G217" s="167"/>
      <c r="H217" s="167"/>
      <c r="I217" s="167"/>
      <c r="J217" s="167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</row>
    <row r="218" spans="1:194" ht="15" customHeight="1" x14ac:dyDescent="0.25">
      <c r="A218" s="15"/>
      <c r="B218" s="20"/>
      <c r="C218" s="20"/>
      <c r="D218" s="20"/>
      <c r="E218" s="20"/>
      <c r="F218" s="167"/>
      <c r="G218" s="167"/>
      <c r="H218" s="167"/>
      <c r="I218" s="167"/>
      <c r="J218" s="167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</row>
    <row r="219" spans="1:194" ht="15" customHeight="1" x14ac:dyDescent="0.25">
      <c r="A219" s="15"/>
      <c r="B219" s="20"/>
      <c r="C219" s="20"/>
      <c r="D219" s="20"/>
      <c r="E219" s="20"/>
      <c r="F219" s="167"/>
      <c r="G219" s="167"/>
      <c r="H219" s="167"/>
      <c r="I219" s="167"/>
      <c r="J219" s="167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</row>
    <row r="220" spans="1:194" ht="15" customHeight="1" x14ac:dyDescent="0.25">
      <c r="A220" s="15"/>
      <c r="B220" s="20"/>
      <c r="C220" s="20"/>
      <c r="D220" s="20"/>
      <c r="E220" s="20"/>
      <c r="F220" s="167"/>
      <c r="G220" s="167"/>
      <c r="H220" s="167"/>
      <c r="I220" s="167"/>
      <c r="J220" s="167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</row>
    <row r="221" spans="1:194" ht="15" customHeight="1" x14ac:dyDescent="0.25">
      <c r="A221" s="15"/>
      <c r="B221" s="20"/>
      <c r="C221" s="20"/>
      <c r="D221" s="20"/>
      <c r="E221" s="20"/>
      <c r="F221" s="167"/>
      <c r="G221" s="167"/>
      <c r="H221" s="167"/>
      <c r="I221" s="167"/>
      <c r="J221" s="167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</row>
    <row r="222" spans="1:194" ht="15" customHeight="1" x14ac:dyDescent="0.25">
      <c r="A222" s="15"/>
      <c r="B222" s="20"/>
      <c r="C222" s="20"/>
      <c r="D222" s="20"/>
      <c r="E222" s="20"/>
      <c r="F222" s="167"/>
      <c r="G222" s="167"/>
      <c r="H222" s="167"/>
      <c r="I222" s="167"/>
      <c r="J222" s="167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</row>
    <row r="223" spans="1:194" ht="15" customHeight="1" x14ac:dyDescent="0.25">
      <c r="A223" s="15"/>
      <c r="B223" s="20"/>
      <c r="C223" s="20"/>
      <c r="D223" s="20"/>
      <c r="E223" s="20"/>
      <c r="F223" s="167"/>
      <c r="G223" s="167"/>
      <c r="H223" s="167"/>
      <c r="I223" s="167"/>
      <c r="J223" s="167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</row>
    <row r="224" spans="1:194" ht="15" customHeight="1" x14ac:dyDescent="0.25">
      <c r="A224" s="15"/>
      <c r="B224" s="20"/>
      <c r="C224" s="20"/>
      <c r="D224" s="20"/>
      <c r="E224" s="20"/>
      <c r="F224" s="167"/>
      <c r="G224" s="167"/>
      <c r="H224" s="167"/>
      <c r="I224" s="167"/>
      <c r="J224" s="167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</row>
    <row r="225" spans="1:194" ht="15" customHeight="1" x14ac:dyDescent="0.25">
      <c r="A225" s="15"/>
      <c r="B225" s="20"/>
      <c r="C225" s="20"/>
      <c r="D225" s="20"/>
      <c r="E225" s="20"/>
      <c r="F225" s="167"/>
      <c r="G225" s="167"/>
      <c r="H225" s="167"/>
      <c r="I225" s="167"/>
      <c r="J225" s="167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</row>
    <row r="226" spans="1:194" ht="15" customHeight="1" x14ac:dyDescent="0.25">
      <c r="A226" s="15"/>
      <c r="B226" s="20"/>
      <c r="C226" s="20"/>
      <c r="D226" s="20"/>
      <c r="E226" s="20"/>
      <c r="F226" s="167"/>
      <c r="G226" s="167"/>
      <c r="H226" s="167"/>
      <c r="I226" s="167"/>
      <c r="J226" s="167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</row>
    <row r="227" spans="1:194" ht="15" customHeight="1" x14ac:dyDescent="0.25">
      <c r="A227" s="15"/>
      <c r="B227" s="20"/>
      <c r="C227" s="20"/>
      <c r="D227" s="20"/>
      <c r="E227" s="20"/>
      <c r="F227" s="167"/>
      <c r="G227" s="167"/>
      <c r="H227" s="167"/>
      <c r="I227" s="167"/>
      <c r="J227" s="167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</row>
    <row r="228" spans="1:194" ht="15" customHeight="1" x14ac:dyDescent="0.25">
      <c r="A228" s="15"/>
      <c r="B228" s="20"/>
      <c r="C228" s="20"/>
      <c r="D228" s="20"/>
      <c r="E228" s="20"/>
      <c r="F228" s="167"/>
      <c r="G228" s="167"/>
      <c r="H228" s="167"/>
      <c r="I228" s="167"/>
      <c r="J228" s="167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</row>
    <row r="229" spans="1:194" ht="15" customHeight="1" x14ac:dyDescent="0.25">
      <c r="A229" s="15"/>
      <c r="B229" s="20"/>
      <c r="C229" s="20"/>
      <c r="D229" s="20"/>
      <c r="E229" s="20"/>
      <c r="F229" s="167"/>
      <c r="G229" s="167"/>
      <c r="H229" s="167"/>
      <c r="I229" s="167"/>
      <c r="J229" s="167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</row>
    <row r="230" spans="1:194" ht="15" customHeight="1" x14ac:dyDescent="0.25">
      <c r="A230" s="15"/>
      <c r="B230" s="20"/>
      <c r="C230" s="20"/>
      <c r="D230" s="20"/>
      <c r="E230" s="20"/>
      <c r="F230" s="167"/>
      <c r="G230" s="167"/>
      <c r="H230" s="167"/>
      <c r="I230" s="167"/>
      <c r="J230" s="167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</row>
    <row r="231" spans="1:194" ht="15" customHeight="1" x14ac:dyDescent="0.25">
      <c r="A231" s="15"/>
      <c r="B231" s="20"/>
      <c r="C231" s="20"/>
      <c r="D231" s="20"/>
      <c r="E231" s="20"/>
      <c r="F231" s="167"/>
      <c r="G231" s="167"/>
      <c r="H231" s="167"/>
      <c r="I231" s="167"/>
      <c r="J231" s="167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</row>
    <row r="232" spans="1:194" ht="15" customHeight="1" x14ac:dyDescent="0.25">
      <c r="A232" s="15"/>
      <c r="B232" s="20"/>
      <c r="C232" s="20"/>
      <c r="D232" s="20"/>
      <c r="E232" s="20"/>
      <c r="F232" s="167"/>
      <c r="G232" s="167"/>
      <c r="H232" s="167"/>
      <c r="I232" s="167"/>
      <c r="J232" s="167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</row>
    <row r="233" spans="1:194" ht="15" customHeight="1" x14ac:dyDescent="0.25">
      <c r="A233" s="15"/>
      <c r="B233" s="20"/>
      <c r="C233" s="20"/>
      <c r="D233" s="20"/>
      <c r="E233" s="20"/>
      <c r="F233" s="167"/>
      <c r="G233" s="167"/>
      <c r="H233" s="167"/>
      <c r="I233" s="167"/>
      <c r="J233" s="167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</row>
    <row r="234" spans="1:194" ht="15" customHeight="1" x14ac:dyDescent="0.25">
      <c r="A234" s="15"/>
      <c r="B234" s="20"/>
      <c r="C234" s="20"/>
      <c r="D234" s="20"/>
      <c r="E234" s="20"/>
      <c r="F234" s="167"/>
      <c r="G234" s="167"/>
      <c r="H234" s="167"/>
      <c r="I234" s="167"/>
      <c r="J234" s="167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</row>
    <row r="235" spans="1:194" ht="15" customHeight="1" x14ac:dyDescent="0.25">
      <c r="A235" s="15"/>
      <c r="B235" s="20"/>
      <c r="C235" s="20"/>
      <c r="D235" s="20"/>
      <c r="E235" s="20"/>
      <c r="F235" s="167"/>
      <c r="G235" s="167"/>
      <c r="H235" s="167"/>
      <c r="I235" s="167"/>
      <c r="J235" s="167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</row>
    <row r="236" spans="1:194" ht="15" customHeight="1" x14ac:dyDescent="0.25">
      <c r="A236" s="15"/>
      <c r="B236" s="20"/>
      <c r="C236" s="20"/>
      <c r="D236" s="20"/>
      <c r="E236" s="20"/>
      <c r="F236" s="167"/>
      <c r="G236" s="167"/>
      <c r="H236" s="167"/>
      <c r="I236" s="167"/>
      <c r="J236" s="167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</row>
    <row r="237" spans="1:194" ht="15" customHeight="1" x14ac:dyDescent="0.25">
      <c r="A237" s="15"/>
      <c r="B237" s="20"/>
      <c r="C237" s="20"/>
      <c r="D237" s="20"/>
      <c r="E237" s="20"/>
      <c r="F237" s="167"/>
      <c r="G237" s="167"/>
      <c r="H237" s="167"/>
      <c r="I237" s="167"/>
      <c r="J237" s="167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</row>
    <row r="238" spans="1:194" ht="15" customHeight="1" x14ac:dyDescent="0.25">
      <c r="A238" s="15"/>
      <c r="B238" s="20"/>
      <c r="C238" s="20"/>
      <c r="D238" s="20"/>
      <c r="E238" s="20"/>
      <c r="F238" s="167"/>
      <c r="G238" s="167"/>
      <c r="H238" s="167"/>
      <c r="I238" s="167"/>
      <c r="J238" s="167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</row>
    <row r="239" spans="1:194" ht="15" customHeight="1" x14ac:dyDescent="0.25">
      <c r="A239" s="15"/>
      <c r="B239" s="20"/>
      <c r="C239" s="20"/>
      <c r="D239" s="20"/>
      <c r="E239" s="20"/>
      <c r="F239" s="167"/>
      <c r="G239" s="167"/>
      <c r="H239" s="167"/>
      <c r="I239" s="167"/>
      <c r="J239" s="167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</row>
    <row r="240" spans="1:194" ht="15" customHeight="1" x14ac:dyDescent="0.25">
      <c r="A240" s="15"/>
      <c r="B240" s="20"/>
      <c r="C240" s="20"/>
      <c r="D240" s="20"/>
      <c r="E240" s="20"/>
      <c r="F240" s="167"/>
      <c r="G240" s="167"/>
      <c r="H240" s="167"/>
      <c r="I240" s="167"/>
      <c r="J240" s="167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</row>
    <row r="241" spans="1:194" ht="15" customHeight="1" x14ac:dyDescent="0.25">
      <c r="A241" s="15"/>
      <c r="B241" s="20"/>
      <c r="C241" s="20"/>
      <c r="D241" s="20"/>
      <c r="E241" s="20"/>
      <c r="F241" s="167"/>
      <c r="G241" s="167"/>
      <c r="H241" s="167"/>
      <c r="I241" s="167"/>
      <c r="J241" s="167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</row>
    <row r="242" spans="1:194" ht="15" customHeight="1" x14ac:dyDescent="0.25">
      <c r="A242" s="15"/>
      <c r="B242" s="20"/>
      <c r="C242" s="20"/>
      <c r="D242" s="20"/>
      <c r="E242" s="20"/>
      <c r="F242" s="167"/>
      <c r="G242" s="167"/>
      <c r="H242" s="167"/>
      <c r="I242" s="167"/>
      <c r="J242" s="167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</row>
    <row r="243" spans="1:194" ht="15" customHeight="1" x14ac:dyDescent="0.25">
      <c r="A243" s="15"/>
      <c r="B243" s="20"/>
      <c r="C243" s="20"/>
      <c r="D243" s="20"/>
      <c r="E243" s="20"/>
      <c r="F243" s="167"/>
      <c r="G243" s="167"/>
      <c r="H243" s="167"/>
      <c r="I243" s="167"/>
      <c r="J243" s="167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</row>
    <row r="244" spans="1:194" ht="15" customHeight="1" x14ac:dyDescent="0.25">
      <c r="A244" s="15"/>
      <c r="B244" s="20"/>
      <c r="C244" s="20"/>
      <c r="D244" s="20"/>
      <c r="E244" s="20"/>
      <c r="F244" s="167"/>
      <c r="G244" s="167"/>
      <c r="H244" s="167"/>
      <c r="I244" s="167"/>
      <c r="J244" s="167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</row>
    <row r="245" spans="1:194" ht="15" customHeight="1" x14ac:dyDescent="0.25">
      <c r="A245" s="15"/>
      <c r="B245" s="20"/>
      <c r="C245" s="20"/>
      <c r="D245" s="20"/>
      <c r="E245" s="20"/>
      <c r="F245" s="167"/>
      <c r="G245" s="167"/>
      <c r="H245" s="167"/>
      <c r="I245" s="167"/>
      <c r="J245" s="167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</row>
    <row r="246" spans="1:194" ht="15" customHeight="1" x14ac:dyDescent="0.25">
      <c r="A246" s="15"/>
      <c r="B246" s="20"/>
      <c r="C246" s="20"/>
      <c r="D246" s="20"/>
      <c r="E246" s="20"/>
      <c r="F246" s="167"/>
      <c r="G246" s="167"/>
      <c r="H246" s="167"/>
      <c r="I246" s="167"/>
      <c r="J246" s="167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</row>
    <row r="247" spans="1:194" ht="15" customHeight="1" x14ac:dyDescent="0.25">
      <c r="A247" s="15"/>
      <c r="B247" s="20"/>
      <c r="C247" s="20"/>
      <c r="D247" s="20"/>
      <c r="E247" s="20"/>
      <c r="F247" s="167"/>
      <c r="G247" s="167"/>
      <c r="H247" s="167"/>
      <c r="I247" s="167"/>
      <c r="J247" s="167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</row>
    <row r="248" spans="1:194" ht="15" customHeight="1" x14ac:dyDescent="0.25">
      <c r="A248" s="15"/>
      <c r="B248" s="20"/>
      <c r="C248" s="20"/>
      <c r="D248" s="20"/>
      <c r="E248" s="20"/>
      <c r="F248" s="167"/>
      <c r="G248" s="167"/>
      <c r="H248" s="167"/>
      <c r="I248" s="167"/>
      <c r="J248" s="167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</row>
    <row r="249" spans="1:194" ht="15" customHeight="1" x14ac:dyDescent="0.25">
      <c r="A249" s="15"/>
      <c r="B249" s="20"/>
      <c r="C249" s="20"/>
      <c r="D249" s="20"/>
      <c r="E249" s="20"/>
      <c r="F249" s="167"/>
      <c r="G249" s="167"/>
      <c r="H249" s="167"/>
      <c r="I249" s="167"/>
      <c r="J249" s="167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</row>
    <row r="250" spans="1:194" ht="15" customHeight="1" x14ac:dyDescent="0.25">
      <c r="A250" s="15"/>
      <c r="B250" s="20"/>
      <c r="C250" s="20"/>
      <c r="D250" s="20"/>
      <c r="E250" s="20"/>
      <c r="F250" s="167"/>
      <c r="G250" s="167"/>
      <c r="H250" s="167"/>
      <c r="I250" s="167"/>
      <c r="J250" s="167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</row>
    <row r="251" spans="1:194" ht="15" customHeight="1" x14ac:dyDescent="0.25">
      <c r="A251" s="15"/>
      <c r="B251" s="20"/>
      <c r="C251" s="20"/>
      <c r="D251" s="20"/>
      <c r="E251" s="20"/>
      <c r="F251" s="167"/>
      <c r="G251" s="167"/>
      <c r="H251" s="167"/>
      <c r="I251" s="167"/>
      <c r="J251" s="167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</row>
    <row r="252" spans="1:194" ht="15" customHeight="1" x14ac:dyDescent="0.25">
      <c r="A252" s="15"/>
      <c r="B252" s="20"/>
      <c r="C252" s="20"/>
      <c r="D252" s="20"/>
      <c r="E252" s="20"/>
      <c r="F252" s="167"/>
      <c r="G252" s="167"/>
      <c r="H252" s="167"/>
      <c r="I252" s="167"/>
      <c r="J252" s="167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</row>
    <row r="253" spans="1:194" ht="15" customHeight="1" x14ac:dyDescent="0.25">
      <c r="A253" s="15"/>
      <c r="B253" s="20"/>
      <c r="C253" s="20"/>
      <c r="D253" s="20"/>
      <c r="E253" s="20"/>
      <c r="F253" s="167"/>
      <c r="G253" s="167"/>
      <c r="H253" s="167"/>
      <c r="I253" s="167"/>
      <c r="J253" s="167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</row>
    <row r="254" spans="1:194" ht="15" customHeight="1" x14ac:dyDescent="0.25">
      <c r="A254" s="15"/>
      <c r="B254" s="20"/>
      <c r="C254" s="20"/>
      <c r="D254" s="20"/>
      <c r="E254" s="20"/>
      <c r="F254" s="167"/>
      <c r="G254" s="167"/>
      <c r="H254" s="167"/>
      <c r="I254" s="167"/>
      <c r="J254" s="167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</row>
    <row r="255" spans="1:194" ht="15" customHeight="1" x14ac:dyDescent="0.25">
      <c r="A255" s="15"/>
      <c r="B255" s="20"/>
      <c r="C255" s="20"/>
      <c r="D255" s="20"/>
      <c r="E255" s="20"/>
      <c r="F255" s="167"/>
      <c r="G255" s="167"/>
      <c r="H255" s="167"/>
      <c r="I255" s="167"/>
      <c r="J255" s="167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</row>
    <row r="256" spans="1:194" ht="15" customHeight="1" x14ac:dyDescent="0.25">
      <c r="A256" s="15"/>
      <c r="B256" s="20"/>
      <c r="C256" s="20"/>
      <c r="D256" s="20"/>
      <c r="E256" s="20"/>
      <c r="F256" s="167"/>
      <c r="G256" s="167"/>
      <c r="H256" s="167"/>
      <c r="I256" s="167"/>
      <c r="J256" s="167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</row>
    <row r="257" spans="1:194" ht="15" customHeight="1" x14ac:dyDescent="0.25">
      <c r="A257" s="15"/>
      <c r="B257" s="20"/>
      <c r="C257" s="20"/>
      <c r="D257" s="20"/>
      <c r="E257" s="20"/>
      <c r="F257" s="167"/>
      <c r="G257" s="167"/>
      <c r="H257" s="167"/>
      <c r="I257" s="167"/>
      <c r="J257" s="167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</row>
    <row r="258" spans="1:194" ht="15" customHeight="1" x14ac:dyDescent="0.25">
      <c r="A258" s="15"/>
      <c r="B258" s="20"/>
      <c r="C258" s="20"/>
      <c r="D258" s="20"/>
      <c r="E258" s="20"/>
      <c r="F258" s="167"/>
      <c r="G258" s="167"/>
      <c r="H258" s="167"/>
      <c r="I258" s="167"/>
      <c r="J258" s="167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</row>
    <row r="259" spans="1:194" ht="15" customHeight="1" x14ac:dyDescent="0.25">
      <c r="A259" s="15"/>
      <c r="B259" s="20"/>
      <c r="C259" s="20"/>
      <c r="D259" s="20"/>
      <c r="E259" s="20"/>
      <c r="F259" s="167"/>
      <c r="G259" s="167"/>
      <c r="H259" s="167"/>
      <c r="I259" s="167"/>
      <c r="J259" s="167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</row>
    <row r="260" spans="1:194" ht="15" customHeight="1" x14ac:dyDescent="0.25">
      <c r="A260" s="15"/>
      <c r="B260" s="20"/>
      <c r="C260" s="20"/>
      <c r="D260" s="20"/>
      <c r="E260" s="20"/>
      <c r="F260" s="167"/>
      <c r="G260" s="167"/>
      <c r="H260" s="167"/>
      <c r="I260" s="167"/>
      <c r="J260" s="167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</row>
    <row r="261" spans="1:194" ht="15" customHeight="1" x14ac:dyDescent="0.25">
      <c r="A261" s="15"/>
      <c r="B261" s="20"/>
      <c r="C261" s="20"/>
      <c r="D261" s="20"/>
      <c r="E261" s="20"/>
      <c r="F261" s="167"/>
      <c r="G261" s="167"/>
      <c r="H261" s="167"/>
      <c r="I261" s="167"/>
      <c r="J261" s="167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</row>
    <row r="262" spans="1:194" ht="15" customHeight="1" x14ac:dyDescent="0.25">
      <c r="A262" s="15"/>
      <c r="B262" s="20"/>
      <c r="C262" s="20"/>
      <c r="D262" s="20"/>
      <c r="E262" s="20"/>
      <c r="F262" s="167"/>
      <c r="G262" s="167"/>
      <c r="H262" s="167"/>
      <c r="I262" s="167"/>
      <c r="J262" s="167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</row>
    <row r="263" spans="1:194" ht="15" customHeight="1" x14ac:dyDescent="0.25">
      <c r="A263" s="15"/>
      <c r="B263" s="20"/>
      <c r="C263" s="20"/>
      <c r="D263" s="20"/>
      <c r="E263" s="20"/>
      <c r="F263" s="167"/>
      <c r="G263" s="167"/>
      <c r="H263" s="167"/>
      <c r="I263" s="167"/>
      <c r="J263" s="167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</row>
    <row r="264" spans="1:194" ht="15" customHeight="1" x14ac:dyDescent="0.25">
      <c r="A264" s="15"/>
      <c r="B264" s="20"/>
      <c r="C264" s="20"/>
      <c r="D264" s="20"/>
      <c r="E264" s="20"/>
      <c r="F264" s="167"/>
      <c r="G264" s="167"/>
      <c r="H264" s="167"/>
      <c r="I264" s="167"/>
      <c r="J264" s="167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</row>
    <row r="265" spans="1:194" ht="15" customHeight="1" x14ac:dyDescent="0.25">
      <c r="A265" s="15"/>
      <c r="B265" s="20"/>
      <c r="C265" s="20"/>
      <c r="D265" s="20"/>
      <c r="E265" s="20"/>
      <c r="F265" s="167"/>
      <c r="G265" s="167"/>
      <c r="H265" s="167"/>
      <c r="I265" s="167"/>
      <c r="J265" s="167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</row>
    <row r="266" spans="1:194" ht="15" customHeight="1" x14ac:dyDescent="0.25">
      <c r="A266" s="15"/>
      <c r="B266" s="20"/>
      <c r="C266" s="20"/>
      <c r="D266" s="20"/>
      <c r="E266" s="20"/>
      <c r="F266" s="167"/>
      <c r="G266" s="167"/>
      <c r="H266" s="167"/>
      <c r="I266" s="167"/>
      <c r="J266" s="167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</row>
    <row r="267" spans="1:194" ht="15" customHeight="1" x14ac:dyDescent="0.25">
      <c r="A267" s="15"/>
      <c r="B267" s="20"/>
      <c r="C267" s="20"/>
      <c r="D267" s="20"/>
      <c r="E267" s="20"/>
      <c r="F267" s="167"/>
      <c r="G267" s="167"/>
      <c r="H267" s="167"/>
      <c r="I267" s="167"/>
      <c r="J267" s="167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</row>
    <row r="268" spans="1:194" ht="15" customHeight="1" x14ac:dyDescent="0.25">
      <c r="A268" s="15"/>
      <c r="B268" s="20"/>
      <c r="C268" s="20"/>
      <c r="D268" s="20"/>
      <c r="E268" s="20"/>
      <c r="F268" s="167"/>
      <c r="G268" s="167"/>
      <c r="H268" s="167"/>
      <c r="I268" s="167"/>
      <c r="J268" s="167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</row>
    <row r="269" spans="1:194" ht="15" customHeight="1" x14ac:dyDescent="0.25">
      <c r="A269" s="15"/>
      <c r="B269" s="20"/>
      <c r="C269" s="20"/>
      <c r="D269" s="20"/>
      <c r="E269" s="20"/>
      <c r="F269" s="167"/>
      <c r="G269" s="167"/>
      <c r="H269" s="167"/>
      <c r="I269" s="167"/>
      <c r="J269" s="167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</row>
    <row r="270" spans="1:194" ht="15" customHeight="1" x14ac:dyDescent="0.25">
      <c r="A270" s="15"/>
      <c r="B270" s="20"/>
      <c r="C270" s="20"/>
      <c r="D270" s="20"/>
      <c r="E270" s="20"/>
      <c r="F270" s="167"/>
      <c r="G270" s="167"/>
      <c r="H270" s="167"/>
      <c r="I270" s="167"/>
      <c r="J270" s="167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</row>
    <row r="271" spans="1:194" ht="15" customHeight="1" x14ac:dyDescent="0.25">
      <c r="A271" s="15"/>
      <c r="B271" s="20"/>
      <c r="C271" s="20"/>
      <c r="D271" s="20"/>
      <c r="E271" s="20"/>
      <c r="F271" s="167"/>
      <c r="G271" s="167"/>
      <c r="H271" s="167"/>
      <c r="I271" s="167"/>
      <c r="J271" s="167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</row>
    <row r="272" spans="1:194" ht="15" customHeight="1" x14ac:dyDescent="0.25">
      <c r="A272" s="15"/>
      <c r="B272" s="20"/>
      <c r="C272" s="20"/>
      <c r="D272" s="20"/>
      <c r="E272" s="20"/>
      <c r="F272" s="167"/>
      <c r="G272" s="167"/>
      <c r="H272" s="167"/>
      <c r="I272" s="167"/>
      <c r="J272" s="167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</row>
    <row r="273" spans="1:194" ht="15" customHeight="1" x14ac:dyDescent="0.25">
      <c r="A273" s="15"/>
      <c r="B273" s="20"/>
      <c r="C273" s="20"/>
      <c r="D273" s="20"/>
      <c r="E273" s="20"/>
      <c r="F273" s="167"/>
      <c r="G273" s="167"/>
      <c r="H273" s="167"/>
      <c r="I273" s="167"/>
      <c r="J273" s="167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</row>
    <row r="274" spans="1:194" ht="15" customHeight="1" x14ac:dyDescent="0.25">
      <c r="A274" s="15"/>
      <c r="B274" s="20"/>
      <c r="C274" s="20"/>
      <c r="D274" s="20"/>
      <c r="E274" s="20"/>
      <c r="F274" s="167"/>
      <c r="G274" s="167"/>
      <c r="H274" s="167"/>
      <c r="I274" s="167"/>
      <c r="J274" s="167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</row>
    <row r="275" spans="1:194" ht="15" customHeight="1" x14ac:dyDescent="0.25">
      <c r="A275" s="15"/>
      <c r="B275" s="20"/>
      <c r="C275" s="20"/>
      <c r="D275" s="20"/>
      <c r="E275" s="20"/>
      <c r="F275" s="167"/>
      <c r="G275" s="167"/>
      <c r="H275" s="167"/>
      <c r="I275" s="167"/>
      <c r="J275" s="167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</row>
    <row r="276" spans="1:194" ht="15" customHeight="1" x14ac:dyDescent="0.25">
      <c r="A276" s="15"/>
      <c r="B276" s="20"/>
      <c r="C276" s="20"/>
      <c r="D276" s="20"/>
      <c r="E276" s="20"/>
      <c r="F276" s="167"/>
      <c r="G276" s="167"/>
      <c r="H276" s="167"/>
      <c r="I276" s="167"/>
      <c r="J276" s="167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</row>
    <row r="277" spans="1:194" ht="15" customHeight="1" x14ac:dyDescent="0.25">
      <c r="A277" s="15"/>
      <c r="B277" s="20"/>
      <c r="C277" s="20"/>
      <c r="D277" s="20"/>
      <c r="E277" s="20"/>
      <c r="F277" s="167"/>
      <c r="G277" s="167"/>
      <c r="H277" s="167"/>
      <c r="I277" s="167"/>
      <c r="J277" s="167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</row>
    <row r="278" spans="1:194" ht="15" customHeight="1" x14ac:dyDescent="0.25">
      <c r="A278" s="15"/>
      <c r="B278" s="20"/>
      <c r="C278" s="20"/>
      <c r="D278" s="20"/>
      <c r="E278" s="20"/>
      <c r="F278" s="167"/>
      <c r="G278" s="167"/>
      <c r="H278" s="167"/>
      <c r="I278" s="167"/>
      <c r="J278" s="167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</row>
    <row r="279" spans="1:194" ht="15" customHeight="1" x14ac:dyDescent="0.25">
      <c r="A279" s="15"/>
      <c r="B279" s="20"/>
      <c r="C279" s="20"/>
      <c r="D279" s="20"/>
      <c r="E279" s="20"/>
      <c r="F279" s="167"/>
      <c r="G279" s="167"/>
      <c r="H279" s="167"/>
      <c r="I279" s="167"/>
      <c r="J279" s="167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</row>
    <row r="280" spans="1:194" ht="15" customHeight="1" x14ac:dyDescent="0.25">
      <c r="A280" s="15"/>
      <c r="B280" s="20"/>
      <c r="C280" s="20"/>
      <c r="D280" s="20"/>
      <c r="E280" s="20"/>
      <c r="F280" s="167"/>
      <c r="G280" s="167"/>
      <c r="H280" s="167"/>
      <c r="I280" s="167"/>
      <c r="J280" s="167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</row>
    <row r="281" spans="1:194" ht="15" customHeight="1" x14ac:dyDescent="0.25">
      <c r="A281" s="15"/>
      <c r="B281" s="20"/>
      <c r="C281" s="20"/>
      <c r="D281" s="20"/>
      <c r="E281" s="20"/>
      <c r="F281" s="167"/>
      <c r="G281" s="167"/>
      <c r="H281" s="167"/>
      <c r="I281" s="167"/>
      <c r="J281" s="167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</row>
    <row r="282" spans="1:194" ht="15" customHeight="1" x14ac:dyDescent="0.25">
      <c r="A282" s="15"/>
      <c r="B282" s="20"/>
      <c r="C282" s="20"/>
      <c r="D282" s="20"/>
      <c r="E282" s="20"/>
      <c r="F282" s="167"/>
      <c r="G282" s="167"/>
      <c r="H282" s="167"/>
      <c r="I282" s="167"/>
      <c r="J282" s="167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</row>
    <row r="283" spans="1:194" ht="15" customHeight="1" x14ac:dyDescent="0.25">
      <c r="A283" s="15"/>
      <c r="B283" s="20"/>
      <c r="C283" s="20"/>
      <c r="D283" s="20"/>
      <c r="E283" s="20"/>
      <c r="F283" s="167"/>
      <c r="G283" s="167"/>
      <c r="H283" s="167"/>
      <c r="I283" s="167"/>
      <c r="J283" s="167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</row>
    <row r="284" spans="1:194" ht="15" customHeight="1" x14ac:dyDescent="0.25">
      <c r="A284" s="15"/>
      <c r="B284" s="20"/>
      <c r="C284" s="20"/>
      <c r="D284" s="20"/>
      <c r="E284" s="20"/>
      <c r="F284" s="167"/>
      <c r="G284" s="167"/>
      <c r="H284" s="167"/>
      <c r="I284" s="167"/>
      <c r="J284" s="167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</row>
    <row r="285" spans="1:194" ht="15" customHeight="1" x14ac:dyDescent="0.25">
      <c r="A285" s="15"/>
      <c r="B285" s="20"/>
      <c r="C285" s="20"/>
      <c r="D285" s="20"/>
      <c r="E285" s="20"/>
      <c r="F285" s="167"/>
      <c r="G285" s="167"/>
      <c r="H285" s="167"/>
      <c r="I285" s="167"/>
      <c r="J285" s="167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</row>
    <row r="286" spans="1:194" ht="15" customHeight="1" x14ac:dyDescent="0.25">
      <c r="A286" s="15"/>
      <c r="B286" s="20"/>
      <c r="C286" s="20"/>
      <c r="D286" s="20"/>
      <c r="E286" s="20"/>
      <c r="F286" s="167"/>
      <c r="G286" s="167"/>
      <c r="H286" s="167"/>
      <c r="I286" s="167"/>
      <c r="J286" s="167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</row>
    <row r="287" spans="1:194" ht="15" customHeight="1" x14ac:dyDescent="0.25">
      <c r="A287" s="15"/>
      <c r="B287" s="20"/>
      <c r="C287" s="20"/>
      <c r="D287" s="20"/>
      <c r="E287" s="20"/>
      <c r="F287" s="167"/>
      <c r="G287" s="167"/>
      <c r="H287" s="167"/>
      <c r="I287" s="167"/>
      <c r="J287" s="167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</row>
    <row r="288" spans="1:194" ht="15" customHeight="1" x14ac:dyDescent="0.25">
      <c r="A288" s="15"/>
      <c r="B288" s="20"/>
      <c r="C288" s="20"/>
      <c r="D288" s="20"/>
      <c r="E288" s="20"/>
      <c r="F288" s="167"/>
      <c r="G288" s="167"/>
      <c r="H288" s="167"/>
      <c r="I288" s="167"/>
      <c r="J288" s="167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</row>
    <row r="289" spans="1:194" ht="15" customHeight="1" x14ac:dyDescent="0.25">
      <c r="A289" s="15"/>
      <c r="B289" s="20"/>
      <c r="C289" s="20"/>
      <c r="D289" s="20"/>
      <c r="E289" s="20"/>
      <c r="F289" s="167"/>
      <c r="G289" s="167"/>
      <c r="H289" s="167"/>
      <c r="I289" s="167"/>
      <c r="J289" s="167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</row>
    <row r="290" spans="1:194" ht="15" customHeight="1" x14ac:dyDescent="0.25">
      <c r="A290" s="15"/>
      <c r="B290" s="20"/>
      <c r="C290" s="20"/>
      <c r="D290" s="20"/>
      <c r="E290" s="20"/>
      <c r="F290" s="167"/>
      <c r="G290" s="167"/>
      <c r="H290" s="167"/>
      <c r="I290" s="167"/>
      <c r="J290" s="167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</row>
    <row r="291" spans="1:194" ht="15" customHeight="1" x14ac:dyDescent="0.25">
      <c r="A291" s="15"/>
      <c r="B291" s="20"/>
      <c r="C291" s="20"/>
      <c r="D291" s="20"/>
      <c r="E291" s="20"/>
      <c r="F291" s="167"/>
      <c r="G291" s="167"/>
      <c r="H291" s="167"/>
      <c r="I291" s="167"/>
      <c r="J291" s="167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</row>
    <row r="292" spans="1:194" ht="15" customHeight="1" x14ac:dyDescent="0.25">
      <c r="A292" s="15"/>
      <c r="B292" s="20"/>
      <c r="C292" s="20"/>
      <c r="D292" s="20"/>
      <c r="E292" s="20"/>
      <c r="F292" s="167"/>
      <c r="G292" s="167"/>
      <c r="H292" s="167"/>
      <c r="I292" s="167"/>
      <c r="J292" s="167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</row>
    <row r="293" spans="1:194" ht="15" customHeight="1" x14ac:dyDescent="0.25">
      <c r="A293" s="15"/>
      <c r="B293" s="20"/>
      <c r="C293" s="20"/>
      <c r="D293" s="20"/>
      <c r="E293" s="20"/>
      <c r="F293" s="167"/>
      <c r="G293" s="167"/>
      <c r="H293" s="167"/>
      <c r="I293" s="167"/>
      <c r="J293" s="167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</row>
    <row r="294" spans="1:194" ht="15" customHeight="1" x14ac:dyDescent="0.25">
      <c r="A294" s="15"/>
      <c r="B294" s="20"/>
      <c r="C294" s="20"/>
      <c r="D294" s="20"/>
      <c r="E294" s="20"/>
      <c r="F294" s="167"/>
      <c r="G294" s="167"/>
      <c r="H294" s="167"/>
      <c r="I294" s="167"/>
      <c r="J294" s="167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</row>
    <row r="295" spans="1:194" ht="15" customHeight="1" x14ac:dyDescent="0.25">
      <c r="A295" s="15"/>
      <c r="B295" s="20"/>
      <c r="C295" s="20"/>
      <c r="D295" s="20"/>
      <c r="E295" s="20"/>
      <c r="F295" s="167"/>
      <c r="G295" s="167"/>
      <c r="H295" s="167"/>
      <c r="I295" s="167"/>
      <c r="J295" s="167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</row>
    <row r="296" spans="1:194" ht="15" customHeight="1" x14ac:dyDescent="0.25">
      <c r="A296" s="15"/>
      <c r="B296" s="20"/>
      <c r="C296" s="20"/>
      <c r="D296" s="20"/>
      <c r="E296" s="20"/>
      <c r="F296" s="167"/>
      <c r="G296" s="167"/>
      <c r="H296" s="167"/>
      <c r="I296" s="167"/>
      <c r="J296" s="167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</row>
    <row r="297" spans="1:194" ht="15" customHeight="1" x14ac:dyDescent="0.25">
      <c r="A297" s="15"/>
      <c r="B297" s="20"/>
      <c r="C297" s="20"/>
      <c r="D297" s="20"/>
      <c r="E297" s="20"/>
      <c r="F297" s="167"/>
      <c r="G297" s="167"/>
      <c r="H297" s="167"/>
      <c r="I297" s="167"/>
      <c r="J297" s="167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</row>
    <row r="298" spans="1:194" ht="15" customHeight="1" x14ac:dyDescent="0.25">
      <c r="A298" s="15"/>
      <c r="B298" s="20"/>
      <c r="C298" s="20"/>
      <c r="D298" s="20"/>
      <c r="E298" s="20"/>
      <c r="F298" s="167"/>
      <c r="G298" s="167"/>
      <c r="H298" s="167"/>
      <c r="I298" s="167"/>
      <c r="J298" s="167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</row>
    <row r="299" spans="1:194" ht="15" customHeight="1" x14ac:dyDescent="0.25">
      <c r="A299" s="15"/>
      <c r="B299" s="20"/>
      <c r="C299" s="20"/>
      <c r="D299" s="20"/>
      <c r="E299" s="20"/>
      <c r="F299" s="167"/>
      <c r="G299" s="167"/>
      <c r="H299" s="167"/>
      <c r="I299" s="167"/>
      <c r="J299" s="167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</row>
    <row r="300" spans="1:194" ht="15" customHeight="1" x14ac:dyDescent="0.25">
      <c r="A300" s="15"/>
      <c r="B300" s="20"/>
      <c r="C300" s="20"/>
      <c r="D300" s="20"/>
      <c r="E300" s="20"/>
      <c r="F300" s="167"/>
      <c r="G300" s="167"/>
      <c r="H300" s="167"/>
      <c r="I300" s="167"/>
      <c r="J300" s="167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  <c r="GL300" s="21"/>
    </row>
    <row r="301" spans="1:194" ht="15" customHeight="1" x14ac:dyDescent="0.25">
      <c r="A301" s="15"/>
      <c r="B301" s="20"/>
      <c r="C301" s="20"/>
      <c r="D301" s="20"/>
      <c r="E301" s="20"/>
      <c r="F301" s="167"/>
      <c r="G301" s="167"/>
      <c r="H301" s="167"/>
      <c r="I301" s="167"/>
      <c r="J301" s="167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</row>
    <row r="302" spans="1:194" ht="15" customHeight="1" x14ac:dyDescent="0.25">
      <c r="A302" s="15"/>
      <c r="B302" s="20"/>
      <c r="C302" s="20"/>
      <c r="D302" s="20"/>
      <c r="E302" s="20"/>
      <c r="F302" s="167"/>
      <c r="G302" s="167"/>
      <c r="H302" s="167"/>
      <c r="I302" s="167"/>
      <c r="J302" s="167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</row>
    <row r="303" spans="1:194" ht="15" customHeight="1" x14ac:dyDescent="0.25">
      <c r="A303" s="15"/>
      <c r="B303" s="20"/>
      <c r="C303" s="20"/>
      <c r="D303" s="20"/>
      <c r="E303" s="20"/>
      <c r="F303" s="167"/>
      <c r="G303" s="167"/>
      <c r="H303" s="167"/>
      <c r="I303" s="167"/>
      <c r="J303" s="167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</row>
    <row r="304" spans="1:194" ht="15" customHeight="1" x14ac:dyDescent="0.25">
      <c r="A304" s="15"/>
      <c r="B304" s="20"/>
      <c r="C304" s="20"/>
      <c r="D304" s="20"/>
      <c r="E304" s="20"/>
      <c r="F304" s="167"/>
      <c r="G304" s="167"/>
      <c r="H304" s="167"/>
      <c r="I304" s="167"/>
      <c r="J304" s="167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</row>
    <row r="305" spans="1:194" ht="15" customHeight="1" x14ac:dyDescent="0.25">
      <c r="A305" s="15"/>
      <c r="B305" s="20"/>
      <c r="C305" s="20"/>
      <c r="D305" s="20"/>
      <c r="E305" s="20"/>
      <c r="F305" s="167"/>
      <c r="G305" s="167"/>
      <c r="H305" s="167"/>
      <c r="I305" s="167"/>
      <c r="J305" s="167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</row>
    <row r="306" spans="1:194" ht="15" customHeight="1" x14ac:dyDescent="0.25">
      <c r="A306" s="15"/>
      <c r="B306" s="20"/>
      <c r="C306" s="20"/>
      <c r="D306" s="20"/>
      <c r="E306" s="20"/>
      <c r="F306" s="167"/>
      <c r="G306" s="167"/>
      <c r="H306" s="167"/>
      <c r="I306" s="167"/>
      <c r="J306" s="167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  <c r="GL306" s="21"/>
    </row>
    <row r="307" spans="1:194" ht="15" customHeight="1" x14ac:dyDescent="0.25">
      <c r="A307" s="15"/>
      <c r="B307" s="20"/>
      <c r="C307" s="20"/>
      <c r="D307" s="20"/>
      <c r="E307" s="20"/>
      <c r="F307" s="167"/>
      <c r="G307" s="167"/>
      <c r="H307" s="167"/>
      <c r="I307" s="167"/>
      <c r="J307" s="167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</row>
    <row r="308" spans="1:194" ht="15" customHeight="1" x14ac:dyDescent="0.25">
      <c r="A308" s="15"/>
      <c r="B308" s="20"/>
      <c r="C308" s="20"/>
      <c r="D308" s="20"/>
      <c r="E308" s="20"/>
      <c r="F308" s="167"/>
      <c r="G308" s="167"/>
      <c r="H308" s="167"/>
      <c r="I308" s="167"/>
      <c r="J308" s="167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</row>
    <row r="309" spans="1:194" ht="15" customHeight="1" x14ac:dyDescent="0.25">
      <c r="A309" s="15"/>
      <c r="B309" s="20"/>
      <c r="C309" s="20"/>
      <c r="D309" s="20"/>
      <c r="E309" s="20"/>
      <c r="F309" s="167"/>
      <c r="G309" s="167"/>
      <c r="H309" s="167"/>
      <c r="I309" s="167"/>
      <c r="J309" s="167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</row>
    <row r="310" spans="1:194" ht="15" customHeight="1" x14ac:dyDescent="0.25">
      <c r="A310" s="15"/>
      <c r="B310" s="20"/>
      <c r="C310" s="20"/>
      <c r="D310" s="20"/>
      <c r="E310" s="20"/>
      <c r="F310" s="167"/>
      <c r="G310" s="167"/>
      <c r="H310" s="167"/>
      <c r="I310" s="167"/>
      <c r="J310" s="167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</row>
    <row r="311" spans="1:194" ht="15" customHeight="1" x14ac:dyDescent="0.25">
      <c r="A311" s="15"/>
      <c r="B311" s="20"/>
      <c r="C311" s="20"/>
      <c r="D311" s="20"/>
      <c r="E311" s="20"/>
      <c r="F311" s="167"/>
      <c r="G311" s="167"/>
      <c r="H311" s="167"/>
      <c r="I311" s="167"/>
      <c r="J311" s="167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</row>
    <row r="312" spans="1:194" ht="15" customHeight="1" x14ac:dyDescent="0.25">
      <c r="A312" s="15"/>
      <c r="B312" s="20"/>
      <c r="C312" s="20"/>
      <c r="D312" s="20"/>
      <c r="E312" s="20"/>
      <c r="F312" s="167"/>
      <c r="G312" s="167"/>
      <c r="H312" s="167"/>
      <c r="I312" s="167"/>
      <c r="J312" s="167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  <c r="GL312" s="21"/>
    </row>
    <row r="313" spans="1:194" ht="15" customHeight="1" x14ac:dyDescent="0.25">
      <c r="A313" s="15"/>
      <c r="B313" s="20"/>
      <c r="C313" s="20"/>
      <c r="D313" s="20"/>
      <c r="E313" s="20"/>
      <c r="F313" s="167"/>
      <c r="G313" s="167"/>
      <c r="H313" s="167"/>
      <c r="I313" s="167"/>
      <c r="J313" s="167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</row>
    <row r="314" spans="1:194" ht="15" customHeight="1" x14ac:dyDescent="0.25">
      <c r="A314" s="15"/>
      <c r="B314" s="20"/>
      <c r="C314" s="20"/>
      <c r="D314" s="20"/>
      <c r="E314" s="20"/>
      <c r="F314" s="167"/>
      <c r="G314" s="167"/>
      <c r="H314" s="167"/>
      <c r="I314" s="167"/>
      <c r="J314" s="167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</row>
    <row r="315" spans="1:194" ht="15" customHeight="1" x14ac:dyDescent="0.25">
      <c r="A315" s="15"/>
      <c r="B315" s="20"/>
      <c r="C315" s="20"/>
      <c r="D315" s="20"/>
      <c r="E315" s="20"/>
      <c r="F315" s="167"/>
      <c r="G315" s="167"/>
      <c r="H315" s="167"/>
      <c r="I315" s="167"/>
      <c r="J315" s="167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  <c r="GL315" s="21"/>
    </row>
    <row r="316" spans="1:194" ht="15" customHeight="1" x14ac:dyDescent="0.25">
      <c r="A316" s="15"/>
      <c r="B316" s="20"/>
      <c r="C316" s="20"/>
      <c r="D316" s="20"/>
      <c r="E316" s="20"/>
      <c r="F316" s="167"/>
      <c r="G316" s="167"/>
      <c r="H316" s="167"/>
      <c r="I316" s="167"/>
      <c r="J316" s="167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  <c r="GL316" s="21"/>
    </row>
    <row r="317" spans="1:194" ht="15" customHeight="1" x14ac:dyDescent="0.25">
      <c r="A317" s="15"/>
      <c r="B317" s="20"/>
      <c r="C317" s="20"/>
      <c r="D317" s="20"/>
      <c r="E317" s="20"/>
      <c r="F317" s="167"/>
      <c r="G317" s="167"/>
      <c r="H317" s="167"/>
      <c r="I317" s="167"/>
      <c r="J317" s="167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</row>
    <row r="318" spans="1:194" ht="15" customHeight="1" x14ac:dyDescent="0.25">
      <c r="A318" s="15"/>
      <c r="B318" s="20"/>
      <c r="C318" s="20"/>
      <c r="D318" s="20"/>
      <c r="E318" s="20"/>
      <c r="F318" s="167"/>
      <c r="G318" s="167"/>
      <c r="H318" s="167"/>
      <c r="I318" s="167"/>
      <c r="J318" s="167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</row>
    <row r="319" spans="1:194" ht="15" customHeight="1" x14ac:dyDescent="0.25">
      <c r="A319" s="15"/>
      <c r="B319" s="20"/>
      <c r="C319" s="20"/>
      <c r="D319" s="20"/>
      <c r="E319" s="20"/>
      <c r="F319" s="167"/>
      <c r="G319" s="167"/>
      <c r="H319" s="167"/>
      <c r="I319" s="167"/>
      <c r="J319" s="167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</row>
    <row r="320" spans="1:194" ht="15" customHeight="1" x14ac:dyDescent="0.25">
      <c r="A320" s="15"/>
      <c r="B320" s="20"/>
      <c r="C320" s="20"/>
      <c r="D320" s="20"/>
      <c r="E320" s="20"/>
      <c r="F320" s="167"/>
      <c r="G320" s="167"/>
      <c r="H320" s="167"/>
      <c r="I320" s="167"/>
      <c r="J320" s="167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</row>
    <row r="321" spans="1:194" ht="15" customHeight="1" x14ac:dyDescent="0.25">
      <c r="A321" s="15"/>
      <c r="B321" s="20"/>
      <c r="C321" s="20"/>
      <c r="D321" s="20"/>
      <c r="E321" s="20"/>
      <c r="F321" s="167"/>
      <c r="G321" s="167"/>
      <c r="H321" s="167"/>
      <c r="I321" s="167"/>
      <c r="J321" s="167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</row>
    <row r="322" spans="1:194" ht="15" customHeight="1" x14ac:dyDescent="0.25">
      <c r="A322" s="15"/>
      <c r="B322" s="20"/>
      <c r="C322" s="20"/>
      <c r="D322" s="20"/>
      <c r="E322" s="20"/>
      <c r="F322" s="167"/>
      <c r="G322" s="167"/>
      <c r="H322" s="167"/>
      <c r="I322" s="167"/>
      <c r="J322" s="167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</row>
    <row r="323" spans="1:194" ht="15" customHeight="1" x14ac:dyDescent="0.25">
      <c r="A323" s="15"/>
      <c r="B323" s="20"/>
      <c r="C323" s="20"/>
      <c r="D323" s="20"/>
      <c r="E323" s="20"/>
      <c r="F323" s="167"/>
      <c r="G323" s="167"/>
      <c r="H323" s="167"/>
      <c r="I323" s="167"/>
      <c r="J323" s="167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</row>
    <row r="324" spans="1:194" ht="15" customHeight="1" x14ac:dyDescent="0.25">
      <c r="A324" s="15"/>
      <c r="B324" s="20"/>
      <c r="C324" s="20"/>
      <c r="D324" s="20"/>
      <c r="E324" s="20"/>
      <c r="F324" s="167"/>
      <c r="G324" s="167"/>
      <c r="H324" s="167"/>
      <c r="I324" s="167"/>
      <c r="J324" s="167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</row>
    <row r="325" spans="1:194" ht="15" customHeight="1" x14ac:dyDescent="0.25">
      <c r="A325" s="15"/>
      <c r="B325" s="20"/>
      <c r="C325" s="20"/>
      <c r="D325" s="20"/>
      <c r="E325" s="20"/>
      <c r="F325" s="167"/>
      <c r="G325" s="167"/>
      <c r="H325" s="167"/>
      <c r="I325" s="167"/>
      <c r="J325" s="167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</row>
    <row r="326" spans="1:194" ht="15" customHeight="1" x14ac:dyDescent="0.25">
      <c r="A326" s="15"/>
      <c r="B326" s="20"/>
      <c r="C326" s="20"/>
      <c r="D326" s="20"/>
      <c r="E326" s="20"/>
      <c r="F326" s="167"/>
      <c r="G326" s="167"/>
      <c r="H326" s="167"/>
      <c r="I326" s="167"/>
      <c r="J326" s="167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</row>
    <row r="327" spans="1:194" ht="15" customHeight="1" x14ac:dyDescent="0.25">
      <c r="A327" s="15"/>
      <c r="B327" s="20"/>
      <c r="C327" s="20"/>
      <c r="D327" s="20"/>
      <c r="E327" s="20"/>
      <c r="F327" s="167"/>
      <c r="G327" s="167"/>
      <c r="H327" s="167"/>
      <c r="I327" s="167"/>
      <c r="J327" s="167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  <c r="GL327" s="21"/>
    </row>
    <row r="328" spans="1:194" ht="15" customHeight="1" x14ac:dyDescent="0.25">
      <c r="A328" s="15"/>
      <c r="B328" s="20"/>
      <c r="C328" s="20"/>
      <c r="D328" s="20"/>
      <c r="E328" s="20"/>
      <c r="F328" s="167"/>
      <c r="G328" s="167"/>
      <c r="H328" s="167"/>
      <c r="I328" s="167"/>
      <c r="J328" s="167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</row>
    <row r="329" spans="1:194" ht="15" customHeight="1" x14ac:dyDescent="0.25">
      <c r="A329" s="15"/>
      <c r="B329" s="20"/>
      <c r="C329" s="20"/>
      <c r="D329" s="20"/>
      <c r="E329" s="20"/>
      <c r="F329" s="167"/>
      <c r="G329" s="167"/>
      <c r="H329" s="167"/>
      <c r="I329" s="167"/>
      <c r="J329" s="167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</row>
    <row r="330" spans="1:194" ht="15" customHeight="1" x14ac:dyDescent="0.25">
      <c r="A330" s="15"/>
      <c r="B330" s="20"/>
      <c r="C330" s="20"/>
      <c r="D330" s="20"/>
      <c r="E330" s="20"/>
      <c r="F330" s="167"/>
      <c r="G330" s="167"/>
      <c r="H330" s="167"/>
      <c r="I330" s="167"/>
      <c r="J330" s="167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  <c r="GL330" s="21"/>
    </row>
    <row r="331" spans="1:194" ht="15" customHeight="1" x14ac:dyDescent="0.25">
      <c r="A331" s="15"/>
      <c r="B331" s="20"/>
      <c r="C331" s="20"/>
      <c r="D331" s="20"/>
      <c r="E331" s="20"/>
      <c r="F331" s="167"/>
      <c r="G331" s="167"/>
      <c r="H331" s="167"/>
      <c r="I331" s="167"/>
      <c r="J331" s="167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  <c r="GL331" s="21"/>
    </row>
    <row r="332" spans="1:194" ht="15" customHeight="1" x14ac:dyDescent="0.25">
      <c r="A332" s="15"/>
      <c r="B332" s="20"/>
      <c r="C332" s="20"/>
      <c r="D332" s="20"/>
      <c r="E332" s="20"/>
      <c r="F332" s="167"/>
      <c r="G332" s="167"/>
      <c r="H332" s="167"/>
      <c r="I332" s="167"/>
      <c r="J332" s="167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</row>
    <row r="333" spans="1:194" ht="15" customHeight="1" x14ac:dyDescent="0.25">
      <c r="A333" s="15"/>
      <c r="B333" s="20"/>
      <c r="C333" s="20"/>
      <c r="D333" s="20"/>
      <c r="E333" s="20"/>
      <c r="F333" s="167"/>
      <c r="G333" s="167"/>
      <c r="H333" s="167"/>
      <c r="I333" s="167"/>
      <c r="J333" s="167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</row>
    <row r="334" spans="1:194" ht="15" customHeight="1" x14ac:dyDescent="0.25">
      <c r="A334" s="15"/>
      <c r="B334" s="20"/>
      <c r="C334" s="20"/>
      <c r="D334" s="20"/>
      <c r="E334" s="20"/>
      <c r="F334" s="167"/>
      <c r="G334" s="167"/>
      <c r="H334" s="167"/>
      <c r="I334" s="167"/>
      <c r="J334" s="167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</row>
    <row r="335" spans="1:194" ht="15" customHeight="1" x14ac:dyDescent="0.25">
      <c r="A335" s="15"/>
      <c r="B335" s="20"/>
      <c r="C335" s="20"/>
      <c r="D335" s="20"/>
      <c r="E335" s="20"/>
      <c r="F335" s="167"/>
      <c r="G335" s="167"/>
      <c r="H335" s="167"/>
      <c r="I335" s="167"/>
      <c r="J335" s="167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  <c r="GL335" s="21"/>
    </row>
    <row r="336" spans="1:194" ht="15" customHeight="1" x14ac:dyDescent="0.25">
      <c r="A336" s="15"/>
      <c r="B336" s="20"/>
      <c r="C336" s="20"/>
      <c r="D336" s="20"/>
      <c r="E336" s="20"/>
      <c r="F336" s="167"/>
      <c r="G336" s="167"/>
      <c r="H336" s="167"/>
      <c r="I336" s="167"/>
      <c r="J336" s="167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</row>
    <row r="337" spans="1:194" ht="15" customHeight="1" x14ac:dyDescent="0.25">
      <c r="A337" s="15"/>
      <c r="B337" s="20"/>
      <c r="C337" s="20"/>
      <c r="D337" s="20"/>
      <c r="E337" s="20"/>
      <c r="F337" s="167"/>
      <c r="G337" s="167"/>
      <c r="H337" s="167"/>
      <c r="I337" s="167"/>
      <c r="J337" s="167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  <c r="GL337" s="21"/>
    </row>
    <row r="338" spans="1:194" ht="15" customHeight="1" x14ac:dyDescent="0.25">
      <c r="A338" s="15"/>
      <c r="B338" s="20"/>
      <c r="C338" s="20"/>
      <c r="D338" s="20"/>
      <c r="E338" s="20"/>
      <c r="F338" s="167"/>
      <c r="G338" s="167"/>
      <c r="H338" s="167"/>
      <c r="I338" s="167"/>
      <c r="J338" s="167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</row>
    <row r="339" spans="1:194" ht="15" customHeight="1" x14ac:dyDescent="0.25">
      <c r="A339" s="15"/>
      <c r="B339" s="20"/>
      <c r="C339" s="20"/>
      <c r="D339" s="20"/>
      <c r="E339" s="20"/>
      <c r="F339" s="167"/>
      <c r="G339" s="167"/>
      <c r="H339" s="167"/>
      <c r="I339" s="167"/>
      <c r="J339" s="167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</row>
    <row r="340" spans="1:194" ht="15" customHeight="1" x14ac:dyDescent="0.25">
      <c r="A340" s="15"/>
      <c r="B340" s="20"/>
      <c r="C340" s="20"/>
      <c r="D340" s="20"/>
      <c r="E340" s="20"/>
      <c r="F340" s="167"/>
      <c r="G340" s="167"/>
      <c r="H340" s="167"/>
      <c r="I340" s="167"/>
      <c r="J340" s="167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</row>
    <row r="341" spans="1:194" ht="15" customHeight="1" x14ac:dyDescent="0.25">
      <c r="A341" s="15"/>
      <c r="B341" s="20"/>
      <c r="C341" s="20"/>
      <c r="D341" s="20"/>
      <c r="E341" s="20"/>
      <c r="F341" s="167"/>
      <c r="G341" s="167"/>
      <c r="H341" s="167"/>
      <c r="I341" s="167"/>
      <c r="J341" s="167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  <c r="GL341" s="21"/>
    </row>
    <row r="342" spans="1:194" ht="15" customHeight="1" x14ac:dyDescent="0.25">
      <c r="A342" s="15"/>
      <c r="B342" s="20"/>
      <c r="C342" s="20"/>
      <c r="D342" s="20"/>
      <c r="E342" s="20"/>
      <c r="F342" s="167"/>
      <c r="G342" s="167"/>
      <c r="H342" s="167"/>
      <c r="I342" s="167"/>
      <c r="J342" s="167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  <c r="GL342" s="21"/>
    </row>
    <row r="343" spans="1:194" ht="15" customHeight="1" x14ac:dyDescent="0.25">
      <c r="A343" s="15"/>
      <c r="B343" s="20"/>
      <c r="C343" s="20"/>
      <c r="D343" s="20"/>
      <c r="E343" s="20"/>
      <c r="F343" s="167"/>
      <c r="G343" s="167"/>
      <c r="H343" s="167"/>
      <c r="I343" s="167"/>
      <c r="J343" s="167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</row>
    <row r="344" spans="1:194" ht="15" customHeight="1" x14ac:dyDescent="0.25">
      <c r="A344" s="15"/>
      <c r="B344" s="20"/>
      <c r="C344" s="20"/>
      <c r="D344" s="20"/>
      <c r="E344" s="20"/>
      <c r="F344" s="167"/>
      <c r="G344" s="167"/>
      <c r="H344" s="167"/>
      <c r="I344" s="167"/>
      <c r="J344" s="167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</row>
    <row r="345" spans="1:194" ht="15" customHeight="1" x14ac:dyDescent="0.25">
      <c r="A345" s="15"/>
      <c r="B345" s="20"/>
      <c r="C345" s="20"/>
      <c r="D345" s="20"/>
      <c r="E345" s="20"/>
      <c r="F345" s="167"/>
      <c r="G345" s="167"/>
      <c r="H345" s="167"/>
      <c r="I345" s="167"/>
      <c r="J345" s="167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  <c r="GL345" s="21"/>
    </row>
    <row r="346" spans="1:194" ht="15" customHeight="1" x14ac:dyDescent="0.25">
      <c r="A346" s="15"/>
      <c r="B346" s="20"/>
      <c r="C346" s="20"/>
      <c r="D346" s="20"/>
      <c r="E346" s="20"/>
      <c r="F346" s="167"/>
      <c r="G346" s="167"/>
      <c r="H346" s="167"/>
      <c r="I346" s="167"/>
      <c r="J346" s="167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</row>
    <row r="347" spans="1:194" ht="15" customHeight="1" x14ac:dyDescent="0.25">
      <c r="A347" s="15"/>
      <c r="B347" s="20"/>
      <c r="C347" s="20"/>
      <c r="D347" s="20"/>
      <c r="E347" s="20"/>
      <c r="F347" s="167"/>
      <c r="G347" s="167"/>
      <c r="H347" s="167"/>
      <c r="I347" s="167"/>
      <c r="J347" s="167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  <c r="GL347" s="21"/>
    </row>
    <row r="348" spans="1:194" ht="15" customHeight="1" x14ac:dyDescent="0.25">
      <c r="A348" s="15"/>
      <c r="B348" s="20"/>
      <c r="C348" s="20"/>
      <c r="D348" s="20"/>
      <c r="E348" s="20"/>
      <c r="F348" s="167"/>
      <c r="G348" s="167"/>
      <c r="H348" s="167"/>
      <c r="I348" s="167"/>
      <c r="J348" s="167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</row>
    <row r="349" spans="1:194" ht="15" customHeight="1" x14ac:dyDescent="0.25">
      <c r="A349" s="15"/>
      <c r="B349" s="20"/>
      <c r="C349" s="20"/>
      <c r="D349" s="20"/>
      <c r="E349" s="20"/>
      <c r="F349" s="167"/>
      <c r="G349" s="167"/>
      <c r="H349" s="167"/>
      <c r="I349" s="167"/>
      <c r="J349" s="167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</row>
    <row r="350" spans="1:194" ht="15" customHeight="1" x14ac:dyDescent="0.25">
      <c r="A350" s="15"/>
      <c r="B350" s="20"/>
      <c r="C350" s="20"/>
      <c r="D350" s="20"/>
      <c r="E350" s="20"/>
      <c r="F350" s="167"/>
      <c r="G350" s="167"/>
      <c r="H350" s="167"/>
      <c r="I350" s="167"/>
      <c r="J350" s="167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  <c r="GL350" s="21"/>
    </row>
    <row r="351" spans="1:194" ht="15" customHeight="1" x14ac:dyDescent="0.25">
      <c r="A351" s="15"/>
      <c r="B351" s="20"/>
      <c r="C351" s="20"/>
      <c r="D351" s="20"/>
      <c r="E351" s="20"/>
      <c r="F351" s="167"/>
      <c r="G351" s="167"/>
      <c r="H351" s="167"/>
      <c r="I351" s="167"/>
      <c r="J351" s="167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  <c r="GL351" s="21"/>
    </row>
    <row r="352" spans="1:194" ht="15" customHeight="1" x14ac:dyDescent="0.25">
      <c r="A352" s="15"/>
      <c r="B352" s="20"/>
      <c r="C352" s="20"/>
      <c r="D352" s="20"/>
      <c r="E352" s="20"/>
      <c r="F352" s="167"/>
      <c r="G352" s="167"/>
      <c r="H352" s="167"/>
      <c r="I352" s="167"/>
      <c r="J352" s="167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  <c r="GL352" s="21"/>
    </row>
    <row r="353" spans="1:194" ht="15" customHeight="1" x14ac:dyDescent="0.25">
      <c r="A353" s="15"/>
      <c r="B353" s="20"/>
      <c r="C353" s="20"/>
      <c r="D353" s="20"/>
      <c r="E353" s="20"/>
      <c r="F353" s="167"/>
      <c r="G353" s="167"/>
      <c r="H353" s="167"/>
      <c r="I353" s="167"/>
      <c r="J353" s="167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</row>
    <row r="354" spans="1:194" ht="15" customHeight="1" x14ac:dyDescent="0.25">
      <c r="A354" s="15"/>
      <c r="B354" s="20"/>
      <c r="C354" s="20"/>
      <c r="D354" s="20"/>
      <c r="E354" s="20"/>
      <c r="F354" s="167"/>
      <c r="G354" s="167"/>
      <c r="H354" s="167"/>
      <c r="I354" s="167"/>
      <c r="J354" s="167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</row>
    <row r="355" spans="1:194" ht="15" customHeight="1" x14ac:dyDescent="0.25">
      <c r="A355" s="15"/>
      <c r="B355" s="20"/>
      <c r="C355" s="20"/>
      <c r="D355" s="20"/>
      <c r="E355" s="20"/>
      <c r="F355" s="167"/>
      <c r="G355" s="167"/>
      <c r="H355" s="167"/>
      <c r="I355" s="167"/>
      <c r="J355" s="167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  <c r="GL355" s="21"/>
    </row>
    <row r="356" spans="1:194" ht="15" customHeight="1" x14ac:dyDescent="0.25">
      <c r="A356" s="15"/>
      <c r="B356" s="20"/>
      <c r="C356" s="20"/>
      <c r="D356" s="20"/>
      <c r="E356" s="20"/>
      <c r="F356" s="167"/>
      <c r="G356" s="167"/>
      <c r="H356" s="167"/>
      <c r="I356" s="167"/>
      <c r="J356" s="167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  <c r="GL356" s="21"/>
    </row>
    <row r="357" spans="1:194" ht="15" customHeight="1" x14ac:dyDescent="0.25">
      <c r="A357" s="15"/>
      <c r="B357" s="20"/>
      <c r="C357" s="20"/>
      <c r="D357" s="20"/>
      <c r="E357" s="20"/>
      <c r="F357" s="167"/>
      <c r="G357" s="167"/>
      <c r="H357" s="167"/>
      <c r="I357" s="167"/>
      <c r="J357" s="167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  <c r="GL357" s="21"/>
    </row>
    <row r="358" spans="1:194" ht="15" customHeight="1" x14ac:dyDescent="0.25">
      <c r="A358" s="15"/>
      <c r="B358" s="20"/>
      <c r="C358" s="20"/>
      <c r="D358" s="20"/>
      <c r="E358" s="20"/>
      <c r="F358" s="167"/>
      <c r="G358" s="167"/>
      <c r="H358" s="167"/>
      <c r="I358" s="167"/>
      <c r="J358" s="167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</row>
    <row r="359" spans="1:194" ht="15" customHeight="1" x14ac:dyDescent="0.25">
      <c r="A359" s="15"/>
      <c r="B359" s="20"/>
      <c r="C359" s="20"/>
      <c r="D359" s="20"/>
      <c r="E359" s="20"/>
      <c r="F359" s="167"/>
      <c r="G359" s="167"/>
      <c r="H359" s="167"/>
      <c r="I359" s="167"/>
      <c r="J359" s="167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</row>
    <row r="360" spans="1:194" ht="15" customHeight="1" x14ac:dyDescent="0.25">
      <c r="A360" s="15"/>
      <c r="B360" s="20"/>
      <c r="C360" s="20"/>
      <c r="D360" s="20"/>
      <c r="E360" s="20"/>
      <c r="F360" s="167"/>
      <c r="G360" s="167"/>
      <c r="H360" s="167"/>
      <c r="I360" s="167"/>
      <c r="J360" s="167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</row>
    <row r="361" spans="1:194" ht="15" customHeight="1" x14ac:dyDescent="0.25">
      <c r="A361" s="15"/>
      <c r="B361" s="20"/>
      <c r="C361" s="20"/>
      <c r="D361" s="20"/>
      <c r="E361" s="20"/>
      <c r="F361" s="167"/>
      <c r="G361" s="167"/>
      <c r="H361" s="167"/>
      <c r="I361" s="167"/>
      <c r="J361" s="167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  <c r="GL361" s="21"/>
    </row>
    <row r="362" spans="1:194" ht="15" customHeight="1" x14ac:dyDescent="0.25">
      <c r="A362" s="15"/>
      <c r="B362" s="20"/>
      <c r="C362" s="20"/>
      <c r="D362" s="20"/>
      <c r="E362" s="20"/>
      <c r="F362" s="167"/>
      <c r="G362" s="167"/>
      <c r="H362" s="167"/>
      <c r="I362" s="167"/>
      <c r="J362" s="167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  <c r="GL362" s="21"/>
    </row>
    <row r="363" spans="1:194" ht="15" customHeight="1" x14ac:dyDescent="0.25">
      <c r="A363" s="15"/>
      <c r="B363" s="20"/>
      <c r="C363" s="20"/>
      <c r="D363" s="20"/>
      <c r="E363" s="20"/>
      <c r="F363" s="167"/>
      <c r="G363" s="167"/>
      <c r="H363" s="167"/>
      <c r="I363" s="167"/>
      <c r="J363" s="167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</row>
    <row r="364" spans="1:194" ht="15" customHeight="1" x14ac:dyDescent="0.25">
      <c r="A364" s="15"/>
      <c r="B364" s="20"/>
      <c r="C364" s="20"/>
      <c r="D364" s="20"/>
      <c r="E364" s="20"/>
      <c r="F364" s="167"/>
      <c r="G364" s="167"/>
      <c r="H364" s="167"/>
      <c r="I364" s="167"/>
      <c r="J364" s="167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</row>
    <row r="365" spans="1:194" ht="15" customHeight="1" x14ac:dyDescent="0.25">
      <c r="A365" s="15"/>
      <c r="B365" s="20"/>
      <c r="C365" s="20"/>
      <c r="D365" s="20"/>
      <c r="E365" s="20"/>
      <c r="F365" s="167"/>
      <c r="G365" s="167"/>
      <c r="H365" s="167"/>
      <c r="I365" s="167"/>
      <c r="J365" s="167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  <c r="GL365" s="21"/>
    </row>
    <row r="366" spans="1:194" ht="15" customHeight="1" x14ac:dyDescent="0.25">
      <c r="A366" s="15"/>
      <c r="B366" s="20"/>
      <c r="C366" s="20"/>
      <c r="D366" s="20"/>
      <c r="E366" s="20"/>
      <c r="F366" s="167"/>
      <c r="G366" s="167"/>
      <c r="H366" s="167"/>
      <c r="I366" s="167"/>
      <c r="J366" s="167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  <c r="GL366" s="21"/>
    </row>
    <row r="367" spans="1:194" ht="15" customHeight="1" x14ac:dyDescent="0.25">
      <c r="A367" s="15"/>
      <c r="B367" s="20"/>
      <c r="C367" s="20"/>
      <c r="D367" s="20"/>
      <c r="E367" s="20"/>
      <c r="F367" s="167"/>
      <c r="G367" s="167"/>
      <c r="H367" s="167"/>
      <c r="I367" s="167"/>
      <c r="J367" s="167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</row>
    <row r="368" spans="1:194" ht="15" customHeight="1" x14ac:dyDescent="0.25">
      <c r="A368" s="15"/>
      <c r="B368" s="20"/>
      <c r="C368" s="20"/>
      <c r="D368" s="20"/>
      <c r="E368" s="20"/>
      <c r="F368" s="167"/>
      <c r="G368" s="167"/>
      <c r="H368" s="167"/>
      <c r="I368" s="167"/>
      <c r="J368" s="167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</row>
    <row r="369" spans="1:194" ht="15" customHeight="1" x14ac:dyDescent="0.25">
      <c r="A369" s="15"/>
      <c r="B369" s="20"/>
      <c r="C369" s="20"/>
      <c r="D369" s="20"/>
      <c r="E369" s="20"/>
      <c r="F369" s="167"/>
      <c r="G369" s="167"/>
      <c r="H369" s="167"/>
      <c r="I369" s="167"/>
      <c r="J369" s="167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  <c r="GL369" s="21"/>
    </row>
    <row r="370" spans="1:194" ht="15" customHeight="1" x14ac:dyDescent="0.25">
      <c r="A370" s="15"/>
      <c r="B370" s="20"/>
      <c r="C370" s="20"/>
      <c r="D370" s="20"/>
      <c r="E370" s="20"/>
      <c r="F370" s="167"/>
      <c r="G370" s="167"/>
      <c r="H370" s="167"/>
      <c r="I370" s="167"/>
      <c r="J370" s="167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  <c r="GL370" s="21"/>
    </row>
    <row r="371" spans="1:194" ht="15" customHeight="1" x14ac:dyDescent="0.25">
      <c r="A371" s="15"/>
      <c r="B371" s="20"/>
      <c r="C371" s="20"/>
      <c r="D371" s="20"/>
      <c r="E371" s="20"/>
      <c r="F371" s="167"/>
      <c r="G371" s="167"/>
      <c r="H371" s="167"/>
      <c r="I371" s="167"/>
      <c r="J371" s="167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</row>
    <row r="372" spans="1:194" ht="15" customHeight="1" x14ac:dyDescent="0.25">
      <c r="A372" s="15"/>
      <c r="B372" s="20"/>
      <c r="C372" s="20"/>
      <c r="D372" s="20"/>
      <c r="E372" s="20"/>
      <c r="F372" s="167"/>
      <c r="G372" s="167"/>
      <c r="H372" s="167"/>
      <c r="I372" s="167"/>
      <c r="J372" s="167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21"/>
      <c r="GG372" s="21"/>
      <c r="GH372" s="21"/>
      <c r="GI372" s="21"/>
      <c r="GJ372" s="21"/>
      <c r="GK372" s="21"/>
      <c r="GL372" s="21"/>
    </row>
    <row r="373" spans="1:194" ht="15" customHeight="1" x14ac:dyDescent="0.25">
      <c r="A373" s="15"/>
      <c r="B373" s="20"/>
      <c r="C373" s="20"/>
      <c r="D373" s="20"/>
      <c r="E373" s="20"/>
      <c r="F373" s="167"/>
      <c r="G373" s="167"/>
      <c r="H373" s="167"/>
      <c r="I373" s="167"/>
      <c r="J373" s="167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</row>
    <row r="374" spans="1:194" ht="15" customHeight="1" x14ac:dyDescent="0.25">
      <c r="A374" s="15"/>
      <c r="B374" s="20"/>
      <c r="C374" s="20"/>
      <c r="D374" s="20"/>
      <c r="E374" s="20"/>
      <c r="F374" s="167"/>
      <c r="G374" s="167"/>
      <c r="H374" s="167"/>
      <c r="I374" s="167"/>
      <c r="J374" s="167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</row>
    <row r="375" spans="1:194" ht="15" customHeight="1" x14ac:dyDescent="0.25">
      <c r="A375" s="15"/>
      <c r="B375" s="20"/>
      <c r="C375" s="20"/>
      <c r="D375" s="20"/>
      <c r="E375" s="20"/>
      <c r="F375" s="167"/>
      <c r="G375" s="167"/>
      <c r="H375" s="167"/>
      <c r="I375" s="167"/>
      <c r="J375" s="167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21"/>
      <c r="GG375" s="21"/>
      <c r="GH375" s="21"/>
      <c r="GI375" s="21"/>
      <c r="GJ375" s="21"/>
      <c r="GK375" s="21"/>
      <c r="GL375" s="21"/>
    </row>
    <row r="376" spans="1:194" ht="15" customHeight="1" x14ac:dyDescent="0.25">
      <c r="A376" s="15"/>
      <c r="B376" s="20"/>
      <c r="C376" s="20"/>
      <c r="D376" s="20"/>
      <c r="E376" s="20"/>
      <c r="F376" s="167"/>
      <c r="G376" s="167"/>
      <c r="H376" s="167"/>
      <c r="I376" s="167"/>
      <c r="J376" s="167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</row>
    <row r="377" spans="1:194" ht="15" customHeight="1" x14ac:dyDescent="0.25">
      <c r="A377" s="15"/>
      <c r="B377" s="20"/>
      <c r="C377" s="20"/>
      <c r="D377" s="20"/>
      <c r="E377" s="20"/>
      <c r="F377" s="167"/>
      <c r="G377" s="167"/>
      <c r="H377" s="167"/>
      <c r="I377" s="167"/>
      <c r="J377" s="167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  <c r="GL377" s="21"/>
    </row>
    <row r="378" spans="1:194" ht="15" customHeight="1" x14ac:dyDescent="0.25">
      <c r="A378" s="15"/>
      <c r="B378" s="20"/>
      <c r="C378" s="20"/>
      <c r="D378" s="20"/>
      <c r="E378" s="20"/>
      <c r="F378" s="167"/>
      <c r="G378" s="167"/>
      <c r="H378" s="167"/>
      <c r="I378" s="167"/>
      <c r="J378" s="167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</row>
    <row r="379" spans="1:194" ht="15" customHeight="1" x14ac:dyDescent="0.25">
      <c r="A379" s="15"/>
      <c r="B379" s="20"/>
      <c r="C379" s="20"/>
      <c r="D379" s="20"/>
      <c r="E379" s="20"/>
      <c r="F379" s="167"/>
      <c r="G379" s="167"/>
      <c r="H379" s="167"/>
      <c r="I379" s="167"/>
      <c r="J379" s="167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</row>
    <row r="380" spans="1:194" ht="15" customHeight="1" x14ac:dyDescent="0.25">
      <c r="A380" s="15"/>
      <c r="B380" s="20"/>
      <c r="C380" s="20"/>
      <c r="D380" s="20"/>
      <c r="E380" s="20"/>
      <c r="F380" s="167"/>
      <c r="G380" s="167"/>
      <c r="H380" s="167"/>
      <c r="I380" s="167"/>
      <c r="J380" s="167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</row>
    <row r="381" spans="1:194" ht="15" customHeight="1" x14ac:dyDescent="0.25">
      <c r="A381" s="15"/>
      <c r="B381" s="20"/>
      <c r="C381" s="20"/>
      <c r="D381" s="20"/>
      <c r="E381" s="20"/>
      <c r="F381" s="167"/>
      <c r="G381" s="167"/>
      <c r="H381" s="167"/>
      <c r="I381" s="167"/>
      <c r="J381" s="167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</row>
    <row r="382" spans="1:194" ht="15" customHeight="1" x14ac:dyDescent="0.25">
      <c r="A382" s="15"/>
      <c r="B382" s="20"/>
      <c r="C382" s="20"/>
      <c r="D382" s="20"/>
      <c r="E382" s="20"/>
      <c r="F382" s="167"/>
      <c r="G382" s="167"/>
      <c r="H382" s="167"/>
      <c r="I382" s="167"/>
      <c r="J382" s="167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  <c r="GL382" s="21"/>
    </row>
    <row r="383" spans="1:194" ht="15" customHeight="1" x14ac:dyDescent="0.25">
      <c r="A383" s="15"/>
      <c r="B383" s="20"/>
      <c r="C383" s="20"/>
      <c r="D383" s="20"/>
      <c r="E383" s="20"/>
      <c r="F383" s="167"/>
      <c r="G383" s="167"/>
      <c r="H383" s="167"/>
      <c r="I383" s="167"/>
      <c r="J383" s="167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</row>
    <row r="384" spans="1:194" ht="15" customHeight="1" x14ac:dyDescent="0.25">
      <c r="A384" s="15"/>
      <c r="B384" s="20"/>
      <c r="C384" s="20"/>
      <c r="D384" s="20"/>
      <c r="E384" s="20"/>
      <c r="F384" s="167"/>
      <c r="G384" s="167"/>
      <c r="H384" s="167"/>
      <c r="I384" s="167"/>
      <c r="J384" s="167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  <c r="GL384" s="21"/>
    </row>
    <row r="385" spans="1:194" ht="15" customHeight="1" x14ac:dyDescent="0.25">
      <c r="A385" s="15"/>
      <c r="B385" s="20"/>
      <c r="C385" s="20"/>
      <c r="D385" s="20"/>
      <c r="E385" s="20"/>
      <c r="F385" s="167"/>
      <c r="G385" s="167"/>
      <c r="H385" s="167"/>
      <c r="I385" s="167"/>
      <c r="J385" s="167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21"/>
      <c r="GG385" s="21"/>
      <c r="GH385" s="21"/>
      <c r="GI385" s="21"/>
      <c r="GJ385" s="21"/>
      <c r="GK385" s="21"/>
      <c r="GL385" s="21"/>
    </row>
    <row r="386" spans="1:194" ht="15" customHeight="1" x14ac:dyDescent="0.25">
      <c r="A386" s="15"/>
      <c r="B386" s="20"/>
      <c r="C386" s="20"/>
      <c r="D386" s="20"/>
      <c r="E386" s="20"/>
      <c r="F386" s="167"/>
      <c r="G386" s="167"/>
      <c r="H386" s="167"/>
      <c r="I386" s="167"/>
      <c r="J386" s="167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21"/>
      <c r="GG386" s="21"/>
      <c r="GH386" s="21"/>
      <c r="GI386" s="21"/>
      <c r="GJ386" s="21"/>
      <c r="GK386" s="21"/>
      <c r="GL386" s="21"/>
    </row>
    <row r="387" spans="1:194" ht="15" customHeight="1" x14ac:dyDescent="0.25">
      <c r="A387" s="15"/>
      <c r="B387" s="20"/>
      <c r="C387" s="20"/>
      <c r="D387" s="20"/>
      <c r="E387" s="20"/>
      <c r="F387" s="167"/>
      <c r="G387" s="167"/>
      <c r="H387" s="167"/>
      <c r="I387" s="167"/>
      <c r="J387" s="167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21"/>
      <c r="GG387" s="21"/>
      <c r="GH387" s="21"/>
      <c r="GI387" s="21"/>
      <c r="GJ387" s="21"/>
      <c r="GK387" s="21"/>
      <c r="GL387" s="21"/>
    </row>
    <row r="388" spans="1:194" ht="15" customHeight="1" x14ac:dyDescent="0.25">
      <c r="A388" s="15"/>
      <c r="B388" s="20"/>
      <c r="C388" s="20"/>
      <c r="D388" s="20"/>
      <c r="E388" s="20"/>
      <c r="F388" s="167"/>
      <c r="G388" s="167"/>
      <c r="H388" s="167"/>
      <c r="I388" s="167"/>
      <c r="J388" s="167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</row>
    <row r="389" spans="1:194" ht="15" customHeight="1" x14ac:dyDescent="0.25">
      <c r="A389" s="15"/>
      <c r="B389" s="20"/>
      <c r="C389" s="20"/>
      <c r="D389" s="20"/>
      <c r="E389" s="20"/>
      <c r="F389" s="167"/>
      <c r="G389" s="167"/>
      <c r="H389" s="167"/>
      <c r="I389" s="167"/>
      <c r="J389" s="167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</row>
    <row r="390" spans="1:194" ht="15" customHeight="1" x14ac:dyDescent="0.25">
      <c r="A390" s="15"/>
      <c r="B390" s="20"/>
      <c r="C390" s="20"/>
      <c r="D390" s="20"/>
      <c r="E390" s="20"/>
      <c r="F390" s="167"/>
      <c r="G390" s="167"/>
      <c r="H390" s="167"/>
      <c r="I390" s="167"/>
      <c r="J390" s="167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  <c r="GL390" s="21"/>
    </row>
    <row r="391" spans="1:194" ht="15" customHeight="1" x14ac:dyDescent="0.25">
      <c r="A391" s="15"/>
      <c r="B391" s="20"/>
      <c r="C391" s="20"/>
      <c r="D391" s="20"/>
      <c r="E391" s="20"/>
      <c r="F391" s="167"/>
      <c r="G391" s="167"/>
      <c r="H391" s="167"/>
      <c r="I391" s="167"/>
      <c r="J391" s="167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  <c r="GL391" s="21"/>
    </row>
    <row r="392" spans="1:194" ht="15" customHeight="1" x14ac:dyDescent="0.25">
      <c r="A392" s="15"/>
      <c r="B392" s="20"/>
      <c r="C392" s="20"/>
      <c r="D392" s="20"/>
      <c r="E392" s="20"/>
      <c r="F392" s="167"/>
      <c r="G392" s="167"/>
      <c r="H392" s="167"/>
      <c r="I392" s="167"/>
      <c r="J392" s="167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</row>
    <row r="393" spans="1:194" ht="15" customHeight="1" x14ac:dyDescent="0.25">
      <c r="A393" s="15"/>
      <c r="B393" s="20"/>
      <c r="C393" s="20"/>
      <c r="D393" s="20"/>
      <c r="E393" s="20"/>
      <c r="F393" s="167"/>
      <c r="G393" s="167"/>
      <c r="H393" s="167"/>
      <c r="I393" s="167"/>
      <c r="J393" s="167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</row>
    <row r="394" spans="1:194" ht="15" customHeight="1" x14ac:dyDescent="0.25">
      <c r="A394" s="15"/>
      <c r="B394" s="20"/>
      <c r="C394" s="20"/>
      <c r="D394" s="20"/>
      <c r="E394" s="20"/>
      <c r="F394" s="167"/>
      <c r="G394" s="167"/>
      <c r="H394" s="167"/>
      <c r="I394" s="167"/>
      <c r="J394" s="167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</row>
    <row r="395" spans="1:194" ht="15" customHeight="1" x14ac:dyDescent="0.25">
      <c r="A395" s="15"/>
      <c r="B395" s="20"/>
      <c r="C395" s="20"/>
      <c r="D395" s="20"/>
      <c r="E395" s="20"/>
      <c r="F395" s="167"/>
      <c r="G395" s="167"/>
      <c r="H395" s="167"/>
      <c r="I395" s="167"/>
      <c r="J395" s="167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</row>
    <row r="396" spans="1:194" ht="15" customHeight="1" x14ac:dyDescent="0.25">
      <c r="A396" s="15"/>
      <c r="B396" s="20"/>
      <c r="C396" s="20"/>
      <c r="D396" s="20"/>
      <c r="E396" s="20"/>
      <c r="F396" s="167"/>
      <c r="G396" s="167"/>
      <c r="H396" s="167"/>
      <c r="I396" s="167"/>
      <c r="J396" s="167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  <c r="GL396" s="21"/>
    </row>
    <row r="397" spans="1:194" ht="15" customHeight="1" x14ac:dyDescent="0.25">
      <c r="A397" s="15"/>
      <c r="B397" s="20"/>
      <c r="C397" s="20"/>
      <c r="D397" s="20"/>
      <c r="E397" s="20"/>
      <c r="F397" s="167"/>
      <c r="G397" s="167"/>
      <c r="H397" s="167"/>
      <c r="I397" s="167"/>
      <c r="J397" s="167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  <c r="GL397" s="21"/>
    </row>
    <row r="398" spans="1:194" ht="15" customHeight="1" x14ac:dyDescent="0.25">
      <c r="A398" s="15"/>
      <c r="B398" s="20"/>
      <c r="C398" s="20"/>
      <c r="D398" s="20"/>
      <c r="E398" s="20"/>
      <c r="F398" s="167"/>
      <c r="G398" s="167"/>
      <c r="H398" s="167"/>
      <c r="I398" s="167"/>
      <c r="J398" s="167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</row>
    <row r="399" spans="1:194" ht="15" customHeight="1" x14ac:dyDescent="0.25">
      <c r="A399" s="15"/>
      <c r="B399" s="20"/>
      <c r="C399" s="20"/>
      <c r="D399" s="20"/>
      <c r="E399" s="20"/>
      <c r="F399" s="167"/>
      <c r="G399" s="167"/>
      <c r="H399" s="167"/>
      <c r="I399" s="167"/>
      <c r="J399" s="167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</row>
    <row r="400" spans="1:194" ht="15" customHeight="1" x14ac:dyDescent="0.25">
      <c r="A400" s="15"/>
      <c r="B400" s="20"/>
      <c r="C400" s="20"/>
      <c r="D400" s="20"/>
      <c r="E400" s="20"/>
      <c r="F400" s="167"/>
      <c r="G400" s="167"/>
      <c r="H400" s="167"/>
      <c r="I400" s="167"/>
      <c r="J400" s="167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  <c r="GL400" s="21"/>
    </row>
    <row r="401" spans="1:194" ht="15" customHeight="1" x14ac:dyDescent="0.25">
      <c r="A401" s="15"/>
      <c r="B401" s="20"/>
      <c r="C401" s="20"/>
      <c r="D401" s="20"/>
      <c r="E401" s="20"/>
      <c r="F401" s="167"/>
      <c r="G401" s="167"/>
      <c r="H401" s="167"/>
      <c r="I401" s="167"/>
      <c r="J401" s="167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  <c r="GL401" s="21"/>
    </row>
    <row r="402" spans="1:194" ht="15" customHeight="1" x14ac:dyDescent="0.25">
      <c r="A402" s="15"/>
      <c r="B402" s="20"/>
      <c r="C402" s="20"/>
      <c r="D402" s="20"/>
      <c r="E402" s="20"/>
      <c r="F402" s="167"/>
      <c r="G402" s="167"/>
      <c r="H402" s="167"/>
      <c r="I402" s="167"/>
      <c r="J402" s="167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</row>
    <row r="403" spans="1:194" ht="15" customHeight="1" x14ac:dyDescent="0.25">
      <c r="A403" s="15"/>
      <c r="B403" s="20"/>
      <c r="C403" s="20"/>
      <c r="D403" s="20"/>
      <c r="E403" s="20"/>
      <c r="F403" s="167"/>
      <c r="G403" s="167"/>
      <c r="H403" s="167"/>
      <c r="I403" s="167"/>
      <c r="J403" s="167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</row>
    <row r="404" spans="1:194" ht="15" customHeight="1" x14ac:dyDescent="0.25">
      <c r="A404" s="15"/>
      <c r="B404" s="20"/>
      <c r="C404" s="20"/>
      <c r="D404" s="20"/>
      <c r="E404" s="20"/>
      <c r="F404" s="167"/>
      <c r="G404" s="167"/>
      <c r="H404" s="167"/>
      <c r="I404" s="167"/>
      <c r="J404" s="167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</row>
    <row r="405" spans="1:194" ht="15" customHeight="1" x14ac:dyDescent="0.25">
      <c r="A405" s="15"/>
      <c r="B405" s="20"/>
      <c r="C405" s="20"/>
      <c r="D405" s="20"/>
      <c r="E405" s="20"/>
      <c r="F405" s="167"/>
      <c r="G405" s="167"/>
      <c r="H405" s="167"/>
      <c r="I405" s="167"/>
      <c r="J405" s="167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  <c r="GL405" s="21"/>
    </row>
    <row r="406" spans="1:194" ht="15" customHeight="1" x14ac:dyDescent="0.25">
      <c r="A406" s="15"/>
      <c r="B406" s="20"/>
      <c r="C406" s="20"/>
      <c r="D406" s="20"/>
      <c r="E406" s="20"/>
      <c r="F406" s="167"/>
      <c r="G406" s="167"/>
      <c r="H406" s="167"/>
      <c r="I406" s="167"/>
      <c r="J406" s="167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</row>
    <row r="407" spans="1:194" ht="15" customHeight="1" x14ac:dyDescent="0.25">
      <c r="A407" s="15"/>
      <c r="B407" s="20"/>
      <c r="C407" s="20"/>
      <c r="D407" s="20"/>
      <c r="E407" s="20"/>
      <c r="F407" s="167"/>
      <c r="G407" s="167"/>
      <c r="H407" s="167"/>
      <c r="I407" s="167"/>
      <c r="J407" s="167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</row>
    <row r="408" spans="1:194" ht="15" customHeight="1" x14ac:dyDescent="0.25">
      <c r="A408" s="15"/>
      <c r="B408" s="20"/>
      <c r="C408" s="20"/>
      <c r="D408" s="20"/>
      <c r="E408" s="20"/>
      <c r="F408" s="167"/>
      <c r="G408" s="167"/>
      <c r="H408" s="167"/>
      <c r="I408" s="167"/>
      <c r="J408" s="167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</row>
    <row r="409" spans="1:194" ht="15" customHeight="1" x14ac:dyDescent="0.25">
      <c r="A409" s="15"/>
      <c r="B409" s="20"/>
      <c r="C409" s="20"/>
      <c r="D409" s="20"/>
      <c r="E409" s="20"/>
      <c r="F409" s="167"/>
      <c r="G409" s="167"/>
      <c r="H409" s="167"/>
      <c r="I409" s="167"/>
      <c r="J409" s="167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</row>
    <row r="410" spans="1:194" ht="15" customHeight="1" x14ac:dyDescent="0.25">
      <c r="A410" s="15"/>
      <c r="B410" s="20"/>
      <c r="C410" s="20"/>
      <c r="D410" s="20"/>
      <c r="E410" s="20"/>
      <c r="F410" s="167"/>
      <c r="G410" s="167"/>
      <c r="H410" s="167"/>
      <c r="I410" s="167"/>
      <c r="J410" s="167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  <c r="GL410" s="21"/>
    </row>
    <row r="411" spans="1:194" ht="15" customHeight="1" x14ac:dyDescent="0.25">
      <c r="A411" s="15"/>
      <c r="B411" s="20"/>
      <c r="C411" s="20"/>
      <c r="D411" s="20"/>
      <c r="E411" s="20"/>
      <c r="F411" s="167"/>
      <c r="G411" s="167"/>
      <c r="H411" s="167"/>
      <c r="I411" s="167"/>
      <c r="J411" s="167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21"/>
      <c r="GG411" s="21"/>
      <c r="GH411" s="21"/>
      <c r="GI411" s="21"/>
      <c r="GJ411" s="21"/>
      <c r="GK411" s="21"/>
      <c r="GL411" s="21"/>
    </row>
    <row r="412" spans="1:194" ht="15" customHeight="1" x14ac:dyDescent="0.25">
      <c r="A412" s="15"/>
      <c r="B412" s="20"/>
      <c r="C412" s="20"/>
      <c r="D412" s="20"/>
      <c r="E412" s="20"/>
      <c r="F412" s="167"/>
      <c r="G412" s="167"/>
      <c r="H412" s="167"/>
      <c r="I412" s="167"/>
      <c r="J412" s="167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21"/>
      <c r="GG412" s="21"/>
      <c r="GH412" s="21"/>
      <c r="GI412" s="21"/>
      <c r="GJ412" s="21"/>
      <c r="GK412" s="21"/>
      <c r="GL412" s="21"/>
    </row>
    <row r="413" spans="1:194" ht="15" customHeight="1" x14ac:dyDescent="0.25">
      <c r="A413" s="15"/>
      <c r="B413" s="20"/>
      <c r="C413" s="20"/>
      <c r="D413" s="20"/>
      <c r="E413" s="20"/>
      <c r="F413" s="167"/>
      <c r="G413" s="167"/>
      <c r="H413" s="167"/>
      <c r="I413" s="167"/>
      <c r="J413" s="167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</row>
    <row r="414" spans="1:194" ht="15" customHeight="1" x14ac:dyDescent="0.25">
      <c r="A414" s="15"/>
      <c r="B414" s="20"/>
      <c r="C414" s="20"/>
      <c r="D414" s="20"/>
      <c r="E414" s="20"/>
      <c r="F414" s="167"/>
      <c r="G414" s="167"/>
      <c r="H414" s="167"/>
      <c r="I414" s="167"/>
      <c r="J414" s="167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  <c r="GL414" s="21"/>
    </row>
    <row r="415" spans="1:194" ht="15" customHeight="1" x14ac:dyDescent="0.25">
      <c r="A415" s="15"/>
      <c r="B415" s="20"/>
      <c r="C415" s="20"/>
      <c r="D415" s="20"/>
      <c r="E415" s="20"/>
      <c r="F415" s="167"/>
      <c r="G415" s="167"/>
      <c r="H415" s="167"/>
      <c r="I415" s="167"/>
      <c r="J415" s="167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21"/>
      <c r="GG415" s="21"/>
      <c r="GH415" s="21"/>
      <c r="GI415" s="21"/>
      <c r="GJ415" s="21"/>
      <c r="GK415" s="21"/>
      <c r="GL415" s="21"/>
    </row>
    <row r="416" spans="1:194" ht="15" customHeight="1" x14ac:dyDescent="0.25">
      <c r="A416" s="15"/>
      <c r="B416" s="20"/>
      <c r="C416" s="20"/>
      <c r="D416" s="20"/>
      <c r="E416" s="20"/>
      <c r="F416" s="167"/>
      <c r="G416" s="167"/>
      <c r="H416" s="167"/>
      <c r="I416" s="167"/>
      <c r="J416" s="167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  <c r="GL416" s="21"/>
    </row>
    <row r="417" spans="1:194" ht="15" customHeight="1" x14ac:dyDescent="0.25">
      <c r="A417" s="15"/>
      <c r="B417" s="20"/>
      <c r="C417" s="20"/>
      <c r="D417" s="20"/>
      <c r="E417" s="20"/>
      <c r="F417" s="167"/>
      <c r="G417" s="167"/>
      <c r="H417" s="167"/>
      <c r="I417" s="167"/>
      <c r="J417" s="167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21"/>
      <c r="GG417" s="21"/>
      <c r="GH417" s="21"/>
      <c r="GI417" s="21"/>
      <c r="GJ417" s="21"/>
      <c r="GK417" s="21"/>
      <c r="GL417" s="21"/>
    </row>
    <row r="418" spans="1:194" ht="15" customHeight="1" x14ac:dyDescent="0.25">
      <c r="A418" s="15"/>
      <c r="B418" s="20"/>
      <c r="C418" s="20"/>
      <c r="D418" s="20"/>
      <c r="E418" s="20"/>
      <c r="F418" s="167"/>
      <c r="G418" s="167"/>
      <c r="H418" s="167"/>
      <c r="I418" s="167"/>
      <c r="J418" s="167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</row>
    <row r="419" spans="1:194" ht="15" customHeight="1" x14ac:dyDescent="0.25">
      <c r="A419" s="15"/>
      <c r="B419" s="20"/>
      <c r="C419" s="20"/>
      <c r="D419" s="20"/>
      <c r="E419" s="20"/>
      <c r="F419" s="167"/>
      <c r="G419" s="167"/>
      <c r="H419" s="167"/>
      <c r="I419" s="167"/>
      <c r="J419" s="167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  <c r="GL419" s="21"/>
    </row>
    <row r="420" spans="1:194" ht="15" customHeight="1" x14ac:dyDescent="0.25">
      <c r="A420" s="15"/>
      <c r="B420" s="20"/>
      <c r="C420" s="20"/>
      <c r="D420" s="20"/>
      <c r="E420" s="20"/>
      <c r="F420" s="167"/>
      <c r="G420" s="167"/>
      <c r="H420" s="167"/>
      <c r="I420" s="167"/>
      <c r="J420" s="167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21"/>
      <c r="GG420" s="21"/>
      <c r="GH420" s="21"/>
      <c r="GI420" s="21"/>
      <c r="GJ420" s="21"/>
      <c r="GK420" s="21"/>
      <c r="GL420" s="21"/>
    </row>
    <row r="421" spans="1:194" ht="15" customHeight="1" x14ac:dyDescent="0.25">
      <c r="A421" s="15"/>
      <c r="B421" s="20"/>
      <c r="C421" s="20"/>
      <c r="D421" s="20"/>
      <c r="E421" s="20"/>
      <c r="F421" s="167"/>
      <c r="G421" s="167"/>
      <c r="H421" s="167"/>
      <c r="I421" s="167"/>
      <c r="J421" s="167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21"/>
      <c r="GG421" s="21"/>
      <c r="GH421" s="21"/>
      <c r="GI421" s="21"/>
      <c r="GJ421" s="21"/>
      <c r="GK421" s="21"/>
      <c r="GL421" s="21"/>
    </row>
    <row r="422" spans="1:194" ht="15" customHeight="1" x14ac:dyDescent="0.25">
      <c r="A422" s="15"/>
      <c r="B422" s="20"/>
      <c r="C422" s="20"/>
      <c r="D422" s="20"/>
      <c r="E422" s="20"/>
      <c r="F422" s="167"/>
      <c r="G422" s="167"/>
      <c r="H422" s="167"/>
      <c r="I422" s="167"/>
      <c r="J422" s="167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21"/>
      <c r="GG422" s="21"/>
      <c r="GH422" s="21"/>
      <c r="GI422" s="21"/>
      <c r="GJ422" s="21"/>
      <c r="GK422" s="21"/>
      <c r="GL422" s="21"/>
    </row>
    <row r="423" spans="1:194" ht="15" customHeight="1" x14ac:dyDescent="0.25">
      <c r="A423" s="15"/>
      <c r="B423" s="20"/>
      <c r="C423" s="20"/>
      <c r="D423" s="20"/>
      <c r="E423" s="20"/>
      <c r="F423" s="167"/>
      <c r="G423" s="167"/>
      <c r="H423" s="167"/>
      <c r="I423" s="167"/>
      <c r="J423" s="167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</row>
    <row r="424" spans="1:194" ht="15" customHeight="1" x14ac:dyDescent="0.25">
      <c r="A424" s="15"/>
      <c r="B424" s="20"/>
      <c r="C424" s="20"/>
      <c r="D424" s="20"/>
      <c r="E424" s="20"/>
      <c r="F424" s="167"/>
      <c r="G424" s="167"/>
      <c r="H424" s="167"/>
      <c r="I424" s="167"/>
      <c r="J424" s="167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  <c r="GL424" s="21"/>
    </row>
    <row r="425" spans="1:194" ht="15" customHeight="1" x14ac:dyDescent="0.25">
      <c r="A425" s="15"/>
      <c r="B425" s="20"/>
      <c r="C425" s="20"/>
      <c r="D425" s="20"/>
      <c r="E425" s="20"/>
      <c r="F425" s="167"/>
      <c r="G425" s="167"/>
      <c r="H425" s="167"/>
      <c r="I425" s="167"/>
      <c r="J425" s="167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21"/>
      <c r="GG425" s="21"/>
      <c r="GH425" s="21"/>
      <c r="GI425" s="21"/>
      <c r="GJ425" s="21"/>
      <c r="GK425" s="21"/>
      <c r="GL425" s="21"/>
    </row>
    <row r="426" spans="1:194" ht="15" customHeight="1" x14ac:dyDescent="0.25">
      <c r="A426" s="15"/>
      <c r="B426" s="20"/>
      <c r="C426" s="20"/>
      <c r="D426" s="20"/>
      <c r="E426" s="20"/>
      <c r="F426" s="167"/>
      <c r="G426" s="167"/>
      <c r="H426" s="167"/>
      <c r="I426" s="167"/>
      <c r="J426" s="167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21"/>
      <c r="GG426" s="21"/>
      <c r="GH426" s="21"/>
      <c r="GI426" s="21"/>
      <c r="GJ426" s="21"/>
      <c r="GK426" s="21"/>
      <c r="GL426" s="21"/>
    </row>
    <row r="427" spans="1:194" ht="15" customHeight="1" x14ac:dyDescent="0.25">
      <c r="A427" s="15"/>
      <c r="B427" s="20"/>
      <c r="C427" s="20"/>
      <c r="D427" s="20"/>
      <c r="E427" s="20"/>
      <c r="F427" s="167"/>
      <c r="G427" s="167"/>
      <c r="H427" s="167"/>
      <c r="I427" s="167"/>
      <c r="J427" s="167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21"/>
      <c r="GG427" s="21"/>
      <c r="GH427" s="21"/>
      <c r="GI427" s="21"/>
      <c r="GJ427" s="21"/>
      <c r="GK427" s="21"/>
      <c r="GL427" s="21"/>
    </row>
    <row r="428" spans="1:194" ht="15" customHeight="1" x14ac:dyDescent="0.25">
      <c r="A428" s="15"/>
      <c r="B428" s="20"/>
      <c r="C428" s="20"/>
      <c r="D428" s="20"/>
      <c r="E428" s="20"/>
      <c r="F428" s="167"/>
      <c r="G428" s="167"/>
      <c r="H428" s="167"/>
      <c r="I428" s="167"/>
      <c r="J428" s="167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</row>
    <row r="429" spans="1:194" ht="15" customHeight="1" x14ac:dyDescent="0.25">
      <c r="A429" s="15"/>
      <c r="B429" s="20"/>
      <c r="C429" s="20"/>
      <c r="D429" s="20"/>
      <c r="E429" s="20"/>
      <c r="F429" s="167"/>
      <c r="G429" s="167"/>
      <c r="H429" s="167"/>
      <c r="I429" s="167"/>
      <c r="J429" s="167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  <c r="GL429" s="21"/>
    </row>
    <row r="430" spans="1:194" ht="15" customHeight="1" x14ac:dyDescent="0.25">
      <c r="A430" s="15"/>
      <c r="B430" s="20"/>
      <c r="C430" s="20"/>
      <c r="D430" s="20"/>
      <c r="E430" s="20"/>
      <c r="F430" s="167"/>
      <c r="G430" s="167"/>
      <c r="H430" s="167"/>
      <c r="I430" s="167"/>
      <c r="J430" s="167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  <c r="GL430" s="21"/>
    </row>
    <row r="431" spans="1:194" ht="15" customHeight="1" x14ac:dyDescent="0.25">
      <c r="A431" s="15"/>
      <c r="B431" s="20"/>
      <c r="C431" s="20"/>
      <c r="D431" s="20"/>
      <c r="E431" s="20"/>
      <c r="F431" s="167"/>
      <c r="G431" s="167"/>
      <c r="H431" s="167"/>
      <c r="I431" s="167"/>
      <c r="J431" s="167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  <c r="DK431" s="21"/>
      <c r="DL431" s="21"/>
      <c r="DM431" s="21"/>
      <c r="DN431" s="21"/>
      <c r="DO431" s="21"/>
      <c r="DP431" s="21"/>
      <c r="DQ431" s="21"/>
      <c r="DR431" s="21"/>
      <c r="DS431" s="21"/>
      <c r="DT431" s="21"/>
      <c r="DU431" s="21"/>
      <c r="DV431" s="21"/>
      <c r="DW431" s="21"/>
      <c r="DX431" s="21"/>
      <c r="DY431" s="21"/>
      <c r="DZ431" s="21"/>
      <c r="EA431" s="21"/>
      <c r="EB431" s="21"/>
      <c r="EC431" s="21"/>
      <c r="ED431" s="21"/>
      <c r="EE431" s="21"/>
      <c r="EF431" s="21"/>
      <c r="EG431" s="21"/>
      <c r="EH431" s="21"/>
      <c r="EI431" s="21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21"/>
      <c r="GG431" s="21"/>
      <c r="GH431" s="21"/>
      <c r="GI431" s="21"/>
      <c r="GJ431" s="21"/>
      <c r="GK431" s="21"/>
      <c r="GL431" s="21"/>
    </row>
    <row r="432" spans="1:194" ht="15" customHeight="1" x14ac:dyDescent="0.25">
      <c r="A432" s="15"/>
      <c r="B432" s="20"/>
      <c r="C432" s="20"/>
      <c r="D432" s="20"/>
      <c r="E432" s="20"/>
      <c r="F432" s="167"/>
      <c r="G432" s="167"/>
      <c r="H432" s="167"/>
      <c r="I432" s="167"/>
      <c r="J432" s="167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  <c r="DK432" s="21"/>
      <c r="DL432" s="21"/>
      <c r="DM432" s="21"/>
      <c r="DN432" s="21"/>
      <c r="DO432" s="21"/>
      <c r="DP432" s="21"/>
      <c r="DQ432" s="21"/>
      <c r="DR432" s="21"/>
      <c r="DS432" s="21"/>
      <c r="DT432" s="21"/>
      <c r="DU432" s="21"/>
      <c r="DV432" s="21"/>
      <c r="DW432" s="21"/>
      <c r="DX432" s="21"/>
      <c r="DY432" s="21"/>
      <c r="DZ432" s="21"/>
      <c r="EA432" s="21"/>
      <c r="EB432" s="21"/>
      <c r="EC432" s="21"/>
      <c r="ED432" s="21"/>
      <c r="EE432" s="21"/>
      <c r="EF432" s="21"/>
      <c r="EG432" s="21"/>
      <c r="EH432" s="21"/>
      <c r="EI432" s="21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21"/>
      <c r="GG432" s="21"/>
      <c r="GH432" s="21"/>
      <c r="GI432" s="21"/>
      <c r="GJ432" s="21"/>
      <c r="GK432" s="21"/>
      <c r="GL432" s="21"/>
    </row>
    <row r="433" spans="1:194" ht="15" customHeight="1" x14ac:dyDescent="0.25">
      <c r="A433" s="15"/>
      <c r="B433" s="20"/>
      <c r="C433" s="20"/>
      <c r="D433" s="20"/>
      <c r="E433" s="20"/>
      <c r="F433" s="167"/>
      <c r="G433" s="167"/>
      <c r="H433" s="167"/>
      <c r="I433" s="167"/>
      <c r="J433" s="167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  <c r="GL433" s="21"/>
    </row>
    <row r="434" spans="1:194" ht="15" customHeight="1" x14ac:dyDescent="0.25">
      <c r="A434" s="15"/>
      <c r="B434" s="20"/>
      <c r="C434" s="20"/>
      <c r="D434" s="20"/>
      <c r="E434" s="20"/>
      <c r="F434" s="167"/>
      <c r="G434" s="167"/>
      <c r="H434" s="167"/>
      <c r="I434" s="167"/>
      <c r="J434" s="167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21"/>
      <c r="GG434" s="21"/>
      <c r="GH434" s="21"/>
      <c r="GI434" s="21"/>
      <c r="GJ434" s="21"/>
      <c r="GK434" s="21"/>
      <c r="GL434" s="21"/>
    </row>
    <row r="435" spans="1:194" ht="15" customHeight="1" x14ac:dyDescent="0.25">
      <c r="A435" s="15"/>
      <c r="B435" s="20"/>
      <c r="C435" s="20"/>
      <c r="D435" s="20"/>
      <c r="E435" s="20"/>
      <c r="F435" s="167"/>
      <c r="G435" s="167"/>
      <c r="H435" s="167"/>
      <c r="I435" s="167"/>
      <c r="J435" s="167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  <c r="DK435" s="21"/>
      <c r="DL435" s="21"/>
      <c r="DM435" s="21"/>
      <c r="DN435" s="21"/>
      <c r="DO435" s="21"/>
      <c r="DP435" s="21"/>
      <c r="DQ435" s="21"/>
      <c r="DR435" s="21"/>
      <c r="DS435" s="21"/>
      <c r="DT435" s="21"/>
      <c r="DU435" s="21"/>
      <c r="DV435" s="21"/>
      <c r="DW435" s="21"/>
      <c r="DX435" s="21"/>
      <c r="DY435" s="21"/>
      <c r="DZ435" s="21"/>
      <c r="EA435" s="21"/>
      <c r="EB435" s="21"/>
      <c r="EC435" s="21"/>
      <c r="ED435" s="21"/>
      <c r="EE435" s="21"/>
      <c r="EF435" s="21"/>
      <c r="EG435" s="21"/>
      <c r="EH435" s="21"/>
      <c r="EI435" s="21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21"/>
      <c r="GG435" s="21"/>
      <c r="GH435" s="21"/>
      <c r="GI435" s="21"/>
      <c r="GJ435" s="21"/>
      <c r="GK435" s="21"/>
      <c r="GL435" s="21"/>
    </row>
    <row r="436" spans="1:194" ht="15" customHeight="1" x14ac:dyDescent="0.25">
      <c r="A436" s="15"/>
      <c r="B436" s="20"/>
      <c r="C436" s="20"/>
      <c r="D436" s="20"/>
      <c r="E436" s="20"/>
      <c r="F436" s="167"/>
      <c r="G436" s="167"/>
      <c r="H436" s="167"/>
      <c r="I436" s="167"/>
      <c r="J436" s="167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  <c r="DK436" s="21"/>
      <c r="DL436" s="21"/>
      <c r="DM436" s="21"/>
      <c r="DN436" s="21"/>
      <c r="DO436" s="21"/>
      <c r="DP436" s="21"/>
      <c r="DQ436" s="21"/>
      <c r="DR436" s="21"/>
      <c r="DS436" s="21"/>
      <c r="DT436" s="21"/>
      <c r="DU436" s="21"/>
      <c r="DV436" s="21"/>
      <c r="DW436" s="21"/>
      <c r="DX436" s="21"/>
      <c r="DY436" s="21"/>
      <c r="DZ436" s="21"/>
      <c r="EA436" s="21"/>
      <c r="EB436" s="21"/>
      <c r="EC436" s="21"/>
      <c r="ED436" s="21"/>
      <c r="EE436" s="21"/>
      <c r="EF436" s="21"/>
      <c r="EG436" s="21"/>
      <c r="EH436" s="21"/>
      <c r="EI436" s="21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21"/>
      <c r="GG436" s="21"/>
      <c r="GH436" s="21"/>
      <c r="GI436" s="21"/>
      <c r="GJ436" s="21"/>
      <c r="GK436" s="21"/>
      <c r="GL436" s="21"/>
    </row>
    <row r="437" spans="1:194" ht="15" customHeight="1" x14ac:dyDescent="0.25">
      <c r="A437" s="15"/>
      <c r="B437" s="20"/>
      <c r="C437" s="20"/>
      <c r="D437" s="20"/>
      <c r="E437" s="20"/>
      <c r="F437" s="167"/>
      <c r="G437" s="167"/>
      <c r="H437" s="167"/>
      <c r="I437" s="167"/>
      <c r="J437" s="167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  <c r="GH437" s="21"/>
      <c r="GI437" s="21"/>
      <c r="GJ437" s="21"/>
      <c r="GK437" s="21"/>
      <c r="GL437" s="21"/>
    </row>
    <row r="438" spans="1:194" ht="15" customHeight="1" x14ac:dyDescent="0.25">
      <c r="A438" s="15"/>
      <c r="B438" s="20"/>
      <c r="C438" s="20"/>
      <c r="D438" s="20"/>
      <c r="E438" s="20"/>
      <c r="F438" s="167"/>
      <c r="G438" s="167"/>
      <c r="H438" s="167"/>
      <c r="I438" s="167"/>
      <c r="J438" s="167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</row>
    <row r="439" spans="1:194" ht="15" customHeight="1" x14ac:dyDescent="0.25">
      <c r="A439" s="15"/>
      <c r="B439" s="20"/>
      <c r="C439" s="20"/>
      <c r="D439" s="20"/>
      <c r="E439" s="20"/>
      <c r="F439" s="167"/>
      <c r="G439" s="167"/>
      <c r="H439" s="167"/>
      <c r="I439" s="167"/>
      <c r="J439" s="167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21"/>
      <c r="GG439" s="21"/>
      <c r="GH439" s="21"/>
      <c r="GI439" s="21"/>
      <c r="GJ439" s="21"/>
      <c r="GK439" s="21"/>
      <c r="GL439" s="21"/>
    </row>
    <row r="440" spans="1:194" ht="15" customHeight="1" x14ac:dyDescent="0.25">
      <c r="A440" s="15"/>
      <c r="B440" s="20"/>
      <c r="C440" s="20"/>
      <c r="D440" s="20"/>
      <c r="E440" s="20"/>
      <c r="F440" s="167"/>
      <c r="G440" s="167"/>
      <c r="H440" s="167"/>
      <c r="I440" s="167"/>
      <c r="J440" s="167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  <c r="DN440" s="21"/>
      <c r="DO440" s="21"/>
      <c r="DP440" s="21"/>
      <c r="DQ440" s="21"/>
      <c r="DR440" s="21"/>
      <c r="DS440" s="21"/>
      <c r="DT440" s="21"/>
      <c r="DU440" s="21"/>
      <c r="DV440" s="21"/>
      <c r="DW440" s="21"/>
      <c r="DX440" s="21"/>
      <c r="DY440" s="21"/>
      <c r="DZ440" s="21"/>
      <c r="EA440" s="21"/>
      <c r="EB440" s="21"/>
      <c r="EC440" s="21"/>
      <c r="ED440" s="21"/>
      <c r="EE440" s="21"/>
      <c r="EF440" s="21"/>
      <c r="EG440" s="21"/>
      <c r="EH440" s="21"/>
      <c r="EI440" s="21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21"/>
      <c r="GG440" s="21"/>
      <c r="GH440" s="21"/>
      <c r="GI440" s="21"/>
      <c r="GJ440" s="21"/>
      <c r="GK440" s="21"/>
      <c r="GL440" s="21"/>
    </row>
    <row r="441" spans="1:194" ht="15" customHeight="1" x14ac:dyDescent="0.25">
      <c r="A441" s="15"/>
      <c r="B441" s="20"/>
      <c r="C441" s="20"/>
      <c r="D441" s="20"/>
      <c r="E441" s="20"/>
      <c r="F441" s="167"/>
      <c r="G441" s="167"/>
      <c r="H441" s="167"/>
      <c r="I441" s="167"/>
      <c r="J441" s="167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  <c r="DK441" s="21"/>
      <c r="DL441" s="21"/>
      <c r="DM441" s="21"/>
      <c r="DN441" s="21"/>
      <c r="DO441" s="21"/>
      <c r="DP441" s="21"/>
      <c r="DQ441" s="21"/>
      <c r="DR441" s="21"/>
      <c r="DS441" s="21"/>
      <c r="DT441" s="21"/>
      <c r="DU441" s="21"/>
      <c r="DV441" s="21"/>
      <c r="DW441" s="21"/>
      <c r="DX441" s="21"/>
      <c r="DY441" s="21"/>
      <c r="DZ441" s="21"/>
      <c r="EA441" s="21"/>
      <c r="EB441" s="21"/>
      <c r="EC441" s="21"/>
      <c r="ED441" s="21"/>
      <c r="EE441" s="21"/>
      <c r="EF441" s="21"/>
      <c r="EG441" s="21"/>
      <c r="EH441" s="21"/>
      <c r="EI441" s="21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21"/>
      <c r="GG441" s="21"/>
      <c r="GH441" s="21"/>
      <c r="GI441" s="21"/>
      <c r="GJ441" s="21"/>
      <c r="GK441" s="21"/>
      <c r="GL441" s="21"/>
    </row>
    <row r="442" spans="1:194" ht="15" customHeight="1" x14ac:dyDescent="0.25">
      <c r="A442" s="15"/>
      <c r="B442" s="20"/>
      <c r="C442" s="20"/>
      <c r="D442" s="20"/>
      <c r="E442" s="20"/>
      <c r="F442" s="167"/>
      <c r="G442" s="167"/>
      <c r="H442" s="167"/>
      <c r="I442" s="167"/>
      <c r="J442" s="167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  <c r="DK442" s="21"/>
      <c r="DL442" s="21"/>
      <c r="DM442" s="21"/>
      <c r="DN442" s="21"/>
      <c r="DO442" s="21"/>
      <c r="DP442" s="21"/>
      <c r="DQ442" s="21"/>
      <c r="DR442" s="21"/>
      <c r="DS442" s="21"/>
      <c r="DT442" s="21"/>
      <c r="DU442" s="21"/>
      <c r="DV442" s="21"/>
      <c r="DW442" s="21"/>
      <c r="DX442" s="21"/>
      <c r="DY442" s="21"/>
      <c r="DZ442" s="21"/>
      <c r="EA442" s="21"/>
      <c r="EB442" s="21"/>
      <c r="EC442" s="21"/>
      <c r="ED442" s="21"/>
      <c r="EE442" s="21"/>
      <c r="EF442" s="21"/>
      <c r="EG442" s="21"/>
      <c r="EH442" s="21"/>
      <c r="EI442" s="21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21"/>
      <c r="GG442" s="21"/>
      <c r="GH442" s="21"/>
      <c r="GI442" s="21"/>
      <c r="GJ442" s="21"/>
      <c r="GK442" s="21"/>
      <c r="GL442" s="21"/>
    </row>
    <row r="443" spans="1:194" ht="15" customHeight="1" x14ac:dyDescent="0.25">
      <c r="A443" s="15"/>
      <c r="B443" s="20"/>
      <c r="C443" s="20"/>
      <c r="D443" s="20"/>
      <c r="E443" s="20"/>
      <c r="F443" s="167"/>
      <c r="G443" s="167"/>
      <c r="H443" s="167"/>
      <c r="I443" s="167"/>
      <c r="J443" s="167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21"/>
      <c r="GG443" s="21"/>
      <c r="GH443" s="21"/>
      <c r="GI443" s="21"/>
      <c r="GJ443" s="21"/>
      <c r="GK443" s="21"/>
      <c r="GL443" s="21"/>
    </row>
    <row r="444" spans="1:194" ht="15" customHeight="1" x14ac:dyDescent="0.25">
      <c r="A444" s="15"/>
      <c r="B444" s="20"/>
      <c r="C444" s="20"/>
      <c r="D444" s="20"/>
      <c r="E444" s="20"/>
      <c r="F444" s="167"/>
      <c r="G444" s="167"/>
      <c r="H444" s="167"/>
      <c r="I444" s="167"/>
      <c r="J444" s="167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  <c r="GH444" s="21"/>
      <c r="GI444" s="21"/>
      <c r="GJ444" s="21"/>
      <c r="GK444" s="21"/>
      <c r="GL444" s="21"/>
    </row>
    <row r="445" spans="1:194" ht="15" customHeight="1" x14ac:dyDescent="0.25">
      <c r="A445" s="15"/>
      <c r="B445" s="20"/>
      <c r="C445" s="20"/>
      <c r="D445" s="20"/>
      <c r="E445" s="20"/>
      <c r="F445" s="167"/>
      <c r="G445" s="167"/>
      <c r="H445" s="167"/>
      <c r="I445" s="167"/>
      <c r="J445" s="167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  <c r="DJ445" s="21"/>
      <c r="DK445" s="21"/>
      <c r="DL445" s="21"/>
      <c r="DM445" s="21"/>
      <c r="DN445" s="21"/>
      <c r="DO445" s="21"/>
      <c r="DP445" s="21"/>
      <c r="DQ445" s="21"/>
      <c r="DR445" s="21"/>
      <c r="DS445" s="21"/>
      <c r="DT445" s="21"/>
      <c r="DU445" s="21"/>
      <c r="DV445" s="21"/>
      <c r="DW445" s="21"/>
      <c r="DX445" s="21"/>
      <c r="DY445" s="21"/>
      <c r="DZ445" s="21"/>
      <c r="EA445" s="21"/>
      <c r="EB445" s="21"/>
      <c r="EC445" s="21"/>
      <c r="ED445" s="21"/>
      <c r="EE445" s="21"/>
      <c r="EF445" s="21"/>
      <c r="EG445" s="21"/>
      <c r="EH445" s="21"/>
      <c r="EI445" s="21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  <c r="GF445" s="21"/>
      <c r="GG445" s="21"/>
      <c r="GH445" s="21"/>
      <c r="GI445" s="21"/>
      <c r="GJ445" s="21"/>
      <c r="GK445" s="21"/>
      <c r="GL445" s="21"/>
    </row>
    <row r="446" spans="1:194" ht="15" customHeight="1" x14ac:dyDescent="0.25">
      <c r="A446" s="15"/>
      <c r="B446" s="20"/>
      <c r="C446" s="20"/>
      <c r="D446" s="20"/>
      <c r="E446" s="20"/>
      <c r="F446" s="167"/>
      <c r="G446" s="167"/>
      <c r="H446" s="167"/>
      <c r="I446" s="167"/>
      <c r="J446" s="167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  <c r="DK446" s="21"/>
      <c r="DL446" s="21"/>
      <c r="DM446" s="21"/>
      <c r="DN446" s="21"/>
      <c r="DO446" s="21"/>
      <c r="DP446" s="21"/>
      <c r="DQ446" s="21"/>
      <c r="DR446" s="21"/>
      <c r="DS446" s="21"/>
      <c r="DT446" s="21"/>
      <c r="DU446" s="21"/>
      <c r="DV446" s="21"/>
      <c r="DW446" s="21"/>
      <c r="DX446" s="21"/>
      <c r="DY446" s="21"/>
      <c r="DZ446" s="21"/>
      <c r="EA446" s="21"/>
      <c r="EB446" s="21"/>
      <c r="EC446" s="21"/>
      <c r="ED446" s="21"/>
      <c r="EE446" s="21"/>
      <c r="EF446" s="21"/>
      <c r="EG446" s="21"/>
      <c r="EH446" s="21"/>
      <c r="EI446" s="21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21"/>
      <c r="GG446" s="21"/>
      <c r="GH446" s="21"/>
      <c r="GI446" s="21"/>
      <c r="GJ446" s="21"/>
      <c r="GK446" s="21"/>
      <c r="GL446" s="21"/>
    </row>
    <row r="447" spans="1:194" ht="15" customHeight="1" x14ac:dyDescent="0.25">
      <c r="A447" s="15"/>
      <c r="B447" s="20"/>
      <c r="C447" s="20"/>
      <c r="D447" s="20"/>
      <c r="E447" s="20"/>
      <c r="F447" s="167"/>
      <c r="G447" s="167"/>
      <c r="H447" s="167"/>
      <c r="I447" s="167"/>
      <c r="J447" s="167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  <c r="DK447" s="21"/>
      <c r="DL447" s="21"/>
      <c r="DM447" s="21"/>
      <c r="DN447" s="21"/>
      <c r="DO447" s="21"/>
      <c r="DP447" s="21"/>
      <c r="DQ447" s="21"/>
      <c r="DR447" s="21"/>
      <c r="DS447" s="21"/>
      <c r="DT447" s="21"/>
      <c r="DU447" s="21"/>
      <c r="DV447" s="21"/>
      <c r="DW447" s="21"/>
      <c r="DX447" s="21"/>
      <c r="DY447" s="21"/>
      <c r="DZ447" s="21"/>
      <c r="EA447" s="21"/>
      <c r="EB447" s="21"/>
      <c r="EC447" s="21"/>
      <c r="ED447" s="21"/>
      <c r="EE447" s="21"/>
      <c r="EF447" s="21"/>
      <c r="EG447" s="21"/>
      <c r="EH447" s="21"/>
      <c r="EI447" s="21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21"/>
      <c r="GG447" s="21"/>
      <c r="GH447" s="21"/>
      <c r="GI447" s="21"/>
      <c r="GJ447" s="21"/>
      <c r="GK447" s="21"/>
      <c r="GL447" s="21"/>
    </row>
    <row r="448" spans="1:194" ht="15" customHeight="1" x14ac:dyDescent="0.25">
      <c r="A448" s="15"/>
      <c r="B448" s="20"/>
      <c r="C448" s="20"/>
      <c r="D448" s="20"/>
      <c r="E448" s="20"/>
      <c r="F448" s="167"/>
      <c r="G448" s="167"/>
      <c r="H448" s="167"/>
      <c r="I448" s="167"/>
      <c r="J448" s="167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</row>
    <row r="449" spans="1:194" ht="15" customHeight="1" x14ac:dyDescent="0.25">
      <c r="A449" s="15"/>
      <c r="B449" s="20"/>
      <c r="C449" s="20"/>
      <c r="D449" s="20"/>
      <c r="E449" s="20"/>
      <c r="F449" s="167"/>
      <c r="G449" s="167"/>
      <c r="H449" s="167"/>
      <c r="I449" s="167"/>
      <c r="J449" s="167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21"/>
      <c r="GG449" s="21"/>
      <c r="GH449" s="21"/>
      <c r="GI449" s="21"/>
      <c r="GJ449" s="21"/>
      <c r="GK449" s="21"/>
      <c r="GL449" s="21"/>
    </row>
    <row r="450" spans="1:194" ht="15" customHeight="1" x14ac:dyDescent="0.25">
      <c r="A450" s="15"/>
      <c r="B450" s="20"/>
      <c r="C450" s="20"/>
      <c r="D450" s="20"/>
      <c r="E450" s="20"/>
      <c r="F450" s="167"/>
      <c r="G450" s="167"/>
      <c r="H450" s="167"/>
      <c r="I450" s="167"/>
      <c r="J450" s="167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  <c r="EH450" s="21"/>
      <c r="EI450" s="21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21"/>
      <c r="GG450" s="21"/>
      <c r="GH450" s="21"/>
      <c r="GI450" s="21"/>
      <c r="GJ450" s="21"/>
      <c r="GK450" s="21"/>
      <c r="GL450" s="21"/>
    </row>
    <row r="451" spans="1:194" ht="15" customHeight="1" x14ac:dyDescent="0.25">
      <c r="A451" s="15"/>
      <c r="B451" s="20"/>
      <c r="C451" s="20"/>
      <c r="D451" s="20"/>
      <c r="E451" s="20"/>
      <c r="F451" s="167"/>
      <c r="G451" s="167"/>
      <c r="H451" s="167"/>
      <c r="I451" s="167"/>
      <c r="J451" s="167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  <c r="GH451" s="21"/>
      <c r="GI451" s="21"/>
      <c r="GJ451" s="21"/>
      <c r="GK451" s="21"/>
      <c r="GL451" s="21"/>
    </row>
    <row r="452" spans="1:194" ht="15" customHeight="1" x14ac:dyDescent="0.25">
      <c r="A452" s="15"/>
      <c r="B452" s="20"/>
      <c r="C452" s="20"/>
      <c r="D452" s="20"/>
      <c r="E452" s="20"/>
      <c r="F452" s="167"/>
      <c r="G452" s="167"/>
      <c r="H452" s="167"/>
      <c r="I452" s="167"/>
      <c r="J452" s="167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  <c r="DK452" s="21"/>
      <c r="DL452" s="21"/>
      <c r="DM452" s="21"/>
      <c r="DN452" s="21"/>
      <c r="DO452" s="21"/>
      <c r="DP452" s="21"/>
      <c r="DQ452" s="21"/>
      <c r="DR452" s="21"/>
      <c r="DS452" s="21"/>
      <c r="DT452" s="21"/>
      <c r="DU452" s="21"/>
      <c r="DV452" s="21"/>
      <c r="DW452" s="21"/>
      <c r="DX452" s="21"/>
      <c r="DY452" s="21"/>
      <c r="DZ452" s="21"/>
      <c r="EA452" s="21"/>
      <c r="EB452" s="21"/>
      <c r="EC452" s="21"/>
      <c r="ED452" s="21"/>
      <c r="EE452" s="21"/>
      <c r="EF452" s="21"/>
      <c r="EG452" s="21"/>
      <c r="EH452" s="21"/>
      <c r="EI452" s="21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21"/>
      <c r="GG452" s="21"/>
      <c r="GH452" s="21"/>
      <c r="GI452" s="21"/>
      <c r="GJ452" s="21"/>
      <c r="GK452" s="21"/>
      <c r="GL452" s="21"/>
    </row>
    <row r="453" spans="1:194" ht="15" customHeight="1" x14ac:dyDescent="0.25">
      <c r="A453" s="15"/>
      <c r="B453" s="20"/>
      <c r="C453" s="20"/>
      <c r="D453" s="20"/>
      <c r="E453" s="20"/>
      <c r="F453" s="167"/>
      <c r="G453" s="167"/>
      <c r="H453" s="167"/>
      <c r="I453" s="167"/>
      <c r="J453" s="167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</row>
    <row r="454" spans="1:194" ht="15" customHeight="1" x14ac:dyDescent="0.25">
      <c r="A454" s="15"/>
      <c r="B454" s="20"/>
      <c r="C454" s="20"/>
      <c r="D454" s="20"/>
      <c r="E454" s="20"/>
      <c r="F454" s="167"/>
      <c r="G454" s="167"/>
      <c r="H454" s="167"/>
      <c r="I454" s="167"/>
      <c r="J454" s="167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  <c r="DK454" s="21"/>
      <c r="DL454" s="21"/>
      <c r="DM454" s="21"/>
      <c r="DN454" s="21"/>
      <c r="DO454" s="21"/>
      <c r="DP454" s="21"/>
      <c r="DQ454" s="21"/>
      <c r="DR454" s="21"/>
      <c r="DS454" s="21"/>
      <c r="DT454" s="21"/>
      <c r="DU454" s="21"/>
      <c r="DV454" s="21"/>
      <c r="DW454" s="21"/>
      <c r="DX454" s="21"/>
      <c r="DY454" s="21"/>
      <c r="DZ454" s="21"/>
      <c r="EA454" s="21"/>
      <c r="EB454" s="21"/>
      <c r="EC454" s="21"/>
      <c r="ED454" s="21"/>
      <c r="EE454" s="21"/>
      <c r="EF454" s="21"/>
      <c r="EG454" s="21"/>
      <c r="EH454" s="21"/>
      <c r="EI454" s="21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  <c r="GF454" s="21"/>
      <c r="GG454" s="21"/>
      <c r="GH454" s="21"/>
      <c r="GI454" s="21"/>
      <c r="GJ454" s="21"/>
      <c r="GK454" s="21"/>
      <c r="GL454" s="21"/>
    </row>
    <row r="455" spans="1:194" ht="15" customHeight="1" x14ac:dyDescent="0.25">
      <c r="A455" s="15"/>
      <c r="B455" s="20"/>
      <c r="C455" s="20"/>
      <c r="D455" s="20"/>
      <c r="E455" s="20"/>
      <c r="F455" s="167"/>
      <c r="G455" s="167"/>
      <c r="H455" s="167"/>
      <c r="I455" s="167"/>
      <c r="J455" s="167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1"/>
      <c r="CK455" s="21"/>
      <c r="CL455" s="21"/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/>
      <c r="DA455" s="21"/>
      <c r="DB455" s="21"/>
      <c r="DC455" s="21"/>
      <c r="DD455" s="21"/>
      <c r="DE455" s="21"/>
      <c r="DF455" s="21"/>
      <c r="DG455" s="21"/>
      <c r="DH455" s="21"/>
      <c r="DI455" s="21"/>
      <c r="DJ455" s="21"/>
      <c r="DK455" s="21"/>
      <c r="DL455" s="21"/>
      <c r="DM455" s="21"/>
      <c r="DN455" s="21"/>
      <c r="DO455" s="21"/>
      <c r="DP455" s="21"/>
      <c r="DQ455" s="21"/>
      <c r="DR455" s="21"/>
      <c r="DS455" s="21"/>
      <c r="DT455" s="21"/>
      <c r="DU455" s="21"/>
      <c r="DV455" s="21"/>
      <c r="DW455" s="21"/>
      <c r="DX455" s="21"/>
      <c r="DY455" s="21"/>
      <c r="DZ455" s="21"/>
      <c r="EA455" s="21"/>
      <c r="EB455" s="21"/>
      <c r="EC455" s="21"/>
      <c r="ED455" s="21"/>
      <c r="EE455" s="21"/>
      <c r="EF455" s="21"/>
      <c r="EG455" s="21"/>
      <c r="EH455" s="21"/>
      <c r="EI455" s="21"/>
      <c r="EJ455" s="21"/>
      <c r="EK455" s="21"/>
      <c r="EL455" s="21"/>
      <c r="EM455" s="21"/>
      <c r="EN455" s="21"/>
      <c r="EO455" s="21"/>
      <c r="EP455" s="21"/>
      <c r="EQ455" s="21"/>
      <c r="ER455" s="21"/>
      <c r="ES455" s="21"/>
      <c r="ET455" s="21"/>
      <c r="EU455" s="21"/>
      <c r="EV455" s="21"/>
      <c r="EW455" s="21"/>
      <c r="EX455" s="21"/>
      <c r="EY455" s="21"/>
      <c r="EZ455" s="21"/>
      <c r="FA455" s="21"/>
      <c r="FB455" s="21"/>
      <c r="FC455" s="21"/>
      <c r="FD455" s="21"/>
      <c r="FE455" s="21"/>
      <c r="FF455" s="21"/>
      <c r="FG455" s="21"/>
      <c r="FH455" s="21"/>
      <c r="FI455" s="21"/>
      <c r="FJ455" s="21"/>
      <c r="FK455" s="21"/>
      <c r="FL455" s="21"/>
      <c r="FM455" s="21"/>
      <c r="FN455" s="21"/>
      <c r="FO455" s="21"/>
      <c r="FP455" s="21"/>
      <c r="FQ455" s="21"/>
      <c r="FR455" s="21"/>
      <c r="FS455" s="21"/>
      <c r="FT455" s="21"/>
      <c r="FU455" s="21"/>
      <c r="FV455" s="21"/>
      <c r="FW455" s="21"/>
      <c r="FX455" s="21"/>
      <c r="FY455" s="21"/>
      <c r="FZ455" s="21"/>
      <c r="GA455" s="21"/>
      <c r="GB455" s="21"/>
      <c r="GC455" s="21"/>
      <c r="GD455" s="21"/>
      <c r="GE455" s="21"/>
      <c r="GF455" s="21"/>
      <c r="GG455" s="21"/>
      <c r="GH455" s="21"/>
      <c r="GI455" s="21"/>
      <c r="GJ455" s="21"/>
      <c r="GK455" s="21"/>
      <c r="GL455" s="21"/>
    </row>
    <row r="456" spans="1:194" ht="15" customHeight="1" x14ac:dyDescent="0.25">
      <c r="A456" s="15"/>
      <c r="B456" s="20"/>
      <c r="C456" s="20"/>
      <c r="D456" s="20"/>
      <c r="E456" s="20"/>
      <c r="F456" s="167"/>
      <c r="G456" s="167"/>
      <c r="H456" s="167"/>
      <c r="I456" s="167"/>
      <c r="J456" s="167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1"/>
      <c r="CK456" s="21"/>
      <c r="CL456" s="21"/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/>
      <c r="DA456" s="21"/>
      <c r="DB456" s="21"/>
      <c r="DC456" s="21"/>
      <c r="DD456" s="21"/>
      <c r="DE456" s="21"/>
      <c r="DF456" s="21"/>
      <c r="DG456" s="21"/>
      <c r="DH456" s="21"/>
      <c r="DI456" s="21"/>
      <c r="DJ456" s="21"/>
      <c r="DK456" s="21"/>
      <c r="DL456" s="21"/>
      <c r="DM456" s="21"/>
      <c r="DN456" s="21"/>
      <c r="DO456" s="21"/>
      <c r="DP456" s="21"/>
      <c r="DQ456" s="21"/>
      <c r="DR456" s="21"/>
      <c r="DS456" s="21"/>
      <c r="DT456" s="21"/>
      <c r="DU456" s="21"/>
      <c r="DV456" s="21"/>
      <c r="DW456" s="21"/>
      <c r="DX456" s="21"/>
      <c r="DY456" s="21"/>
      <c r="DZ456" s="21"/>
      <c r="EA456" s="21"/>
      <c r="EB456" s="21"/>
      <c r="EC456" s="21"/>
      <c r="ED456" s="21"/>
      <c r="EE456" s="21"/>
      <c r="EF456" s="21"/>
      <c r="EG456" s="21"/>
      <c r="EH456" s="21"/>
      <c r="EI456" s="21"/>
      <c r="EJ456" s="21"/>
      <c r="EK456" s="21"/>
      <c r="EL456" s="21"/>
      <c r="EM456" s="21"/>
      <c r="EN456" s="21"/>
      <c r="EO456" s="21"/>
      <c r="EP456" s="21"/>
      <c r="EQ456" s="21"/>
      <c r="ER456" s="21"/>
      <c r="ES456" s="21"/>
      <c r="ET456" s="21"/>
      <c r="EU456" s="21"/>
      <c r="EV456" s="21"/>
      <c r="EW456" s="21"/>
      <c r="EX456" s="21"/>
      <c r="EY456" s="21"/>
      <c r="EZ456" s="21"/>
      <c r="FA456" s="21"/>
      <c r="FB456" s="21"/>
      <c r="FC456" s="21"/>
      <c r="FD456" s="21"/>
      <c r="FE456" s="21"/>
      <c r="FF456" s="21"/>
      <c r="FG456" s="21"/>
      <c r="FH456" s="21"/>
      <c r="FI456" s="21"/>
      <c r="FJ456" s="21"/>
      <c r="FK456" s="21"/>
      <c r="FL456" s="21"/>
      <c r="FM456" s="21"/>
      <c r="FN456" s="21"/>
      <c r="FO456" s="21"/>
      <c r="FP456" s="21"/>
      <c r="FQ456" s="21"/>
      <c r="FR456" s="21"/>
      <c r="FS456" s="21"/>
      <c r="FT456" s="21"/>
      <c r="FU456" s="21"/>
      <c r="FV456" s="21"/>
      <c r="FW456" s="21"/>
      <c r="FX456" s="21"/>
      <c r="FY456" s="21"/>
      <c r="FZ456" s="21"/>
      <c r="GA456" s="21"/>
      <c r="GB456" s="21"/>
      <c r="GC456" s="21"/>
      <c r="GD456" s="21"/>
      <c r="GE456" s="21"/>
      <c r="GF456" s="21"/>
      <c r="GG456" s="21"/>
      <c r="GH456" s="21"/>
      <c r="GI456" s="21"/>
      <c r="GJ456" s="21"/>
      <c r="GK456" s="21"/>
      <c r="GL456" s="21"/>
    </row>
    <row r="457" spans="1:194" ht="15" customHeight="1" x14ac:dyDescent="0.25">
      <c r="A457" s="15"/>
      <c r="B457" s="20"/>
      <c r="C457" s="20"/>
      <c r="D457" s="20"/>
      <c r="E457" s="20"/>
      <c r="F457" s="167"/>
      <c r="G457" s="167"/>
      <c r="H457" s="167"/>
      <c r="I457" s="167"/>
      <c r="J457" s="167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1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21"/>
      <c r="DJ457" s="21"/>
      <c r="DK457" s="21"/>
      <c r="DL457" s="21"/>
      <c r="DM457" s="21"/>
      <c r="DN457" s="21"/>
      <c r="DO457" s="21"/>
      <c r="DP457" s="21"/>
      <c r="DQ457" s="21"/>
      <c r="DR457" s="21"/>
      <c r="DS457" s="21"/>
      <c r="DT457" s="21"/>
      <c r="DU457" s="21"/>
      <c r="DV457" s="21"/>
      <c r="DW457" s="21"/>
      <c r="DX457" s="21"/>
      <c r="DY457" s="21"/>
      <c r="DZ457" s="21"/>
      <c r="EA457" s="21"/>
      <c r="EB457" s="21"/>
      <c r="EC457" s="21"/>
      <c r="ED457" s="21"/>
      <c r="EE457" s="21"/>
      <c r="EF457" s="21"/>
      <c r="EG457" s="21"/>
      <c r="EH457" s="21"/>
      <c r="EI457" s="21"/>
      <c r="EJ457" s="21"/>
      <c r="EK457" s="21"/>
      <c r="EL457" s="21"/>
      <c r="EM457" s="21"/>
      <c r="EN457" s="21"/>
      <c r="EO457" s="21"/>
      <c r="EP457" s="21"/>
      <c r="EQ457" s="21"/>
      <c r="ER457" s="21"/>
      <c r="ES457" s="21"/>
      <c r="ET457" s="21"/>
      <c r="EU457" s="21"/>
      <c r="EV457" s="21"/>
      <c r="EW457" s="21"/>
      <c r="EX457" s="21"/>
      <c r="EY457" s="21"/>
      <c r="EZ457" s="21"/>
      <c r="FA457" s="21"/>
      <c r="FB457" s="21"/>
      <c r="FC457" s="21"/>
      <c r="FD457" s="21"/>
      <c r="FE457" s="21"/>
      <c r="FF457" s="21"/>
      <c r="FG457" s="21"/>
      <c r="FH457" s="21"/>
      <c r="FI457" s="21"/>
      <c r="FJ457" s="21"/>
      <c r="FK457" s="21"/>
      <c r="FL457" s="21"/>
      <c r="FM457" s="21"/>
      <c r="FN457" s="21"/>
      <c r="FO457" s="21"/>
      <c r="FP457" s="21"/>
      <c r="FQ457" s="21"/>
      <c r="FR457" s="21"/>
      <c r="FS457" s="21"/>
      <c r="FT457" s="21"/>
      <c r="FU457" s="21"/>
      <c r="FV457" s="21"/>
      <c r="FW457" s="21"/>
      <c r="FX457" s="21"/>
      <c r="FY457" s="21"/>
      <c r="FZ457" s="21"/>
      <c r="GA457" s="21"/>
      <c r="GB457" s="21"/>
      <c r="GC457" s="21"/>
      <c r="GD457" s="21"/>
      <c r="GE457" s="21"/>
      <c r="GF457" s="21"/>
      <c r="GG457" s="21"/>
      <c r="GH457" s="21"/>
      <c r="GI457" s="21"/>
      <c r="GJ457" s="21"/>
      <c r="GK457" s="21"/>
      <c r="GL457" s="21"/>
    </row>
    <row r="458" spans="1:194" ht="15" customHeight="1" x14ac:dyDescent="0.25">
      <c r="A458" s="15"/>
      <c r="B458" s="20"/>
      <c r="C458" s="20"/>
      <c r="D458" s="20"/>
      <c r="E458" s="20"/>
      <c r="F458" s="167"/>
      <c r="G458" s="167"/>
      <c r="H458" s="167"/>
      <c r="I458" s="167"/>
      <c r="J458" s="167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</row>
    <row r="459" spans="1:194" ht="15" customHeight="1" x14ac:dyDescent="0.25">
      <c r="A459" s="15"/>
      <c r="B459" s="20"/>
      <c r="C459" s="20"/>
      <c r="D459" s="20"/>
      <c r="E459" s="20"/>
      <c r="F459" s="167"/>
      <c r="G459" s="167"/>
      <c r="H459" s="167"/>
      <c r="I459" s="167"/>
      <c r="J459" s="167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  <c r="DK459" s="21"/>
      <c r="DL459" s="21"/>
      <c r="DM459" s="21"/>
      <c r="DN459" s="21"/>
      <c r="DO459" s="21"/>
      <c r="DP459" s="21"/>
      <c r="DQ459" s="21"/>
      <c r="DR459" s="21"/>
      <c r="DS459" s="21"/>
      <c r="DT459" s="21"/>
      <c r="DU459" s="21"/>
      <c r="DV459" s="21"/>
      <c r="DW459" s="21"/>
      <c r="DX459" s="21"/>
      <c r="DY459" s="21"/>
      <c r="DZ459" s="21"/>
      <c r="EA459" s="21"/>
      <c r="EB459" s="21"/>
      <c r="EC459" s="21"/>
      <c r="ED459" s="21"/>
      <c r="EE459" s="21"/>
      <c r="EF459" s="21"/>
      <c r="EG459" s="21"/>
      <c r="EH459" s="21"/>
      <c r="EI459" s="21"/>
      <c r="EJ459" s="21"/>
      <c r="EK459" s="21"/>
      <c r="EL459" s="21"/>
      <c r="EM459" s="21"/>
      <c r="EN459" s="21"/>
      <c r="EO459" s="21"/>
      <c r="EP459" s="21"/>
      <c r="EQ459" s="21"/>
      <c r="ER459" s="21"/>
      <c r="ES459" s="21"/>
      <c r="ET459" s="21"/>
      <c r="EU459" s="21"/>
      <c r="EV459" s="21"/>
      <c r="EW459" s="21"/>
      <c r="EX459" s="21"/>
      <c r="EY459" s="21"/>
      <c r="EZ459" s="21"/>
      <c r="FA459" s="21"/>
      <c r="FB459" s="21"/>
      <c r="FC459" s="21"/>
      <c r="FD459" s="21"/>
      <c r="FE459" s="21"/>
      <c r="FF459" s="21"/>
      <c r="FG459" s="21"/>
      <c r="FH459" s="21"/>
      <c r="FI459" s="21"/>
      <c r="FJ459" s="21"/>
      <c r="FK459" s="21"/>
      <c r="FL459" s="21"/>
      <c r="FM459" s="21"/>
      <c r="FN459" s="21"/>
      <c r="FO459" s="21"/>
      <c r="FP459" s="21"/>
      <c r="FQ459" s="21"/>
      <c r="FR459" s="21"/>
      <c r="FS459" s="21"/>
      <c r="FT459" s="21"/>
      <c r="FU459" s="21"/>
      <c r="FV459" s="21"/>
      <c r="FW459" s="21"/>
      <c r="FX459" s="21"/>
      <c r="FY459" s="21"/>
      <c r="FZ459" s="21"/>
      <c r="GA459" s="21"/>
      <c r="GB459" s="21"/>
      <c r="GC459" s="21"/>
      <c r="GD459" s="21"/>
      <c r="GE459" s="21"/>
      <c r="GF459" s="21"/>
      <c r="GG459" s="21"/>
      <c r="GH459" s="21"/>
      <c r="GI459" s="21"/>
      <c r="GJ459" s="21"/>
      <c r="GK459" s="21"/>
      <c r="GL459" s="21"/>
    </row>
    <row r="460" spans="1:194" ht="15" customHeight="1" x14ac:dyDescent="0.25">
      <c r="A460" s="15"/>
      <c r="B460" s="20"/>
      <c r="C460" s="20"/>
      <c r="D460" s="20"/>
      <c r="E460" s="20"/>
      <c r="F460" s="167"/>
      <c r="G460" s="167"/>
      <c r="H460" s="167"/>
      <c r="I460" s="167"/>
      <c r="J460" s="167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1"/>
      <c r="CK460" s="21"/>
      <c r="CL460" s="21"/>
      <c r="CM460" s="21"/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/>
      <c r="DB460" s="21"/>
      <c r="DC460" s="21"/>
      <c r="DD460" s="21"/>
      <c r="DE460" s="21"/>
      <c r="DF460" s="21"/>
      <c r="DG460" s="21"/>
      <c r="DH460" s="21"/>
      <c r="DI460" s="21"/>
      <c r="DJ460" s="21"/>
      <c r="DK460" s="21"/>
      <c r="DL460" s="21"/>
      <c r="DM460" s="21"/>
      <c r="DN460" s="21"/>
      <c r="DO460" s="21"/>
      <c r="DP460" s="21"/>
      <c r="DQ460" s="21"/>
      <c r="DR460" s="21"/>
      <c r="DS460" s="21"/>
      <c r="DT460" s="21"/>
      <c r="DU460" s="21"/>
      <c r="DV460" s="21"/>
      <c r="DW460" s="21"/>
      <c r="DX460" s="21"/>
      <c r="DY460" s="21"/>
      <c r="DZ460" s="21"/>
      <c r="EA460" s="21"/>
      <c r="EB460" s="21"/>
      <c r="EC460" s="21"/>
      <c r="ED460" s="21"/>
      <c r="EE460" s="21"/>
      <c r="EF460" s="21"/>
      <c r="EG460" s="21"/>
      <c r="EH460" s="21"/>
      <c r="EI460" s="21"/>
      <c r="EJ460" s="21"/>
      <c r="EK460" s="21"/>
      <c r="EL460" s="21"/>
      <c r="EM460" s="21"/>
      <c r="EN460" s="21"/>
      <c r="EO460" s="21"/>
      <c r="EP460" s="21"/>
      <c r="EQ460" s="21"/>
      <c r="ER460" s="21"/>
      <c r="ES460" s="21"/>
      <c r="ET460" s="21"/>
      <c r="EU460" s="21"/>
      <c r="EV460" s="21"/>
      <c r="EW460" s="21"/>
      <c r="EX460" s="21"/>
      <c r="EY460" s="21"/>
      <c r="EZ460" s="21"/>
      <c r="FA460" s="21"/>
      <c r="FB460" s="21"/>
      <c r="FC460" s="21"/>
      <c r="FD460" s="21"/>
      <c r="FE460" s="21"/>
      <c r="FF460" s="21"/>
      <c r="FG460" s="21"/>
      <c r="FH460" s="21"/>
      <c r="FI460" s="21"/>
      <c r="FJ460" s="21"/>
      <c r="FK460" s="21"/>
      <c r="FL460" s="21"/>
      <c r="FM460" s="21"/>
      <c r="FN460" s="21"/>
      <c r="FO460" s="21"/>
      <c r="FP460" s="21"/>
      <c r="FQ460" s="21"/>
      <c r="FR460" s="21"/>
      <c r="FS460" s="21"/>
      <c r="FT460" s="21"/>
      <c r="FU460" s="21"/>
      <c r="FV460" s="21"/>
      <c r="FW460" s="21"/>
      <c r="FX460" s="21"/>
      <c r="FY460" s="21"/>
      <c r="FZ460" s="21"/>
      <c r="GA460" s="21"/>
      <c r="GB460" s="21"/>
      <c r="GC460" s="21"/>
      <c r="GD460" s="21"/>
      <c r="GE460" s="21"/>
      <c r="GF460" s="21"/>
      <c r="GG460" s="21"/>
      <c r="GH460" s="21"/>
      <c r="GI460" s="21"/>
      <c r="GJ460" s="21"/>
      <c r="GK460" s="21"/>
      <c r="GL460" s="21"/>
    </row>
    <row r="461" spans="1:194" ht="15" customHeight="1" x14ac:dyDescent="0.25">
      <c r="A461" s="15"/>
      <c r="B461" s="20"/>
      <c r="C461" s="20"/>
      <c r="D461" s="20"/>
      <c r="E461" s="20"/>
      <c r="F461" s="167"/>
      <c r="G461" s="167"/>
      <c r="H461" s="167"/>
      <c r="I461" s="167"/>
      <c r="J461" s="167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1"/>
      <c r="CK461" s="21"/>
      <c r="CL461" s="21"/>
      <c r="CM461" s="21"/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/>
      <c r="DB461" s="21"/>
      <c r="DC461" s="21"/>
      <c r="DD461" s="21"/>
      <c r="DE461" s="21"/>
      <c r="DF461" s="21"/>
      <c r="DG461" s="21"/>
      <c r="DH461" s="21"/>
      <c r="DI461" s="21"/>
      <c r="DJ461" s="21"/>
      <c r="DK461" s="21"/>
      <c r="DL461" s="21"/>
      <c r="DM461" s="21"/>
      <c r="DN461" s="21"/>
      <c r="DO461" s="21"/>
      <c r="DP461" s="21"/>
      <c r="DQ461" s="21"/>
      <c r="DR461" s="21"/>
      <c r="DS461" s="21"/>
      <c r="DT461" s="21"/>
      <c r="DU461" s="21"/>
      <c r="DV461" s="21"/>
      <c r="DW461" s="21"/>
      <c r="DX461" s="21"/>
      <c r="DY461" s="21"/>
      <c r="DZ461" s="21"/>
      <c r="EA461" s="21"/>
      <c r="EB461" s="21"/>
      <c r="EC461" s="21"/>
      <c r="ED461" s="21"/>
      <c r="EE461" s="21"/>
      <c r="EF461" s="21"/>
      <c r="EG461" s="21"/>
      <c r="EH461" s="21"/>
      <c r="EI461" s="21"/>
      <c r="EJ461" s="21"/>
      <c r="EK461" s="21"/>
      <c r="EL461" s="21"/>
      <c r="EM461" s="21"/>
      <c r="EN461" s="21"/>
      <c r="EO461" s="21"/>
      <c r="EP461" s="21"/>
      <c r="EQ461" s="21"/>
      <c r="ER461" s="21"/>
      <c r="ES461" s="21"/>
      <c r="ET461" s="21"/>
      <c r="EU461" s="21"/>
      <c r="EV461" s="21"/>
      <c r="EW461" s="21"/>
      <c r="EX461" s="21"/>
      <c r="EY461" s="21"/>
      <c r="EZ461" s="21"/>
      <c r="FA461" s="21"/>
      <c r="FB461" s="21"/>
      <c r="FC461" s="21"/>
      <c r="FD461" s="21"/>
      <c r="FE461" s="21"/>
      <c r="FF461" s="21"/>
      <c r="FG461" s="21"/>
      <c r="FH461" s="21"/>
      <c r="FI461" s="21"/>
      <c r="FJ461" s="21"/>
      <c r="FK461" s="21"/>
      <c r="FL461" s="21"/>
      <c r="FM461" s="21"/>
      <c r="FN461" s="21"/>
      <c r="FO461" s="21"/>
      <c r="FP461" s="21"/>
      <c r="FQ461" s="21"/>
      <c r="FR461" s="21"/>
      <c r="FS461" s="21"/>
      <c r="FT461" s="21"/>
      <c r="FU461" s="21"/>
      <c r="FV461" s="21"/>
      <c r="FW461" s="21"/>
      <c r="FX461" s="21"/>
      <c r="FY461" s="21"/>
      <c r="FZ461" s="21"/>
      <c r="GA461" s="21"/>
      <c r="GB461" s="21"/>
      <c r="GC461" s="21"/>
      <c r="GD461" s="21"/>
      <c r="GE461" s="21"/>
      <c r="GF461" s="21"/>
      <c r="GG461" s="21"/>
      <c r="GH461" s="21"/>
      <c r="GI461" s="21"/>
      <c r="GJ461" s="21"/>
      <c r="GK461" s="21"/>
      <c r="GL461" s="21"/>
    </row>
    <row r="462" spans="1:194" ht="15" customHeight="1" x14ac:dyDescent="0.25">
      <c r="A462" s="15"/>
      <c r="B462" s="20"/>
      <c r="C462" s="20"/>
      <c r="D462" s="20"/>
      <c r="E462" s="20"/>
      <c r="F462" s="167"/>
      <c r="G462" s="167"/>
      <c r="H462" s="167"/>
      <c r="I462" s="167"/>
      <c r="J462" s="167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1"/>
      <c r="CK462" s="21"/>
      <c r="CL462" s="21"/>
      <c r="CM462" s="21"/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/>
      <c r="DB462" s="21"/>
      <c r="DC462" s="21"/>
      <c r="DD462" s="21"/>
      <c r="DE462" s="21"/>
      <c r="DF462" s="21"/>
      <c r="DG462" s="21"/>
      <c r="DH462" s="21"/>
      <c r="DI462" s="21"/>
      <c r="DJ462" s="21"/>
      <c r="DK462" s="21"/>
      <c r="DL462" s="21"/>
      <c r="DM462" s="21"/>
      <c r="DN462" s="21"/>
      <c r="DO462" s="21"/>
      <c r="DP462" s="21"/>
      <c r="DQ462" s="21"/>
      <c r="DR462" s="21"/>
      <c r="DS462" s="21"/>
      <c r="DT462" s="21"/>
      <c r="DU462" s="21"/>
      <c r="DV462" s="21"/>
      <c r="DW462" s="21"/>
      <c r="DX462" s="21"/>
      <c r="DY462" s="21"/>
      <c r="DZ462" s="21"/>
      <c r="EA462" s="21"/>
      <c r="EB462" s="21"/>
      <c r="EC462" s="21"/>
      <c r="ED462" s="21"/>
      <c r="EE462" s="21"/>
      <c r="EF462" s="21"/>
      <c r="EG462" s="21"/>
      <c r="EH462" s="21"/>
      <c r="EI462" s="21"/>
      <c r="EJ462" s="21"/>
      <c r="EK462" s="21"/>
      <c r="EL462" s="21"/>
      <c r="EM462" s="21"/>
      <c r="EN462" s="21"/>
      <c r="EO462" s="21"/>
      <c r="EP462" s="21"/>
      <c r="EQ462" s="21"/>
      <c r="ER462" s="21"/>
      <c r="ES462" s="21"/>
      <c r="ET462" s="21"/>
      <c r="EU462" s="21"/>
      <c r="EV462" s="21"/>
      <c r="EW462" s="21"/>
      <c r="EX462" s="21"/>
      <c r="EY462" s="21"/>
      <c r="EZ462" s="21"/>
      <c r="FA462" s="21"/>
      <c r="FB462" s="21"/>
      <c r="FC462" s="21"/>
      <c r="FD462" s="21"/>
      <c r="FE462" s="21"/>
      <c r="FF462" s="21"/>
      <c r="FG462" s="21"/>
      <c r="FH462" s="21"/>
      <c r="FI462" s="21"/>
      <c r="FJ462" s="21"/>
      <c r="FK462" s="21"/>
      <c r="FL462" s="21"/>
      <c r="FM462" s="21"/>
      <c r="FN462" s="21"/>
      <c r="FO462" s="21"/>
      <c r="FP462" s="21"/>
      <c r="FQ462" s="21"/>
      <c r="FR462" s="21"/>
      <c r="FS462" s="21"/>
      <c r="FT462" s="21"/>
      <c r="FU462" s="21"/>
      <c r="FV462" s="21"/>
      <c r="FW462" s="21"/>
      <c r="FX462" s="21"/>
      <c r="FY462" s="21"/>
      <c r="FZ462" s="21"/>
      <c r="GA462" s="21"/>
      <c r="GB462" s="21"/>
      <c r="GC462" s="21"/>
      <c r="GD462" s="21"/>
      <c r="GE462" s="21"/>
      <c r="GF462" s="21"/>
      <c r="GG462" s="21"/>
      <c r="GH462" s="21"/>
      <c r="GI462" s="21"/>
      <c r="GJ462" s="21"/>
      <c r="GK462" s="21"/>
      <c r="GL462" s="21"/>
    </row>
    <row r="463" spans="1:194" ht="15" customHeight="1" x14ac:dyDescent="0.25">
      <c r="A463" s="15"/>
      <c r="B463" s="20"/>
      <c r="C463" s="20"/>
      <c r="D463" s="20"/>
      <c r="E463" s="20"/>
      <c r="F463" s="167"/>
      <c r="G463" s="167"/>
      <c r="H463" s="167"/>
      <c r="I463" s="167"/>
      <c r="J463" s="167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  <c r="GF463" s="21"/>
      <c r="GG463" s="21"/>
      <c r="GH463" s="21"/>
      <c r="GI463" s="21"/>
      <c r="GJ463" s="21"/>
      <c r="GK463" s="21"/>
      <c r="GL463" s="21"/>
    </row>
    <row r="464" spans="1:194" ht="15" customHeight="1" x14ac:dyDescent="0.25">
      <c r="A464" s="15"/>
      <c r="B464" s="20"/>
      <c r="C464" s="20"/>
      <c r="D464" s="20"/>
      <c r="E464" s="20"/>
      <c r="F464" s="167"/>
      <c r="G464" s="167"/>
      <c r="H464" s="167"/>
      <c r="I464" s="167"/>
      <c r="J464" s="167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  <c r="DK464" s="21"/>
      <c r="DL464" s="21"/>
      <c r="DM464" s="21"/>
      <c r="DN464" s="21"/>
      <c r="DO464" s="21"/>
      <c r="DP464" s="21"/>
      <c r="DQ464" s="21"/>
      <c r="DR464" s="21"/>
      <c r="DS464" s="21"/>
      <c r="DT464" s="21"/>
      <c r="DU464" s="21"/>
      <c r="DV464" s="21"/>
      <c r="DW464" s="21"/>
      <c r="DX464" s="21"/>
      <c r="DY464" s="21"/>
      <c r="DZ464" s="21"/>
      <c r="EA464" s="21"/>
      <c r="EB464" s="21"/>
      <c r="EC464" s="21"/>
      <c r="ED464" s="21"/>
      <c r="EE464" s="21"/>
      <c r="EF464" s="21"/>
      <c r="EG464" s="21"/>
      <c r="EH464" s="21"/>
      <c r="EI464" s="21"/>
      <c r="EJ464" s="21"/>
      <c r="EK464" s="21"/>
      <c r="EL464" s="21"/>
      <c r="EM464" s="21"/>
      <c r="EN464" s="21"/>
      <c r="EO464" s="21"/>
      <c r="EP464" s="21"/>
      <c r="EQ464" s="21"/>
      <c r="ER464" s="21"/>
      <c r="ES464" s="21"/>
      <c r="ET464" s="21"/>
      <c r="EU464" s="21"/>
      <c r="EV464" s="21"/>
      <c r="EW464" s="21"/>
      <c r="EX464" s="21"/>
      <c r="EY464" s="21"/>
      <c r="EZ464" s="21"/>
      <c r="FA464" s="21"/>
      <c r="FB464" s="21"/>
      <c r="FC464" s="21"/>
      <c r="FD464" s="21"/>
      <c r="FE464" s="21"/>
      <c r="FF464" s="21"/>
      <c r="FG464" s="21"/>
      <c r="FH464" s="21"/>
      <c r="FI464" s="21"/>
      <c r="FJ464" s="21"/>
      <c r="FK464" s="21"/>
      <c r="FL464" s="21"/>
      <c r="FM464" s="21"/>
      <c r="FN464" s="21"/>
      <c r="FO464" s="21"/>
      <c r="FP464" s="21"/>
      <c r="FQ464" s="21"/>
      <c r="FR464" s="21"/>
      <c r="FS464" s="21"/>
      <c r="FT464" s="21"/>
      <c r="FU464" s="21"/>
      <c r="FV464" s="21"/>
      <c r="FW464" s="21"/>
      <c r="FX464" s="21"/>
      <c r="FY464" s="21"/>
      <c r="FZ464" s="21"/>
      <c r="GA464" s="21"/>
      <c r="GB464" s="21"/>
      <c r="GC464" s="21"/>
      <c r="GD464" s="21"/>
      <c r="GE464" s="21"/>
      <c r="GF464" s="21"/>
      <c r="GG464" s="21"/>
      <c r="GH464" s="21"/>
      <c r="GI464" s="21"/>
      <c r="GJ464" s="21"/>
      <c r="GK464" s="21"/>
      <c r="GL464" s="21"/>
    </row>
    <row r="465" spans="1:194" ht="15" customHeight="1" x14ac:dyDescent="0.25">
      <c r="A465" s="15"/>
      <c r="B465" s="20"/>
      <c r="C465" s="20"/>
      <c r="D465" s="20"/>
      <c r="E465" s="20"/>
      <c r="F465" s="167"/>
      <c r="G465" s="167"/>
      <c r="H465" s="167"/>
      <c r="I465" s="167"/>
      <c r="J465" s="167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  <c r="GF465" s="21"/>
      <c r="GG465" s="21"/>
      <c r="GH465" s="21"/>
      <c r="GI465" s="21"/>
      <c r="GJ465" s="21"/>
      <c r="GK465" s="21"/>
      <c r="GL465" s="21"/>
    </row>
    <row r="466" spans="1:194" ht="15" customHeight="1" x14ac:dyDescent="0.25">
      <c r="A466" s="15"/>
      <c r="B466" s="20"/>
      <c r="C466" s="20"/>
      <c r="D466" s="20"/>
      <c r="E466" s="20"/>
      <c r="F466" s="167"/>
      <c r="G466" s="167"/>
      <c r="H466" s="167"/>
      <c r="I466" s="167"/>
      <c r="J466" s="167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1"/>
      <c r="CK466" s="21"/>
      <c r="CL466" s="21"/>
      <c r="CM466" s="21"/>
      <c r="CN466" s="21"/>
      <c r="CO466" s="21"/>
      <c r="CP466" s="21"/>
      <c r="CQ466" s="21"/>
      <c r="CR466" s="21"/>
      <c r="CS466" s="21"/>
      <c r="CT466" s="21"/>
      <c r="CU466" s="21"/>
      <c r="CV466" s="21"/>
      <c r="CW466" s="21"/>
      <c r="CX466" s="21"/>
      <c r="CY466" s="21"/>
      <c r="CZ466" s="21"/>
      <c r="DA466" s="21"/>
      <c r="DB466" s="21"/>
      <c r="DC466" s="21"/>
      <c r="DD466" s="21"/>
      <c r="DE466" s="21"/>
      <c r="DF466" s="21"/>
      <c r="DG466" s="21"/>
      <c r="DH466" s="21"/>
      <c r="DI466" s="21"/>
      <c r="DJ466" s="21"/>
      <c r="DK466" s="21"/>
      <c r="DL466" s="21"/>
      <c r="DM466" s="21"/>
      <c r="DN466" s="21"/>
      <c r="DO466" s="21"/>
      <c r="DP466" s="21"/>
      <c r="DQ466" s="21"/>
      <c r="DR466" s="21"/>
      <c r="DS466" s="21"/>
      <c r="DT466" s="21"/>
      <c r="DU466" s="21"/>
      <c r="DV466" s="21"/>
      <c r="DW466" s="21"/>
      <c r="DX466" s="21"/>
      <c r="DY466" s="21"/>
      <c r="DZ466" s="21"/>
      <c r="EA466" s="21"/>
      <c r="EB466" s="21"/>
      <c r="EC466" s="21"/>
      <c r="ED466" s="21"/>
      <c r="EE466" s="21"/>
      <c r="EF466" s="21"/>
      <c r="EG466" s="21"/>
      <c r="EH466" s="21"/>
      <c r="EI466" s="21"/>
      <c r="EJ466" s="21"/>
      <c r="EK466" s="21"/>
      <c r="EL466" s="21"/>
      <c r="EM466" s="21"/>
      <c r="EN466" s="21"/>
      <c r="EO466" s="21"/>
      <c r="EP466" s="21"/>
      <c r="EQ466" s="21"/>
      <c r="ER466" s="21"/>
      <c r="ES466" s="21"/>
      <c r="ET466" s="21"/>
      <c r="EU466" s="21"/>
      <c r="EV466" s="21"/>
      <c r="EW466" s="21"/>
      <c r="EX466" s="21"/>
      <c r="EY466" s="21"/>
      <c r="EZ466" s="21"/>
      <c r="FA466" s="21"/>
      <c r="FB466" s="21"/>
      <c r="FC466" s="21"/>
      <c r="FD466" s="21"/>
      <c r="FE466" s="21"/>
      <c r="FF466" s="21"/>
      <c r="FG466" s="21"/>
      <c r="FH466" s="21"/>
      <c r="FI466" s="21"/>
      <c r="FJ466" s="21"/>
      <c r="FK466" s="21"/>
      <c r="FL466" s="21"/>
      <c r="FM466" s="21"/>
      <c r="FN466" s="21"/>
      <c r="FO466" s="21"/>
      <c r="FP466" s="21"/>
      <c r="FQ466" s="21"/>
      <c r="FR466" s="21"/>
      <c r="FS466" s="21"/>
      <c r="FT466" s="21"/>
      <c r="FU466" s="21"/>
      <c r="FV466" s="21"/>
      <c r="FW466" s="21"/>
      <c r="FX466" s="21"/>
      <c r="FY466" s="21"/>
      <c r="FZ466" s="21"/>
      <c r="GA466" s="21"/>
      <c r="GB466" s="21"/>
      <c r="GC466" s="21"/>
      <c r="GD466" s="21"/>
      <c r="GE466" s="21"/>
      <c r="GF466" s="21"/>
      <c r="GG466" s="21"/>
      <c r="GH466" s="21"/>
      <c r="GI466" s="21"/>
      <c r="GJ466" s="21"/>
      <c r="GK466" s="21"/>
      <c r="GL466" s="21"/>
    </row>
    <row r="467" spans="1:194" ht="15" customHeight="1" x14ac:dyDescent="0.25">
      <c r="A467" s="15"/>
      <c r="B467" s="20"/>
      <c r="C467" s="20"/>
      <c r="D467" s="20"/>
      <c r="E467" s="20"/>
      <c r="F467" s="167"/>
      <c r="G467" s="167"/>
      <c r="H467" s="167"/>
      <c r="I467" s="167"/>
      <c r="J467" s="167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1"/>
      <c r="CK467" s="21"/>
      <c r="CL467" s="21"/>
      <c r="CM467" s="21"/>
      <c r="CN467" s="21"/>
      <c r="CO467" s="21"/>
      <c r="CP467" s="21"/>
      <c r="CQ467" s="21"/>
      <c r="CR467" s="21"/>
      <c r="CS467" s="21"/>
      <c r="CT467" s="21"/>
      <c r="CU467" s="21"/>
      <c r="CV467" s="21"/>
      <c r="CW467" s="21"/>
      <c r="CX467" s="21"/>
      <c r="CY467" s="21"/>
      <c r="CZ467" s="21"/>
      <c r="DA467" s="21"/>
      <c r="DB467" s="21"/>
      <c r="DC467" s="21"/>
      <c r="DD467" s="21"/>
      <c r="DE467" s="21"/>
      <c r="DF467" s="21"/>
      <c r="DG467" s="21"/>
      <c r="DH467" s="21"/>
      <c r="DI467" s="21"/>
      <c r="DJ467" s="21"/>
      <c r="DK467" s="21"/>
      <c r="DL467" s="21"/>
      <c r="DM467" s="21"/>
      <c r="DN467" s="21"/>
      <c r="DO467" s="21"/>
      <c r="DP467" s="21"/>
      <c r="DQ467" s="21"/>
      <c r="DR467" s="21"/>
      <c r="DS467" s="21"/>
      <c r="DT467" s="21"/>
      <c r="DU467" s="21"/>
      <c r="DV467" s="21"/>
      <c r="DW467" s="21"/>
      <c r="DX467" s="21"/>
      <c r="DY467" s="21"/>
      <c r="DZ467" s="21"/>
      <c r="EA467" s="21"/>
      <c r="EB467" s="21"/>
      <c r="EC467" s="21"/>
      <c r="ED467" s="21"/>
      <c r="EE467" s="21"/>
      <c r="EF467" s="21"/>
      <c r="EG467" s="21"/>
      <c r="EH467" s="21"/>
      <c r="EI467" s="21"/>
      <c r="EJ467" s="21"/>
      <c r="EK467" s="21"/>
      <c r="EL467" s="21"/>
      <c r="EM467" s="21"/>
      <c r="EN467" s="21"/>
      <c r="EO467" s="21"/>
      <c r="EP467" s="21"/>
      <c r="EQ467" s="21"/>
      <c r="ER467" s="21"/>
      <c r="ES467" s="21"/>
      <c r="ET467" s="21"/>
      <c r="EU467" s="21"/>
      <c r="EV467" s="21"/>
      <c r="EW467" s="21"/>
      <c r="EX467" s="21"/>
      <c r="EY467" s="21"/>
      <c r="EZ467" s="21"/>
      <c r="FA467" s="21"/>
      <c r="FB467" s="21"/>
      <c r="FC467" s="21"/>
      <c r="FD467" s="21"/>
      <c r="FE467" s="21"/>
      <c r="FF467" s="21"/>
      <c r="FG467" s="21"/>
      <c r="FH467" s="21"/>
      <c r="FI467" s="21"/>
      <c r="FJ467" s="21"/>
      <c r="FK467" s="21"/>
      <c r="FL467" s="21"/>
      <c r="FM467" s="21"/>
      <c r="FN467" s="21"/>
      <c r="FO467" s="21"/>
      <c r="FP467" s="21"/>
      <c r="FQ467" s="21"/>
      <c r="FR467" s="21"/>
      <c r="FS467" s="21"/>
      <c r="FT467" s="21"/>
      <c r="FU467" s="21"/>
      <c r="FV467" s="21"/>
      <c r="FW467" s="21"/>
      <c r="FX467" s="21"/>
      <c r="FY467" s="21"/>
      <c r="FZ467" s="21"/>
      <c r="GA467" s="21"/>
      <c r="GB467" s="21"/>
      <c r="GC467" s="21"/>
      <c r="GD467" s="21"/>
      <c r="GE467" s="21"/>
      <c r="GF467" s="21"/>
      <c r="GG467" s="21"/>
      <c r="GH467" s="21"/>
      <c r="GI467" s="21"/>
      <c r="GJ467" s="21"/>
      <c r="GK467" s="21"/>
      <c r="GL467" s="21"/>
    </row>
    <row r="468" spans="1:194" ht="15" customHeight="1" x14ac:dyDescent="0.25">
      <c r="A468" s="15"/>
      <c r="B468" s="20"/>
      <c r="C468" s="20"/>
      <c r="D468" s="20"/>
      <c r="E468" s="20"/>
      <c r="F468" s="167"/>
      <c r="G468" s="167"/>
      <c r="H468" s="167"/>
      <c r="I468" s="167"/>
      <c r="J468" s="167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  <c r="GF468" s="21"/>
      <c r="GG468" s="21"/>
      <c r="GH468" s="21"/>
      <c r="GI468" s="21"/>
      <c r="GJ468" s="21"/>
      <c r="GK468" s="21"/>
      <c r="GL468" s="21"/>
    </row>
    <row r="469" spans="1:194" ht="15" customHeight="1" x14ac:dyDescent="0.25">
      <c r="A469" s="15"/>
      <c r="B469" s="20"/>
      <c r="C469" s="20"/>
      <c r="D469" s="20"/>
      <c r="E469" s="20"/>
      <c r="F469" s="167"/>
      <c r="G469" s="167"/>
      <c r="H469" s="167"/>
      <c r="I469" s="167"/>
      <c r="J469" s="167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  <c r="GF469" s="21"/>
      <c r="GG469" s="21"/>
      <c r="GH469" s="21"/>
      <c r="GI469" s="21"/>
      <c r="GJ469" s="21"/>
      <c r="GK469" s="21"/>
      <c r="GL469" s="21"/>
    </row>
    <row r="470" spans="1:194" ht="15" customHeight="1" x14ac:dyDescent="0.25">
      <c r="A470" s="15"/>
      <c r="B470" s="20"/>
      <c r="C470" s="20"/>
      <c r="D470" s="20"/>
      <c r="E470" s="20"/>
      <c r="F470" s="167"/>
      <c r="G470" s="167"/>
      <c r="H470" s="167"/>
      <c r="I470" s="167"/>
      <c r="J470" s="167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  <c r="DK470" s="21"/>
      <c r="DL470" s="21"/>
      <c r="DM470" s="21"/>
      <c r="DN470" s="21"/>
      <c r="DO470" s="21"/>
      <c r="DP470" s="21"/>
      <c r="DQ470" s="21"/>
      <c r="DR470" s="21"/>
      <c r="DS470" s="21"/>
      <c r="DT470" s="21"/>
      <c r="DU470" s="21"/>
      <c r="DV470" s="21"/>
      <c r="DW470" s="21"/>
      <c r="DX470" s="21"/>
      <c r="DY470" s="21"/>
      <c r="DZ470" s="21"/>
      <c r="EA470" s="21"/>
      <c r="EB470" s="21"/>
      <c r="EC470" s="21"/>
      <c r="ED470" s="21"/>
      <c r="EE470" s="21"/>
      <c r="EF470" s="21"/>
      <c r="EG470" s="21"/>
      <c r="EH470" s="21"/>
      <c r="EI470" s="21"/>
      <c r="EJ470" s="21"/>
      <c r="EK470" s="21"/>
      <c r="EL470" s="21"/>
      <c r="EM470" s="21"/>
      <c r="EN470" s="21"/>
      <c r="EO470" s="21"/>
      <c r="EP470" s="21"/>
      <c r="EQ470" s="21"/>
      <c r="ER470" s="21"/>
      <c r="ES470" s="21"/>
      <c r="ET470" s="21"/>
      <c r="EU470" s="21"/>
      <c r="EV470" s="21"/>
      <c r="EW470" s="21"/>
      <c r="EX470" s="21"/>
      <c r="EY470" s="21"/>
      <c r="EZ470" s="21"/>
      <c r="FA470" s="21"/>
      <c r="FB470" s="21"/>
      <c r="FC470" s="21"/>
      <c r="FD470" s="21"/>
      <c r="FE470" s="21"/>
      <c r="FF470" s="21"/>
      <c r="FG470" s="21"/>
      <c r="FH470" s="21"/>
      <c r="FI470" s="21"/>
      <c r="FJ470" s="21"/>
      <c r="FK470" s="21"/>
      <c r="FL470" s="21"/>
      <c r="FM470" s="21"/>
      <c r="FN470" s="21"/>
      <c r="FO470" s="21"/>
      <c r="FP470" s="21"/>
      <c r="FQ470" s="21"/>
      <c r="FR470" s="21"/>
      <c r="FS470" s="21"/>
      <c r="FT470" s="21"/>
      <c r="FU470" s="21"/>
      <c r="FV470" s="21"/>
      <c r="FW470" s="21"/>
      <c r="FX470" s="21"/>
      <c r="FY470" s="21"/>
      <c r="FZ470" s="21"/>
      <c r="GA470" s="21"/>
      <c r="GB470" s="21"/>
      <c r="GC470" s="21"/>
      <c r="GD470" s="21"/>
      <c r="GE470" s="21"/>
      <c r="GF470" s="21"/>
      <c r="GG470" s="21"/>
      <c r="GH470" s="21"/>
      <c r="GI470" s="21"/>
      <c r="GJ470" s="21"/>
      <c r="GK470" s="21"/>
      <c r="GL470" s="21"/>
    </row>
    <row r="471" spans="1:194" ht="15" customHeight="1" x14ac:dyDescent="0.25">
      <c r="A471" s="15"/>
      <c r="B471" s="20"/>
      <c r="C471" s="20"/>
      <c r="D471" s="20"/>
      <c r="E471" s="20"/>
      <c r="F471" s="167"/>
      <c r="G471" s="167"/>
      <c r="H471" s="167"/>
      <c r="I471" s="167"/>
      <c r="J471" s="167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  <c r="DK471" s="21"/>
      <c r="DL471" s="21"/>
      <c r="DM471" s="21"/>
      <c r="DN471" s="21"/>
      <c r="DO471" s="21"/>
      <c r="DP471" s="21"/>
      <c r="DQ471" s="21"/>
      <c r="DR471" s="21"/>
      <c r="DS471" s="21"/>
      <c r="DT471" s="21"/>
      <c r="DU471" s="21"/>
      <c r="DV471" s="21"/>
      <c r="DW471" s="21"/>
      <c r="DX471" s="21"/>
      <c r="DY471" s="21"/>
      <c r="DZ471" s="21"/>
      <c r="EA471" s="21"/>
      <c r="EB471" s="21"/>
      <c r="EC471" s="21"/>
      <c r="ED471" s="21"/>
      <c r="EE471" s="21"/>
      <c r="EF471" s="21"/>
      <c r="EG471" s="21"/>
      <c r="EH471" s="21"/>
      <c r="EI471" s="21"/>
      <c r="EJ471" s="21"/>
      <c r="EK471" s="21"/>
      <c r="EL471" s="21"/>
      <c r="EM471" s="21"/>
      <c r="EN471" s="21"/>
      <c r="EO471" s="21"/>
      <c r="EP471" s="21"/>
      <c r="EQ471" s="21"/>
      <c r="ER471" s="21"/>
      <c r="ES471" s="21"/>
      <c r="ET471" s="21"/>
      <c r="EU471" s="21"/>
      <c r="EV471" s="21"/>
      <c r="EW471" s="21"/>
      <c r="EX471" s="21"/>
      <c r="EY471" s="21"/>
      <c r="EZ471" s="21"/>
      <c r="FA471" s="21"/>
      <c r="FB471" s="21"/>
      <c r="FC471" s="21"/>
      <c r="FD471" s="21"/>
      <c r="FE471" s="21"/>
      <c r="FF471" s="21"/>
      <c r="FG471" s="21"/>
      <c r="FH471" s="21"/>
      <c r="FI471" s="21"/>
      <c r="FJ471" s="21"/>
      <c r="FK471" s="21"/>
      <c r="FL471" s="21"/>
      <c r="FM471" s="21"/>
      <c r="FN471" s="21"/>
      <c r="FO471" s="21"/>
      <c r="FP471" s="21"/>
      <c r="FQ471" s="21"/>
      <c r="FR471" s="21"/>
      <c r="FS471" s="21"/>
      <c r="FT471" s="21"/>
      <c r="FU471" s="21"/>
      <c r="FV471" s="21"/>
      <c r="FW471" s="21"/>
      <c r="FX471" s="21"/>
      <c r="FY471" s="21"/>
      <c r="FZ471" s="21"/>
      <c r="GA471" s="21"/>
      <c r="GB471" s="21"/>
      <c r="GC471" s="21"/>
      <c r="GD471" s="21"/>
      <c r="GE471" s="21"/>
      <c r="GF471" s="21"/>
      <c r="GG471" s="21"/>
      <c r="GH471" s="21"/>
      <c r="GI471" s="21"/>
      <c r="GJ471" s="21"/>
      <c r="GK471" s="21"/>
      <c r="GL471" s="21"/>
    </row>
    <row r="472" spans="1:194" ht="15" customHeight="1" x14ac:dyDescent="0.25">
      <c r="A472" s="15"/>
      <c r="B472" s="20"/>
      <c r="C472" s="20"/>
      <c r="D472" s="20"/>
      <c r="E472" s="20"/>
      <c r="F472" s="167"/>
      <c r="G472" s="167"/>
      <c r="H472" s="167"/>
      <c r="I472" s="167"/>
      <c r="J472" s="167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  <c r="GH472" s="21"/>
      <c r="GI472" s="21"/>
      <c r="GJ472" s="21"/>
      <c r="GK472" s="21"/>
      <c r="GL472" s="21"/>
    </row>
    <row r="473" spans="1:194" ht="15" customHeight="1" x14ac:dyDescent="0.25">
      <c r="A473" s="15"/>
      <c r="B473" s="20"/>
      <c r="C473" s="20"/>
      <c r="D473" s="20"/>
      <c r="E473" s="20"/>
      <c r="F473" s="167"/>
      <c r="G473" s="167"/>
      <c r="H473" s="167"/>
      <c r="I473" s="167"/>
      <c r="J473" s="167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</row>
    <row r="474" spans="1:194" ht="15" customHeight="1" x14ac:dyDescent="0.25">
      <c r="A474" s="15"/>
      <c r="B474" s="20"/>
      <c r="C474" s="20"/>
      <c r="D474" s="20"/>
      <c r="E474" s="20"/>
      <c r="F474" s="167"/>
      <c r="G474" s="167"/>
      <c r="H474" s="167"/>
      <c r="I474" s="167"/>
      <c r="J474" s="167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  <c r="DK474" s="21"/>
      <c r="DL474" s="21"/>
      <c r="DM474" s="21"/>
      <c r="DN474" s="21"/>
      <c r="DO474" s="21"/>
      <c r="DP474" s="21"/>
      <c r="DQ474" s="21"/>
      <c r="DR474" s="21"/>
      <c r="DS474" s="21"/>
      <c r="DT474" s="21"/>
      <c r="DU474" s="21"/>
      <c r="DV474" s="21"/>
      <c r="DW474" s="21"/>
      <c r="DX474" s="21"/>
      <c r="DY474" s="21"/>
      <c r="DZ474" s="21"/>
      <c r="EA474" s="21"/>
      <c r="EB474" s="21"/>
      <c r="EC474" s="21"/>
      <c r="ED474" s="21"/>
      <c r="EE474" s="21"/>
      <c r="EF474" s="21"/>
      <c r="EG474" s="21"/>
      <c r="EH474" s="21"/>
      <c r="EI474" s="21"/>
      <c r="EJ474" s="21"/>
      <c r="EK474" s="21"/>
      <c r="EL474" s="21"/>
      <c r="EM474" s="21"/>
      <c r="EN474" s="21"/>
      <c r="EO474" s="21"/>
      <c r="EP474" s="21"/>
      <c r="EQ474" s="21"/>
      <c r="ER474" s="21"/>
      <c r="ES474" s="21"/>
      <c r="ET474" s="21"/>
      <c r="EU474" s="21"/>
      <c r="EV474" s="21"/>
      <c r="EW474" s="21"/>
      <c r="EX474" s="21"/>
      <c r="EY474" s="21"/>
      <c r="EZ474" s="21"/>
      <c r="FA474" s="21"/>
      <c r="FB474" s="21"/>
      <c r="FC474" s="21"/>
      <c r="FD474" s="21"/>
      <c r="FE474" s="21"/>
      <c r="FF474" s="21"/>
      <c r="FG474" s="21"/>
      <c r="FH474" s="21"/>
      <c r="FI474" s="21"/>
      <c r="FJ474" s="21"/>
      <c r="FK474" s="21"/>
      <c r="FL474" s="21"/>
      <c r="FM474" s="21"/>
      <c r="FN474" s="21"/>
      <c r="FO474" s="21"/>
      <c r="FP474" s="21"/>
      <c r="FQ474" s="21"/>
      <c r="FR474" s="21"/>
      <c r="FS474" s="21"/>
      <c r="FT474" s="21"/>
      <c r="FU474" s="21"/>
      <c r="FV474" s="21"/>
      <c r="FW474" s="21"/>
      <c r="FX474" s="21"/>
      <c r="FY474" s="21"/>
      <c r="FZ474" s="21"/>
      <c r="GA474" s="21"/>
      <c r="GB474" s="21"/>
      <c r="GC474" s="21"/>
      <c r="GD474" s="21"/>
      <c r="GE474" s="21"/>
      <c r="GF474" s="21"/>
      <c r="GG474" s="21"/>
      <c r="GH474" s="21"/>
      <c r="GI474" s="21"/>
      <c r="GJ474" s="21"/>
      <c r="GK474" s="21"/>
      <c r="GL474" s="21"/>
    </row>
    <row r="475" spans="1:194" ht="15" customHeight="1" x14ac:dyDescent="0.25">
      <c r="A475" s="15"/>
      <c r="B475" s="20"/>
      <c r="C475" s="20"/>
      <c r="D475" s="20"/>
      <c r="E475" s="20"/>
      <c r="F475" s="167"/>
      <c r="G475" s="167"/>
      <c r="H475" s="167"/>
      <c r="I475" s="167"/>
      <c r="J475" s="167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/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/>
      <c r="DF475" s="21"/>
      <c r="DG475" s="21"/>
      <c r="DH475" s="21"/>
      <c r="DI475" s="21"/>
      <c r="DJ475" s="21"/>
      <c r="DK475" s="21"/>
      <c r="DL475" s="21"/>
      <c r="DM475" s="21"/>
      <c r="DN475" s="21"/>
      <c r="DO475" s="21"/>
      <c r="DP475" s="21"/>
      <c r="DQ475" s="21"/>
      <c r="DR475" s="21"/>
      <c r="DS475" s="21"/>
      <c r="DT475" s="21"/>
      <c r="DU475" s="21"/>
      <c r="DV475" s="21"/>
      <c r="DW475" s="21"/>
      <c r="DX475" s="21"/>
      <c r="DY475" s="21"/>
      <c r="DZ475" s="21"/>
      <c r="EA475" s="21"/>
      <c r="EB475" s="21"/>
      <c r="EC475" s="21"/>
      <c r="ED475" s="21"/>
      <c r="EE475" s="21"/>
      <c r="EF475" s="21"/>
      <c r="EG475" s="21"/>
      <c r="EH475" s="21"/>
      <c r="EI475" s="21"/>
      <c r="EJ475" s="21"/>
      <c r="EK475" s="21"/>
      <c r="EL475" s="21"/>
      <c r="EM475" s="21"/>
      <c r="EN475" s="21"/>
      <c r="EO475" s="21"/>
      <c r="EP475" s="21"/>
      <c r="EQ475" s="21"/>
      <c r="ER475" s="21"/>
      <c r="ES475" s="21"/>
      <c r="ET475" s="21"/>
      <c r="EU475" s="21"/>
      <c r="EV475" s="21"/>
      <c r="EW475" s="21"/>
      <c r="EX475" s="21"/>
      <c r="EY475" s="21"/>
      <c r="EZ475" s="21"/>
      <c r="FA475" s="21"/>
      <c r="FB475" s="21"/>
      <c r="FC475" s="21"/>
      <c r="FD475" s="21"/>
      <c r="FE475" s="21"/>
      <c r="FF475" s="21"/>
      <c r="FG475" s="21"/>
      <c r="FH475" s="21"/>
      <c r="FI475" s="21"/>
      <c r="FJ475" s="21"/>
      <c r="FK475" s="21"/>
      <c r="FL475" s="21"/>
      <c r="FM475" s="21"/>
      <c r="FN475" s="21"/>
      <c r="FO475" s="21"/>
      <c r="FP475" s="21"/>
      <c r="FQ475" s="21"/>
      <c r="FR475" s="21"/>
      <c r="FS475" s="21"/>
      <c r="FT475" s="21"/>
      <c r="FU475" s="21"/>
      <c r="FV475" s="21"/>
      <c r="FW475" s="21"/>
      <c r="FX475" s="21"/>
      <c r="FY475" s="21"/>
      <c r="FZ475" s="21"/>
      <c r="GA475" s="21"/>
      <c r="GB475" s="21"/>
      <c r="GC475" s="21"/>
      <c r="GD475" s="21"/>
      <c r="GE475" s="21"/>
      <c r="GF475" s="21"/>
      <c r="GG475" s="21"/>
      <c r="GH475" s="21"/>
      <c r="GI475" s="21"/>
      <c r="GJ475" s="21"/>
      <c r="GK475" s="21"/>
      <c r="GL475" s="21"/>
    </row>
    <row r="476" spans="1:194" ht="15" customHeight="1" x14ac:dyDescent="0.25">
      <c r="A476" s="15"/>
      <c r="B476" s="20"/>
      <c r="C476" s="20"/>
      <c r="D476" s="20"/>
      <c r="E476" s="20"/>
      <c r="F476" s="167"/>
      <c r="G476" s="167"/>
      <c r="H476" s="167"/>
      <c r="I476" s="167"/>
      <c r="J476" s="167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  <c r="DK476" s="21"/>
      <c r="DL476" s="21"/>
      <c r="DM476" s="21"/>
      <c r="DN476" s="21"/>
      <c r="DO476" s="21"/>
      <c r="DP476" s="21"/>
      <c r="DQ476" s="21"/>
      <c r="DR476" s="21"/>
      <c r="DS476" s="21"/>
      <c r="DT476" s="21"/>
      <c r="DU476" s="21"/>
      <c r="DV476" s="21"/>
      <c r="DW476" s="21"/>
      <c r="DX476" s="21"/>
      <c r="DY476" s="21"/>
      <c r="DZ476" s="21"/>
      <c r="EA476" s="21"/>
      <c r="EB476" s="21"/>
      <c r="EC476" s="21"/>
      <c r="ED476" s="21"/>
      <c r="EE476" s="21"/>
      <c r="EF476" s="21"/>
      <c r="EG476" s="21"/>
      <c r="EH476" s="21"/>
      <c r="EI476" s="21"/>
      <c r="EJ476" s="21"/>
      <c r="EK476" s="21"/>
      <c r="EL476" s="21"/>
      <c r="EM476" s="21"/>
      <c r="EN476" s="21"/>
      <c r="EO476" s="21"/>
      <c r="EP476" s="21"/>
      <c r="EQ476" s="21"/>
      <c r="ER476" s="21"/>
      <c r="ES476" s="21"/>
      <c r="ET476" s="21"/>
      <c r="EU476" s="21"/>
      <c r="EV476" s="21"/>
      <c r="EW476" s="21"/>
      <c r="EX476" s="21"/>
      <c r="EY476" s="21"/>
      <c r="EZ476" s="21"/>
      <c r="FA476" s="21"/>
      <c r="FB476" s="21"/>
      <c r="FC476" s="21"/>
      <c r="FD476" s="21"/>
      <c r="FE476" s="21"/>
      <c r="FF476" s="21"/>
      <c r="FG476" s="21"/>
      <c r="FH476" s="21"/>
      <c r="FI476" s="21"/>
      <c r="FJ476" s="21"/>
      <c r="FK476" s="21"/>
      <c r="FL476" s="21"/>
      <c r="FM476" s="21"/>
      <c r="FN476" s="21"/>
      <c r="FO476" s="21"/>
      <c r="FP476" s="21"/>
      <c r="FQ476" s="21"/>
      <c r="FR476" s="21"/>
      <c r="FS476" s="21"/>
      <c r="FT476" s="21"/>
      <c r="FU476" s="21"/>
      <c r="FV476" s="21"/>
      <c r="FW476" s="21"/>
      <c r="FX476" s="21"/>
      <c r="FY476" s="21"/>
      <c r="FZ476" s="21"/>
      <c r="GA476" s="21"/>
      <c r="GB476" s="21"/>
      <c r="GC476" s="21"/>
      <c r="GD476" s="21"/>
      <c r="GE476" s="21"/>
      <c r="GF476" s="21"/>
      <c r="GG476" s="21"/>
      <c r="GH476" s="21"/>
      <c r="GI476" s="21"/>
      <c r="GJ476" s="21"/>
      <c r="GK476" s="21"/>
      <c r="GL476" s="21"/>
    </row>
    <row r="477" spans="1:194" ht="15" customHeight="1" x14ac:dyDescent="0.25">
      <c r="A477" s="15"/>
      <c r="B477" s="20"/>
      <c r="C477" s="20"/>
      <c r="D477" s="20"/>
      <c r="E477" s="20"/>
      <c r="F477" s="167"/>
      <c r="G477" s="167"/>
      <c r="H477" s="167"/>
      <c r="I477" s="167"/>
      <c r="J477" s="167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  <c r="DK477" s="21"/>
      <c r="DL477" s="21"/>
      <c r="DM477" s="21"/>
      <c r="DN477" s="21"/>
      <c r="DO477" s="21"/>
      <c r="DP477" s="21"/>
      <c r="DQ477" s="21"/>
      <c r="DR477" s="21"/>
      <c r="DS477" s="21"/>
      <c r="DT477" s="21"/>
      <c r="DU477" s="21"/>
      <c r="DV477" s="21"/>
      <c r="DW477" s="21"/>
      <c r="DX477" s="21"/>
      <c r="DY477" s="21"/>
      <c r="DZ477" s="21"/>
      <c r="EA477" s="21"/>
      <c r="EB477" s="21"/>
      <c r="EC477" s="21"/>
      <c r="ED477" s="21"/>
      <c r="EE477" s="21"/>
      <c r="EF477" s="21"/>
      <c r="EG477" s="21"/>
      <c r="EH477" s="21"/>
      <c r="EI477" s="21"/>
      <c r="EJ477" s="21"/>
      <c r="EK477" s="21"/>
      <c r="EL477" s="21"/>
      <c r="EM477" s="21"/>
      <c r="EN477" s="21"/>
      <c r="EO477" s="21"/>
      <c r="EP477" s="21"/>
      <c r="EQ477" s="21"/>
      <c r="ER477" s="21"/>
      <c r="ES477" s="21"/>
      <c r="ET477" s="21"/>
      <c r="EU477" s="21"/>
      <c r="EV477" s="21"/>
      <c r="EW477" s="21"/>
      <c r="EX477" s="21"/>
      <c r="EY477" s="21"/>
      <c r="EZ477" s="21"/>
      <c r="FA477" s="21"/>
      <c r="FB477" s="21"/>
      <c r="FC477" s="21"/>
      <c r="FD477" s="21"/>
      <c r="FE477" s="21"/>
      <c r="FF477" s="21"/>
      <c r="FG477" s="21"/>
      <c r="FH477" s="21"/>
      <c r="FI477" s="21"/>
      <c r="FJ477" s="21"/>
      <c r="FK477" s="21"/>
      <c r="FL477" s="21"/>
      <c r="FM477" s="21"/>
      <c r="FN477" s="21"/>
      <c r="FO477" s="21"/>
      <c r="FP477" s="21"/>
      <c r="FQ477" s="21"/>
      <c r="FR477" s="21"/>
      <c r="FS477" s="21"/>
      <c r="FT477" s="21"/>
      <c r="FU477" s="21"/>
      <c r="FV477" s="21"/>
      <c r="FW477" s="21"/>
      <c r="FX477" s="21"/>
      <c r="FY477" s="21"/>
      <c r="FZ477" s="21"/>
      <c r="GA477" s="21"/>
      <c r="GB477" s="21"/>
      <c r="GC477" s="21"/>
      <c r="GD477" s="21"/>
      <c r="GE477" s="21"/>
      <c r="GF477" s="21"/>
      <c r="GG477" s="21"/>
      <c r="GH477" s="21"/>
      <c r="GI477" s="21"/>
      <c r="GJ477" s="21"/>
      <c r="GK477" s="21"/>
      <c r="GL477" s="21"/>
    </row>
    <row r="478" spans="1:194" ht="15" customHeight="1" x14ac:dyDescent="0.25">
      <c r="A478" s="15"/>
      <c r="B478" s="20"/>
      <c r="C478" s="20"/>
      <c r="D478" s="20"/>
      <c r="E478" s="20"/>
      <c r="F478" s="167"/>
      <c r="G478" s="167"/>
      <c r="H478" s="167"/>
      <c r="I478" s="167"/>
      <c r="J478" s="167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  <c r="EH478" s="21"/>
      <c r="EI478" s="21"/>
      <c r="EJ478" s="21"/>
      <c r="EK478" s="21"/>
      <c r="EL478" s="21"/>
      <c r="EM478" s="21"/>
      <c r="EN478" s="21"/>
      <c r="EO478" s="21"/>
      <c r="EP478" s="21"/>
      <c r="EQ478" s="21"/>
      <c r="ER478" s="21"/>
      <c r="ES478" s="21"/>
      <c r="ET478" s="21"/>
      <c r="EU478" s="21"/>
      <c r="EV478" s="21"/>
      <c r="EW478" s="21"/>
      <c r="EX478" s="21"/>
      <c r="EY478" s="21"/>
      <c r="EZ478" s="21"/>
      <c r="FA478" s="21"/>
      <c r="FB478" s="21"/>
      <c r="FC478" s="21"/>
      <c r="FD478" s="21"/>
      <c r="FE478" s="21"/>
      <c r="FF478" s="21"/>
      <c r="FG478" s="21"/>
      <c r="FH478" s="21"/>
      <c r="FI478" s="21"/>
      <c r="FJ478" s="21"/>
      <c r="FK478" s="21"/>
      <c r="FL478" s="21"/>
      <c r="FM478" s="21"/>
      <c r="FN478" s="21"/>
      <c r="FO478" s="21"/>
      <c r="FP478" s="21"/>
      <c r="FQ478" s="21"/>
      <c r="FR478" s="21"/>
      <c r="FS478" s="21"/>
      <c r="FT478" s="21"/>
      <c r="FU478" s="21"/>
      <c r="FV478" s="21"/>
      <c r="FW478" s="21"/>
      <c r="FX478" s="21"/>
      <c r="FY478" s="21"/>
      <c r="FZ478" s="21"/>
      <c r="GA478" s="21"/>
      <c r="GB478" s="21"/>
      <c r="GC478" s="21"/>
      <c r="GD478" s="21"/>
      <c r="GE478" s="21"/>
      <c r="GF478" s="21"/>
      <c r="GG478" s="21"/>
      <c r="GH478" s="21"/>
      <c r="GI478" s="21"/>
      <c r="GJ478" s="21"/>
      <c r="GK478" s="21"/>
      <c r="GL478" s="21"/>
    </row>
    <row r="479" spans="1:194" ht="15" customHeight="1" x14ac:dyDescent="0.25">
      <c r="A479" s="15"/>
      <c r="B479" s="20"/>
      <c r="C479" s="20"/>
      <c r="D479" s="20"/>
      <c r="E479" s="20"/>
      <c r="F479" s="167"/>
      <c r="G479" s="167"/>
      <c r="H479" s="167"/>
      <c r="I479" s="167"/>
      <c r="J479" s="167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</row>
    <row r="480" spans="1:194" ht="15" customHeight="1" x14ac:dyDescent="0.25">
      <c r="A480" s="15"/>
      <c r="B480" s="20"/>
      <c r="C480" s="20"/>
      <c r="D480" s="20"/>
      <c r="E480" s="20"/>
      <c r="F480" s="167"/>
      <c r="G480" s="167"/>
      <c r="H480" s="167"/>
      <c r="I480" s="167"/>
      <c r="J480" s="167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/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/>
      <c r="DF480" s="21"/>
      <c r="DG480" s="21"/>
      <c r="DH480" s="21"/>
      <c r="DI480" s="21"/>
      <c r="DJ480" s="21"/>
      <c r="DK480" s="21"/>
      <c r="DL480" s="21"/>
      <c r="DM480" s="21"/>
      <c r="DN480" s="21"/>
      <c r="DO480" s="21"/>
      <c r="DP480" s="21"/>
      <c r="DQ480" s="21"/>
      <c r="DR480" s="21"/>
      <c r="DS480" s="21"/>
      <c r="DT480" s="21"/>
      <c r="DU480" s="21"/>
      <c r="DV480" s="21"/>
      <c r="DW480" s="21"/>
      <c r="DX480" s="21"/>
      <c r="DY480" s="21"/>
      <c r="DZ480" s="21"/>
      <c r="EA480" s="21"/>
      <c r="EB480" s="21"/>
      <c r="EC480" s="21"/>
      <c r="ED480" s="21"/>
      <c r="EE480" s="21"/>
      <c r="EF480" s="21"/>
      <c r="EG480" s="21"/>
      <c r="EH480" s="21"/>
      <c r="EI480" s="21"/>
      <c r="EJ480" s="21"/>
      <c r="EK480" s="21"/>
      <c r="EL480" s="21"/>
      <c r="EM480" s="21"/>
      <c r="EN480" s="21"/>
      <c r="EO480" s="21"/>
      <c r="EP480" s="21"/>
      <c r="EQ480" s="21"/>
      <c r="ER480" s="21"/>
      <c r="ES480" s="21"/>
      <c r="ET480" s="21"/>
      <c r="EU480" s="21"/>
      <c r="EV480" s="21"/>
      <c r="EW480" s="21"/>
      <c r="EX480" s="21"/>
      <c r="EY480" s="21"/>
      <c r="EZ480" s="21"/>
      <c r="FA480" s="21"/>
      <c r="FB480" s="21"/>
      <c r="FC480" s="21"/>
      <c r="FD480" s="21"/>
      <c r="FE480" s="21"/>
      <c r="FF480" s="21"/>
      <c r="FG480" s="21"/>
      <c r="FH480" s="21"/>
      <c r="FI480" s="21"/>
      <c r="FJ480" s="21"/>
      <c r="FK480" s="21"/>
      <c r="FL480" s="21"/>
      <c r="FM480" s="21"/>
      <c r="FN480" s="21"/>
      <c r="FO480" s="21"/>
      <c r="FP480" s="21"/>
      <c r="FQ480" s="21"/>
      <c r="FR480" s="21"/>
      <c r="FS480" s="21"/>
      <c r="FT480" s="21"/>
      <c r="FU480" s="21"/>
      <c r="FV480" s="21"/>
      <c r="FW480" s="21"/>
      <c r="FX480" s="21"/>
      <c r="FY480" s="21"/>
      <c r="FZ480" s="21"/>
      <c r="GA480" s="21"/>
      <c r="GB480" s="21"/>
      <c r="GC480" s="21"/>
      <c r="GD480" s="21"/>
      <c r="GE480" s="21"/>
      <c r="GF480" s="21"/>
      <c r="GG480" s="21"/>
      <c r="GH480" s="21"/>
      <c r="GI480" s="21"/>
      <c r="GJ480" s="21"/>
      <c r="GK480" s="21"/>
      <c r="GL480" s="21"/>
    </row>
    <row r="481" spans="1:194" ht="15" customHeight="1" x14ac:dyDescent="0.25">
      <c r="A481" s="15"/>
      <c r="B481" s="20"/>
      <c r="C481" s="20"/>
      <c r="D481" s="20"/>
      <c r="E481" s="20"/>
      <c r="F481" s="167"/>
      <c r="G481" s="167"/>
      <c r="H481" s="167"/>
      <c r="I481" s="167"/>
      <c r="J481" s="167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/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/>
      <c r="DF481" s="21"/>
      <c r="DG481" s="21"/>
      <c r="DH481" s="21"/>
      <c r="DI481" s="21"/>
      <c r="DJ481" s="21"/>
      <c r="DK481" s="21"/>
      <c r="DL481" s="21"/>
      <c r="DM481" s="21"/>
      <c r="DN481" s="21"/>
      <c r="DO481" s="21"/>
      <c r="DP481" s="21"/>
      <c r="DQ481" s="21"/>
      <c r="DR481" s="21"/>
      <c r="DS481" s="21"/>
      <c r="DT481" s="21"/>
      <c r="DU481" s="21"/>
      <c r="DV481" s="21"/>
      <c r="DW481" s="21"/>
      <c r="DX481" s="21"/>
      <c r="DY481" s="21"/>
      <c r="DZ481" s="21"/>
      <c r="EA481" s="21"/>
      <c r="EB481" s="21"/>
      <c r="EC481" s="21"/>
      <c r="ED481" s="21"/>
      <c r="EE481" s="21"/>
      <c r="EF481" s="21"/>
      <c r="EG481" s="21"/>
      <c r="EH481" s="21"/>
      <c r="EI481" s="21"/>
      <c r="EJ481" s="21"/>
      <c r="EK481" s="21"/>
      <c r="EL481" s="21"/>
      <c r="EM481" s="21"/>
      <c r="EN481" s="21"/>
      <c r="EO481" s="21"/>
      <c r="EP481" s="21"/>
      <c r="EQ481" s="21"/>
      <c r="ER481" s="21"/>
      <c r="ES481" s="21"/>
      <c r="ET481" s="21"/>
      <c r="EU481" s="21"/>
      <c r="EV481" s="21"/>
      <c r="EW481" s="21"/>
      <c r="EX481" s="21"/>
      <c r="EY481" s="21"/>
      <c r="EZ481" s="21"/>
      <c r="FA481" s="21"/>
      <c r="FB481" s="21"/>
      <c r="FC481" s="21"/>
      <c r="FD481" s="21"/>
      <c r="FE481" s="21"/>
      <c r="FF481" s="21"/>
      <c r="FG481" s="21"/>
      <c r="FH481" s="21"/>
      <c r="FI481" s="21"/>
      <c r="FJ481" s="21"/>
      <c r="FK481" s="21"/>
      <c r="FL481" s="21"/>
      <c r="FM481" s="21"/>
      <c r="FN481" s="21"/>
      <c r="FO481" s="21"/>
      <c r="FP481" s="21"/>
      <c r="FQ481" s="21"/>
      <c r="FR481" s="21"/>
      <c r="FS481" s="21"/>
      <c r="FT481" s="21"/>
      <c r="FU481" s="21"/>
      <c r="FV481" s="21"/>
      <c r="FW481" s="21"/>
      <c r="FX481" s="21"/>
      <c r="FY481" s="21"/>
      <c r="FZ481" s="21"/>
      <c r="GA481" s="21"/>
      <c r="GB481" s="21"/>
      <c r="GC481" s="21"/>
      <c r="GD481" s="21"/>
      <c r="GE481" s="21"/>
      <c r="GF481" s="21"/>
      <c r="GG481" s="21"/>
      <c r="GH481" s="21"/>
      <c r="GI481" s="21"/>
      <c r="GJ481" s="21"/>
      <c r="GK481" s="21"/>
      <c r="GL481" s="21"/>
    </row>
    <row r="482" spans="1:194" ht="15" customHeight="1" x14ac:dyDescent="0.25">
      <c r="A482" s="15"/>
      <c r="B482" s="20"/>
      <c r="C482" s="20"/>
      <c r="D482" s="20"/>
      <c r="E482" s="20"/>
      <c r="F482" s="167"/>
      <c r="G482" s="167"/>
      <c r="H482" s="167"/>
      <c r="I482" s="167"/>
      <c r="J482" s="167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/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/>
      <c r="DF482" s="21"/>
      <c r="DG482" s="21"/>
      <c r="DH482" s="21"/>
      <c r="DI482" s="21"/>
      <c r="DJ482" s="21"/>
      <c r="DK482" s="21"/>
      <c r="DL482" s="21"/>
      <c r="DM482" s="21"/>
      <c r="DN482" s="21"/>
      <c r="DO482" s="21"/>
      <c r="DP482" s="21"/>
      <c r="DQ482" s="21"/>
      <c r="DR482" s="21"/>
      <c r="DS482" s="21"/>
      <c r="DT482" s="21"/>
      <c r="DU482" s="21"/>
      <c r="DV482" s="21"/>
      <c r="DW482" s="21"/>
      <c r="DX482" s="21"/>
      <c r="DY482" s="21"/>
      <c r="DZ482" s="21"/>
      <c r="EA482" s="21"/>
      <c r="EB482" s="21"/>
      <c r="EC482" s="21"/>
      <c r="ED482" s="21"/>
      <c r="EE482" s="21"/>
      <c r="EF482" s="21"/>
      <c r="EG482" s="21"/>
      <c r="EH482" s="21"/>
      <c r="EI482" s="21"/>
      <c r="EJ482" s="21"/>
      <c r="EK482" s="21"/>
      <c r="EL482" s="21"/>
      <c r="EM482" s="21"/>
      <c r="EN482" s="21"/>
      <c r="EO482" s="21"/>
      <c r="EP482" s="21"/>
      <c r="EQ482" s="21"/>
      <c r="ER482" s="21"/>
      <c r="ES482" s="21"/>
      <c r="ET482" s="21"/>
      <c r="EU482" s="21"/>
      <c r="EV482" s="21"/>
      <c r="EW482" s="21"/>
      <c r="EX482" s="21"/>
      <c r="EY482" s="21"/>
      <c r="EZ482" s="21"/>
      <c r="FA482" s="21"/>
      <c r="FB482" s="21"/>
      <c r="FC482" s="21"/>
      <c r="FD482" s="21"/>
      <c r="FE482" s="21"/>
      <c r="FF482" s="21"/>
      <c r="FG482" s="21"/>
      <c r="FH482" s="21"/>
      <c r="FI482" s="21"/>
      <c r="FJ482" s="21"/>
      <c r="FK482" s="21"/>
      <c r="FL482" s="21"/>
      <c r="FM482" s="21"/>
      <c r="FN482" s="21"/>
      <c r="FO482" s="21"/>
      <c r="FP482" s="21"/>
      <c r="FQ482" s="21"/>
      <c r="FR482" s="21"/>
      <c r="FS482" s="21"/>
      <c r="FT482" s="21"/>
      <c r="FU482" s="21"/>
      <c r="FV482" s="21"/>
      <c r="FW482" s="21"/>
      <c r="FX482" s="21"/>
      <c r="FY482" s="21"/>
      <c r="FZ482" s="21"/>
      <c r="GA482" s="21"/>
      <c r="GB482" s="21"/>
      <c r="GC482" s="21"/>
      <c r="GD482" s="21"/>
      <c r="GE482" s="21"/>
      <c r="GF482" s="21"/>
      <c r="GG482" s="21"/>
      <c r="GH482" s="21"/>
      <c r="GI482" s="21"/>
      <c r="GJ482" s="21"/>
      <c r="GK482" s="21"/>
      <c r="GL482" s="21"/>
    </row>
    <row r="483" spans="1:194" ht="15" customHeight="1" x14ac:dyDescent="0.25">
      <c r="A483" s="15"/>
      <c r="B483" s="20"/>
      <c r="C483" s="20"/>
      <c r="D483" s="20"/>
      <c r="E483" s="20"/>
      <c r="F483" s="167"/>
      <c r="G483" s="167"/>
      <c r="H483" s="167"/>
      <c r="I483" s="167"/>
      <c r="J483" s="167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  <c r="GF483" s="21"/>
      <c r="GG483" s="21"/>
      <c r="GH483" s="21"/>
      <c r="GI483" s="21"/>
      <c r="GJ483" s="21"/>
      <c r="GK483" s="21"/>
      <c r="GL483" s="21"/>
    </row>
    <row r="484" spans="1:194" ht="15" customHeight="1" x14ac:dyDescent="0.25">
      <c r="A484" s="15"/>
      <c r="B484" s="20"/>
      <c r="C484" s="20"/>
      <c r="D484" s="20"/>
      <c r="E484" s="20"/>
      <c r="F484" s="167"/>
      <c r="G484" s="167"/>
      <c r="H484" s="167"/>
      <c r="I484" s="167"/>
      <c r="J484" s="167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  <c r="DK484" s="21"/>
      <c r="DL484" s="21"/>
      <c r="DM484" s="21"/>
      <c r="DN484" s="21"/>
      <c r="DO484" s="21"/>
      <c r="DP484" s="21"/>
      <c r="DQ484" s="21"/>
      <c r="DR484" s="21"/>
      <c r="DS484" s="21"/>
      <c r="DT484" s="21"/>
      <c r="DU484" s="21"/>
      <c r="DV484" s="21"/>
      <c r="DW484" s="21"/>
      <c r="DX484" s="21"/>
      <c r="DY484" s="21"/>
      <c r="DZ484" s="21"/>
      <c r="EA484" s="21"/>
      <c r="EB484" s="21"/>
      <c r="EC484" s="21"/>
      <c r="ED484" s="21"/>
      <c r="EE484" s="21"/>
      <c r="EF484" s="21"/>
      <c r="EG484" s="21"/>
      <c r="EH484" s="21"/>
      <c r="EI484" s="21"/>
      <c r="EJ484" s="21"/>
      <c r="EK484" s="21"/>
      <c r="EL484" s="21"/>
      <c r="EM484" s="21"/>
      <c r="EN484" s="21"/>
      <c r="EO484" s="21"/>
      <c r="EP484" s="21"/>
      <c r="EQ484" s="21"/>
      <c r="ER484" s="21"/>
      <c r="ES484" s="21"/>
      <c r="ET484" s="21"/>
      <c r="EU484" s="21"/>
      <c r="EV484" s="21"/>
      <c r="EW484" s="21"/>
      <c r="EX484" s="21"/>
      <c r="EY484" s="21"/>
      <c r="EZ484" s="21"/>
      <c r="FA484" s="21"/>
      <c r="FB484" s="21"/>
      <c r="FC484" s="21"/>
      <c r="FD484" s="21"/>
      <c r="FE484" s="21"/>
      <c r="FF484" s="21"/>
      <c r="FG484" s="21"/>
      <c r="FH484" s="21"/>
      <c r="FI484" s="21"/>
      <c r="FJ484" s="21"/>
      <c r="FK484" s="21"/>
      <c r="FL484" s="21"/>
      <c r="FM484" s="21"/>
      <c r="FN484" s="21"/>
      <c r="FO484" s="21"/>
      <c r="FP484" s="21"/>
      <c r="FQ484" s="21"/>
      <c r="FR484" s="21"/>
      <c r="FS484" s="21"/>
      <c r="FT484" s="21"/>
      <c r="FU484" s="21"/>
      <c r="FV484" s="21"/>
      <c r="FW484" s="21"/>
      <c r="FX484" s="21"/>
      <c r="FY484" s="21"/>
      <c r="FZ484" s="21"/>
      <c r="GA484" s="21"/>
      <c r="GB484" s="21"/>
      <c r="GC484" s="21"/>
      <c r="GD484" s="21"/>
      <c r="GE484" s="21"/>
      <c r="GF484" s="21"/>
      <c r="GG484" s="21"/>
      <c r="GH484" s="21"/>
      <c r="GI484" s="21"/>
      <c r="GJ484" s="21"/>
      <c r="GK484" s="21"/>
      <c r="GL484" s="21"/>
    </row>
    <row r="485" spans="1:194" ht="15" customHeight="1" x14ac:dyDescent="0.25">
      <c r="A485" s="15"/>
      <c r="B485" s="20"/>
      <c r="C485" s="20"/>
      <c r="D485" s="20"/>
      <c r="E485" s="20"/>
      <c r="F485" s="167"/>
      <c r="G485" s="167"/>
      <c r="H485" s="167"/>
      <c r="I485" s="167"/>
      <c r="J485" s="167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/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/>
      <c r="DF485" s="21"/>
      <c r="DG485" s="21"/>
      <c r="DH485" s="21"/>
      <c r="DI485" s="21"/>
      <c r="DJ485" s="21"/>
      <c r="DK485" s="21"/>
      <c r="DL485" s="21"/>
      <c r="DM485" s="21"/>
      <c r="DN485" s="21"/>
      <c r="DO485" s="21"/>
      <c r="DP485" s="21"/>
      <c r="DQ485" s="21"/>
      <c r="DR485" s="21"/>
      <c r="DS485" s="21"/>
      <c r="DT485" s="21"/>
      <c r="DU485" s="21"/>
      <c r="DV485" s="21"/>
      <c r="DW485" s="21"/>
      <c r="DX485" s="21"/>
      <c r="DY485" s="21"/>
      <c r="DZ485" s="21"/>
      <c r="EA485" s="21"/>
      <c r="EB485" s="21"/>
      <c r="EC485" s="21"/>
      <c r="ED485" s="21"/>
      <c r="EE485" s="21"/>
      <c r="EF485" s="21"/>
      <c r="EG485" s="21"/>
      <c r="EH485" s="21"/>
      <c r="EI485" s="21"/>
      <c r="EJ485" s="21"/>
      <c r="EK485" s="21"/>
      <c r="EL485" s="21"/>
      <c r="EM485" s="21"/>
      <c r="EN485" s="21"/>
      <c r="EO485" s="21"/>
      <c r="EP485" s="21"/>
      <c r="EQ485" s="21"/>
      <c r="ER485" s="21"/>
      <c r="ES485" s="21"/>
      <c r="ET485" s="21"/>
      <c r="EU485" s="21"/>
      <c r="EV485" s="21"/>
      <c r="EW485" s="21"/>
      <c r="EX485" s="21"/>
      <c r="EY485" s="21"/>
      <c r="EZ485" s="21"/>
      <c r="FA485" s="21"/>
      <c r="FB485" s="21"/>
      <c r="FC485" s="21"/>
      <c r="FD485" s="21"/>
      <c r="FE485" s="21"/>
      <c r="FF485" s="21"/>
      <c r="FG485" s="21"/>
      <c r="FH485" s="21"/>
      <c r="FI485" s="21"/>
      <c r="FJ485" s="21"/>
      <c r="FK485" s="21"/>
      <c r="FL485" s="21"/>
      <c r="FM485" s="21"/>
      <c r="FN485" s="21"/>
      <c r="FO485" s="21"/>
      <c r="FP485" s="21"/>
      <c r="FQ485" s="21"/>
      <c r="FR485" s="21"/>
      <c r="FS485" s="21"/>
      <c r="FT485" s="21"/>
      <c r="FU485" s="21"/>
      <c r="FV485" s="21"/>
      <c r="FW485" s="21"/>
      <c r="FX485" s="21"/>
      <c r="FY485" s="21"/>
      <c r="FZ485" s="21"/>
      <c r="GA485" s="21"/>
      <c r="GB485" s="21"/>
      <c r="GC485" s="21"/>
      <c r="GD485" s="21"/>
      <c r="GE485" s="21"/>
      <c r="GF485" s="21"/>
      <c r="GG485" s="21"/>
      <c r="GH485" s="21"/>
      <c r="GI485" s="21"/>
      <c r="GJ485" s="21"/>
      <c r="GK485" s="21"/>
      <c r="GL485" s="21"/>
    </row>
    <row r="486" spans="1:194" ht="15" customHeight="1" x14ac:dyDescent="0.25">
      <c r="A486" s="15"/>
      <c r="B486" s="20"/>
      <c r="C486" s="20"/>
      <c r="D486" s="20"/>
      <c r="E486" s="20"/>
      <c r="F486" s="167"/>
      <c r="G486" s="167"/>
      <c r="H486" s="167"/>
      <c r="I486" s="167"/>
      <c r="J486" s="167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  <c r="GF486" s="21"/>
      <c r="GG486" s="21"/>
      <c r="GH486" s="21"/>
      <c r="GI486" s="21"/>
      <c r="GJ486" s="21"/>
      <c r="GK486" s="21"/>
      <c r="GL486" s="21"/>
    </row>
    <row r="487" spans="1:194" ht="15" customHeight="1" x14ac:dyDescent="0.25">
      <c r="A487" s="15"/>
      <c r="B487" s="20"/>
      <c r="C487" s="20"/>
      <c r="D487" s="20"/>
      <c r="E487" s="20"/>
      <c r="F487" s="167"/>
      <c r="G487" s="167"/>
      <c r="H487" s="167"/>
      <c r="I487" s="167"/>
      <c r="J487" s="167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/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/>
      <c r="DF487" s="21"/>
      <c r="DG487" s="21"/>
      <c r="DH487" s="21"/>
      <c r="DI487" s="21"/>
      <c r="DJ487" s="21"/>
      <c r="DK487" s="21"/>
      <c r="DL487" s="21"/>
      <c r="DM487" s="21"/>
      <c r="DN487" s="21"/>
      <c r="DO487" s="21"/>
      <c r="DP487" s="21"/>
      <c r="DQ487" s="21"/>
      <c r="DR487" s="21"/>
      <c r="DS487" s="21"/>
      <c r="DT487" s="21"/>
      <c r="DU487" s="21"/>
      <c r="DV487" s="21"/>
      <c r="DW487" s="21"/>
      <c r="DX487" s="21"/>
      <c r="DY487" s="21"/>
      <c r="DZ487" s="21"/>
      <c r="EA487" s="21"/>
      <c r="EB487" s="21"/>
      <c r="EC487" s="21"/>
      <c r="ED487" s="21"/>
      <c r="EE487" s="21"/>
      <c r="EF487" s="21"/>
      <c r="EG487" s="21"/>
      <c r="EH487" s="21"/>
      <c r="EI487" s="21"/>
      <c r="EJ487" s="21"/>
      <c r="EK487" s="21"/>
      <c r="EL487" s="21"/>
      <c r="EM487" s="21"/>
      <c r="EN487" s="21"/>
      <c r="EO487" s="21"/>
      <c r="EP487" s="21"/>
      <c r="EQ487" s="21"/>
      <c r="ER487" s="21"/>
      <c r="ES487" s="21"/>
      <c r="ET487" s="21"/>
      <c r="EU487" s="21"/>
      <c r="EV487" s="21"/>
      <c r="EW487" s="21"/>
      <c r="EX487" s="21"/>
      <c r="EY487" s="21"/>
      <c r="EZ487" s="21"/>
      <c r="FA487" s="21"/>
      <c r="FB487" s="21"/>
      <c r="FC487" s="21"/>
      <c r="FD487" s="21"/>
      <c r="FE487" s="21"/>
      <c r="FF487" s="21"/>
      <c r="FG487" s="21"/>
      <c r="FH487" s="21"/>
      <c r="FI487" s="21"/>
      <c r="FJ487" s="21"/>
      <c r="FK487" s="21"/>
      <c r="FL487" s="21"/>
      <c r="FM487" s="21"/>
      <c r="FN487" s="21"/>
      <c r="FO487" s="21"/>
      <c r="FP487" s="21"/>
      <c r="FQ487" s="21"/>
      <c r="FR487" s="21"/>
      <c r="FS487" s="21"/>
      <c r="FT487" s="21"/>
      <c r="FU487" s="21"/>
      <c r="FV487" s="21"/>
      <c r="FW487" s="21"/>
      <c r="FX487" s="21"/>
      <c r="FY487" s="21"/>
      <c r="FZ487" s="21"/>
      <c r="GA487" s="21"/>
      <c r="GB487" s="21"/>
      <c r="GC487" s="21"/>
      <c r="GD487" s="21"/>
      <c r="GE487" s="21"/>
      <c r="GF487" s="21"/>
      <c r="GG487" s="21"/>
      <c r="GH487" s="21"/>
      <c r="GI487" s="21"/>
      <c r="GJ487" s="21"/>
      <c r="GK487" s="21"/>
      <c r="GL487" s="21"/>
    </row>
    <row r="488" spans="1:194" ht="15" customHeight="1" x14ac:dyDescent="0.25">
      <c r="A488" s="15"/>
      <c r="B488" s="20"/>
      <c r="C488" s="20"/>
      <c r="D488" s="20"/>
      <c r="E488" s="20"/>
      <c r="F488" s="167"/>
      <c r="G488" s="167"/>
      <c r="H488" s="167"/>
      <c r="I488" s="167"/>
      <c r="J488" s="167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21"/>
      <c r="GG488" s="21"/>
      <c r="GH488" s="21"/>
      <c r="GI488" s="21"/>
      <c r="GJ488" s="21"/>
      <c r="GK488" s="21"/>
      <c r="GL488" s="21"/>
    </row>
    <row r="489" spans="1:194" ht="15" customHeight="1" x14ac:dyDescent="0.25">
      <c r="A489" s="15"/>
      <c r="B489" s="20"/>
      <c r="C489" s="20"/>
      <c r="D489" s="20"/>
      <c r="E489" s="20"/>
      <c r="F489" s="167"/>
      <c r="G489" s="167"/>
      <c r="H489" s="167"/>
      <c r="I489" s="167"/>
      <c r="J489" s="167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  <c r="DK489" s="21"/>
      <c r="DL489" s="21"/>
      <c r="DM489" s="21"/>
      <c r="DN489" s="21"/>
      <c r="DO489" s="21"/>
      <c r="DP489" s="21"/>
      <c r="DQ489" s="21"/>
      <c r="DR489" s="21"/>
      <c r="DS489" s="21"/>
      <c r="DT489" s="21"/>
      <c r="DU489" s="21"/>
      <c r="DV489" s="21"/>
      <c r="DW489" s="21"/>
      <c r="DX489" s="21"/>
      <c r="DY489" s="21"/>
      <c r="DZ489" s="21"/>
      <c r="EA489" s="21"/>
      <c r="EB489" s="21"/>
      <c r="EC489" s="21"/>
      <c r="ED489" s="21"/>
      <c r="EE489" s="21"/>
      <c r="EF489" s="21"/>
      <c r="EG489" s="21"/>
      <c r="EH489" s="21"/>
      <c r="EI489" s="21"/>
      <c r="EJ489" s="21"/>
      <c r="EK489" s="21"/>
      <c r="EL489" s="21"/>
      <c r="EM489" s="21"/>
      <c r="EN489" s="21"/>
      <c r="EO489" s="21"/>
      <c r="EP489" s="21"/>
      <c r="EQ489" s="21"/>
      <c r="ER489" s="21"/>
      <c r="ES489" s="21"/>
      <c r="ET489" s="21"/>
      <c r="EU489" s="21"/>
      <c r="EV489" s="21"/>
      <c r="EW489" s="21"/>
      <c r="EX489" s="21"/>
      <c r="EY489" s="21"/>
      <c r="EZ489" s="21"/>
      <c r="FA489" s="21"/>
      <c r="FB489" s="21"/>
      <c r="FC489" s="21"/>
      <c r="FD489" s="21"/>
      <c r="FE489" s="21"/>
      <c r="FF489" s="21"/>
      <c r="FG489" s="21"/>
      <c r="FH489" s="21"/>
      <c r="FI489" s="21"/>
      <c r="FJ489" s="21"/>
      <c r="FK489" s="21"/>
      <c r="FL489" s="21"/>
      <c r="FM489" s="21"/>
      <c r="FN489" s="21"/>
      <c r="FO489" s="21"/>
      <c r="FP489" s="21"/>
      <c r="FQ489" s="21"/>
      <c r="FR489" s="21"/>
      <c r="FS489" s="21"/>
      <c r="FT489" s="21"/>
      <c r="FU489" s="21"/>
      <c r="FV489" s="21"/>
      <c r="FW489" s="21"/>
      <c r="FX489" s="21"/>
      <c r="FY489" s="21"/>
      <c r="FZ489" s="21"/>
      <c r="GA489" s="21"/>
      <c r="GB489" s="21"/>
      <c r="GC489" s="21"/>
      <c r="GD489" s="21"/>
      <c r="GE489" s="21"/>
      <c r="GF489" s="21"/>
      <c r="GG489" s="21"/>
      <c r="GH489" s="21"/>
      <c r="GI489" s="21"/>
      <c r="GJ489" s="21"/>
      <c r="GK489" s="21"/>
      <c r="GL489" s="21"/>
    </row>
    <row r="490" spans="1:194" ht="15" customHeight="1" x14ac:dyDescent="0.25">
      <c r="A490" s="15"/>
      <c r="B490" s="20"/>
      <c r="C490" s="20"/>
      <c r="D490" s="20"/>
      <c r="E490" s="20"/>
      <c r="F490" s="167"/>
      <c r="G490" s="167"/>
      <c r="H490" s="167"/>
      <c r="I490" s="167"/>
      <c r="J490" s="167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/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/>
      <c r="DF490" s="21"/>
      <c r="DG490" s="21"/>
      <c r="DH490" s="21"/>
      <c r="DI490" s="21"/>
      <c r="DJ490" s="21"/>
      <c r="DK490" s="21"/>
      <c r="DL490" s="21"/>
      <c r="DM490" s="21"/>
      <c r="DN490" s="21"/>
      <c r="DO490" s="21"/>
      <c r="DP490" s="21"/>
      <c r="DQ490" s="21"/>
      <c r="DR490" s="21"/>
      <c r="DS490" s="21"/>
      <c r="DT490" s="21"/>
      <c r="DU490" s="21"/>
      <c r="DV490" s="21"/>
      <c r="DW490" s="21"/>
      <c r="DX490" s="21"/>
      <c r="DY490" s="21"/>
      <c r="DZ490" s="21"/>
      <c r="EA490" s="21"/>
      <c r="EB490" s="21"/>
      <c r="EC490" s="21"/>
      <c r="ED490" s="21"/>
      <c r="EE490" s="21"/>
      <c r="EF490" s="21"/>
      <c r="EG490" s="21"/>
      <c r="EH490" s="21"/>
      <c r="EI490" s="21"/>
      <c r="EJ490" s="21"/>
      <c r="EK490" s="21"/>
      <c r="EL490" s="21"/>
      <c r="EM490" s="21"/>
      <c r="EN490" s="21"/>
      <c r="EO490" s="21"/>
      <c r="EP490" s="21"/>
      <c r="EQ490" s="21"/>
      <c r="ER490" s="21"/>
      <c r="ES490" s="21"/>
      <c r="ET490" s="21"/>
      <c r="EU490" s="21"/>
      <c r="EV490" s="21"/>
      <c r="EW490" s="21"/>
      <c r="EX490" s="21"/>
      <c r="EY490" s="21"/>
      <c r="EZ490" s="21"/>
      <c r="FA490" s="21"/>
      <c r="FB490" s="21"/>
      <c r="FC490" s="21"/>
      <c r="FD490" s="21"/>
      <c r="FE490" s="21"/>
      <c r="FF490" s="21"/>
      <c r="FG490" s="21"/>
      <c r="FH490" s="21"/>
      <c r="FI490" s="21"/>
      <c r="FJ490" s="21"/>
      <c r="FK490" s="21"/>
      <c r="FL490" s="21"/>
      <c r="FM490" s="21"/>
      <c r="FN490" s="21"/>
      <c r="FO490" s="21"/>
      <c r="FP490" s="21"/>
      <c r="FQ490" s="21"/>
      <c r="FR490" s="21"/>
      <c r="FS490" s="21"/>
      <c r="FT490" s="21"/>
      <c r="FU490" s="21"/>
      <c r="FV490" s="21"/>
      <c r="FW490" s="21"/>
      <c r="FX490" s="21"/>
      <c r="FY490" s="21"/>
      <c r="FZ490" s="21"/>
      <c r="GA490" s="21"/>
      <c r="GB490" s="21"/>
      <c r="GC490" s="21"/>
      <c r="GD490" s="21"/>
      <c r="GE490" s="21"/>
      <c r="GF490" s="21"/>
      <c r="GG490" s="21"/>
      <c r="GH490" s="21"/>
      <c r="GI490" s="21"/>
      <c r="GJ490" s="21"/>
      <c r="GK490" s="21"/>
      <c r="GL490" s="21"/>
    </row>
    <row r="491" spans="1:194" ht="15" customHeight="1" x14ac:dyDescent="0.25">
      <c r="A491" s="15"/>
      <c r="B491" s="20"/>
      <c r="C491" s="20"/>
      <c r="D491" s="20"/>
      <c r="E491" s="20"/>
      <c r="F491" s="167"/>
      <c r="G491" s="167"/>
      <c r="H491" s="167"/>
      <c r="I491" s="167"/>
      <c r="J491" s="167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/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/>
      <c r="DJ491" s="21"/>
      <c r="DK491" s="21"/>
      <c r="DL491" s="21"/>
      <c r="DM491" s="21"/>
      <c r="DN491" s="21"/>
      <c r="DO491" s="21"/>
      <c r="DP491" s="21"/>
      <c r="DQ491" s="21"/>
      <c r="DR491" s="21"/>
      <c r="DS491" s="21"/>
      <c r="DT491" s="21"/>
      <c r="DU491" s="21"/>
      <c r="DV491" s="21"/>
      <c r="DW491" s="21"/>
      <c r="DX491" s="21"/>
      <c r="DY491" s="21"/>
      <c r="DZ491" s="21"/>
      <c r="EA491" s="21"/>
      <c r="EB491" s="21"/>
      <c r="EC491" s="21"/>
      <c r="ED491" s="21"/>
      <c r="EE491" s="21"/>
      <c r="EF491" s="21"/>
      <c r="EG491" s="21"/>
      <c r="EH491" s="21"/>
      <c r="EI491" s="21"/>
      <c r="EJ491" s="21"/>
      <c r="EK491" s="21"/>
      <c r="EL491" s="21"/>
      <c r="EM491" s="21"/>
      <c r="EN491" s="21"/>
      <c r="EO491" s="21"/>
      <c r="EP491" s="21"/>
      <c r="EQ491" s="21"/>
      <c r="ER491" s="21"/>
      <c r="ES491" s="21"/>
      <c r="ET491" s="21"/>
      <c r="EU491" s="21"/>
      <c r="EV491" s="21"/>
      <c r="EW491" s="21"/>
      <c r="EX491" s="21"/>
      <c r="EY491" s="21"/>
      <c r="EZ491" s="21"/>
      <c r="FA491" s="21"/>
      <c r="FB491" s="21"/>
      <c r="FC491" s="21"/>
      <c r="FD491" s="21"/>
      <c r="FE491" s="21"/>
      <c r="FF491" s="21"/>
      <c r="FG491" s="21"/>
      <c r="FH491" s="21"/>
      <c r="FI491" s="21"/>
      <c r="FJ491" s="21"/>
      <c r="FK491" s="21"/>
      <c r="FL491" s="21"/>
      <c r="FM491" s="21"/>
      <c r="FN491" s="21"/>
      <c r="FO491" s="21"/>
      <c r="FP491" s="21"/>
      <c r="FQ491" s="21"/>
      <c r="FR491" s="21"/>
      <c r="FS491" s="21"/>
      <c r="FT491" s="21"/>
      <c r="FU491" s="21"/>
      <c r="FV491" s="21"/>
      <c r="FW491" s="21"/>
      <c r="FX491" s="21"/>
      <c r="FY491" s="21"/>
      <c r="FZ491" s="21"/>
      <c r="GA491" s="21"/>
      <c r="GB491" s="21"/>
      <c r="GC491" s="21"/>
      <c r="GD491" s="21"/>
      <c r="GE491" s="21"/>
      <c r="GF491" s="21"/>
      <c r="GG491" s="21"/>
      <c r="GH491" s="21"/>
      <c r="GI491" s="21"/>
      <c r="GJ491" s="21"/>
      <c r="GK491" s="21"/>
      <c r="GL491" s="21"/>
    </row>
    <row r="492" spans="1:194" ht="15" customHeight="1" x14ac:dyDescent="0.25">
      <c r="A492" s="15"/>
      <c r="B492" s="20"/>
      <c r="C492" s="20"/>
      <c r="D492" s="20"/>
      <c r="E492" s="20"/>
      <c r="F492" s="167"/>
      <c r="G492" s="167"/>
      <c r="H492" s="167"/>
      <c r="I492" s="167"/>
      <c r="J492" s="167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/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/>
      <c r="DF492" s="21"/>
      <c r="DG492" s="21"/>
      <c r="DH492" s="21"/>
      <c r="DI492" s="21"/>
      <c r="DJ492" s="21"/>
      <c r="DK492" s="21"/>
      <c r="DL492" s="21"/>
      <c r="DM492" s="21"/>
      <c r="DN492" s="21"/>
      <c r="DO492" s="21"/>
      <c r="DP492" s="21"/>
      <c r="DQ492" s="21"/>
      <c r="DR492" s="21"/>
      <c r="DS492" s="21"/>
      <c r="DT492" s="21"/>
      <c r="DU492" s="21"/>
      <c r="DV492" s="21"/>
      <c r="DW492" s="21"/>
      <c r="DX492" s="21"/>
      <c r="DY492" s="21"/>
      <c r="DZ492" s="21"/>
      <c r="EA492" s="21"/>
      <c r="EB492" s="21"/>
      <c r="EC492" s="21"/>
      <c r="ED492" s="21"/>
      <c r="EE492" s="21"/>
      <c r="EF492" s="21"/>
      <c r="EG492" s="21"/>
      <c r="EH492" s="21"/>
      <c r="EI492" s="21"/>
      <c r="EJ492" s="21"/>
      <c r="EK492" s="21"/>
      <c r="EL492" s="21"/>
      <c r="EM492" s="21"/>
      <c r="EN492" s="21"/>
      <c r="EO492" s="21"/>
      <c r="EP492" s="21"/>
      <c r="EQ492" s="21"/>
      <c r="ER492" s="21"/>
      <c r="ES492" s="21"/>
      <c r="ET492" s="21"/>
      <c r="EU492" s="21"/>
      <c r="EV492" s="21"/>
      <c r="EW492" s="21"/>
      <c r="EX492" s="21"/>
      <c r="EY492" s="21"/>
      <c r="EZ492" s="21"/>
      <c r="FA492" s="21"/>
      <c r="FB492" s="21"/>
      <c r="FC492" s="21"/>
      <c r="FD492" s="21"/>
      <c r="FE492" s="21"/>
      <c r="FF492" s="21"/>
      <c r="FG492" s="21"/>
      <c r="FH492" s="21"/>
      <c r="FI492" s="21"/>
      <c r="FJ492" s="21"/>
      <c r="FK492" s="21"/>
      <c r="FL492" s="21"/>
      <c r="FM492" s="21"/>
      <c r="FN492" s="21"/>
      <c r="FO492" s="21"/>
      <c r="FP492" s="21"/>
      <c r="FQ492" s="21"/>
      <c r="FR492" s="21"/>
      <c r="FS492" s="21"/>
      <c r="FT492" s="21"/>
      <c r="FU492" s="21"/>
      <c r="FV492" s="21"/>
      <c r="FW492" s="21"/>
      <c r="FX492" s="21"/>
      <c r="FY492" s="21"/>
      <c r="FZ492" s="21"/>
      <c r="GA492" s="21"/>
      <c r="GB492" s="21"/>
      <c r="GC492" s="21"/>
      <c r="GD492" s="21"/>
      <c r="GE492" s="21"/>
      <c r="GF492" s="21"/>
      <c r="GG492" s="21"/>
      <c r="GH492" s="21"/>
      <c r="GI492" s="21"/>
      <c r="GJ492" s="21"/>
      <c r="GK492" s="21"/>
      <c r="GL492" s="21"/>
    </row>
    <row r="493" spans="1:194" ht="15" customHeight="1" x14ac:dyDescent="0.25">
      <c r="A493" s="15"/>
      <c r="B493" s="20"/>
      <c r="C493" s="20"/>
      <c r="D493" s="20"/>
      <c r="E493" s="20"/>
      <c r="F493" s="167"/>
      <c r="G493" s="167"/>
      <c r="H493" s="167"/>
      <c r="I493" s="167"/>
      <c r="J493" s="167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</row>
    <row r="494" spans="1:194" ht="15" customHeight="1" x14ac:dyDescent="0.25">
      <c r="A494" s="15"/>
      <c r="B494" s="20"/>
      <c r="C494" s="20"/>
      <c r="D494" s="20"/>
      <c r="E494" s="20"/>
      <c r="F494" s="167"/>
      <c r="G494" s="167"/>
      <c r="H494" s="167"/>
      <c r="I494" s="167"/>
      <c r="J494" s="167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  <c r="DK494" s="21"/>
      <c r="DL494" s="21"/>
      <c r="DM494" s="21"/>
      <c r="DN494" s="21"/>
      <c r="DO494" s="21"/>
      <c r="DP494" s="21"/>
      <c r="DQ494" s="21"/>
      <c r="DR494" s="21"/>
      <c r="DS494" s="21"/>
      <c r="DT494" s="21"/>
      <c r="DU494" s="21"/>
      <c r="DV494" s="21"/>
      <c r="DW494" s="21"/>
      <c r="DX494" s="21"/>
      <c r="DY494" s="21"/>
      <c r="DZ494" s="21"/>
      <c r="EA494" s="21"/>
      <c r="EB494" s="21"/>
      <c r="EC494" s="21"/>
      <c r="ED494" s="21"/>
      <c r="EE494" s="21"/>
      <c r="EF494" s="21"/>
      <c r="EG494" s="21"/>
      <c r="EH494" s="21"/>
      <c r="EI494" s="21"/>
      <c r="EJ494" s="21"/>
      <c r="EK494" s="21"/>
      <c r="EL494" s="21"/>
      <c r="EM494" s="21"/>
      <c r="EN494" s="21"/>
      <c r="EO494" s="21"/>
      <c r="EP494" s="21"/>
      <c r="EQ494" s="21"/>
      <c r="ER494" s="21"/>
      <c r="ES494" s="21"/>
      <c r="ET494" s="21"/>
      <c r="EU494" s="21"/>
      <c r="EV494" s="21"/>
      <c r="EW494" s="21"/>
      <c r="EX494" s="21"/>
      <c r="EY494" s="21"/>
      <c r="EZ494" s="21"/>
      <c r="FA494" s="21"/>
      <c r="FB494" s="21"/>
      <c r="FC494" s="21"/>
      <c r="FD494" s="21"/>
      <c r="FE494" s="21"/>
      <c r="FF494" s="21"/>
      <c r="FG494" s="21"/>
      <c r="FH494" s="21"/>
      <c r="FI494" s="21"/>
      <c r="FJ494" s="21"/>
      <c r="FK494" s="21"/>
      <c r="FL494" s="21"/>
      <c r="FM494" s="21"/>
      <c r="FN494" s="21"/>
      <c r="FO494" s="21"/>
      <c r="FP494" s="21"/>
      <c r="FQ494" s="21"/>
      <c r="FR494" s="21"/>
      <c r="FS494" s="21"/>
      <c r="FT494" s="21"/>
      <c r="FU494" s="21"/>
      <c r="FV494" s="21"/>
      <c r="FW494" s="21"/>
      <c r="FX494" s="21"/>
      <c r="FY494" s="21"/>
      <c r="FZ494" s="21"/>
      <c r="GA494" s="21"/>
      <c r="GB494" s="21"/>
      <c r="GC494" s="21"/>
      <c r="GD494" s="21"/>
      <c r="GE494" s="21"/>
      <c r="GF494" s="21"/>
      <c r="GG494" s="21"/>
      <c r="GH494" s="21"/>
      <c r="GI494" s="21"/>
      <c r="GJ494" s="21"/>
      <c r="GK494" s="21"/>
      <c r="GL494" s="21"/>
    </row>
    <row r="495" spans="1:194" ht="15" customHeight="1" x14ac:dyDescent="0.25">
      <c r="A495" s="15"/>
      <c r="B495" s="20"/>
      <c r="C495" s="20"/>
      <c r="D495" s="20"/>
      <c r="E495" s="20"/>
      <c r="F495" s="167"/>
      <c r="G495" s="167"/>
      <c r="H495" s="167"/>
      <c r="I495" s="167"/>
      <c r="J495" s="167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/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/>
      <c r="DF495" s="21"/>
      <c r="DG495" s="21"/>
      <c r="DH495" s="21"/>
      <c r="DI495" s="21"/>
      <c r="DJ495" s="21"/>
      <c r="DK495" s="21"/>
      <c r="DL495" s="21"/>
      <c r="DM495" s="21"/>
      <c r="DN495" s="21"/>
      <c r="DO495" s="21"/>
      <c r="DP495" s="21"/>
      <c r="DQ495" s="21"/>
      <c r="DR495" s="21"/>
      <c r="DS495" s="21"/>
      <c r="DT495" s="21"/>
      <c r="DU495" s="21"/>
      <c r="DV495" s="21"/>
      <c r="DW495" s="21"/>
      <c r="DX495" s="21"/>
      <c r="DY495" s="21"/>
      <c r="DZ495" s="21"/>
      <c r="EA495" s="21"/>
      <c r="EB495" s="21"/>
      <c r="EC495" s="21"/>
      <c r="ED495" s="21"/>
      <c r="EE495" s="21"/>
      <c r="EF495" s="21"/>
      <c r="EG495" s="21"/>
      <c r="EH495" s="21"/>
      <c r="EI495" s="21"/>
      <c r="EJ495" s="21"/>
      <c r="EK495" s="21"/>
      <c r="EL495" s="21"/>
      <c r="EM495" s="21"/>
      <c r="EN495" s="21"/>
      <c r="EO495" s="21"/>
      <c r="EP495" s="21"/>
      <c r="EQ495" s="21"/>
      <c r="ER495" s="21"/>
      <c r="ES495" s="21"/>
      <c r="ET495" s="21"/>
      <c r="EU495" s="21"/>
      <c r="EV495" s="21"/>
      <c r="EW495" s="21"/>
      <c r="EX495" s="21"/>
      <c r="EY495" s="21"/>
      <c r="EZ495" s="21"/>
      <c r="FA495" s="21"/>
      <c r="FB495" s="21"/>
      <c r="FC495" s="21"/>
      <c r="FD495" s="21"/>
      <c r="FE495" s="21"/>
      <c r="FF495" s="21"/>
      <c r="FG495" s="21"/>
      <c r="FH495" s="21"/>
      <c r="FI495" s="21"/>
      <c r="FJ495" s="21"/>
      <c r="FK495" s="21"/>
      <c r="FL495" s="21"/>
      <c r="FM495" s="21"/>
      <c r="FN495" s="21"/>
      <c r="FO495" s="21"/>
      <c r="FP495" s="21"/>
      <c r="FQ495" s="21"/>
      <c r="FR495" s="21"/>
      <c r="FS495" s="21"/>
      <c r="FT495" s="21"/>
      <c r="FU495" s="21"/>
      <c r="FV495" s="21"/>
      <c r="FW495" s="21"/>
      <c r="FX495" s="21"/>
      <c r="FY495" s="21"/>
      <c r="FZ495" s="21"/>
      <c r="GA495" s="21"/>
      <c r="GB495" s="21"/>
      <c r="GC495" s="21"/>
      <c r="GD495" s="21"/>
      <c r="GE495" s="21"/>
      <c r="GF495" s="21"/>
      <c r="GG495" s="21"/>
      <c r="GH495" s="21"/>
      <c r="GI495" s="21"/>
      <c r="GJ495" s="21"/>
      <c r="GK495" s="21"/>
      <c r="GL495" s="21"/>
    </row>
    <row r="496" spans="1:194" ht="15" customHeight="1" x14ac:dyDescent="0.25">
      <c r="A496" s="15"/>
      <c r="B496" s="20"/>
      <c r="C496" s="20"/>
      <c r="D496" s="20"/>
      <c r="E496" s="20"/>
      <c r="F496" s="167"/>
      <c r="G496" s="167"/>
      <c r="H496" s="167"/>
      <c r="I496" s="167"/>
      <c r="J496" s="167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/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/>
      <c r="DF496" s="21"/>
      <c r="DG496" s="21"/>
      <c r="DH496" s="21"/>
      <c r="DI496" s="21"/>
      <c r="DJ496" s="21"/>
      <c r="DK496" s="21"/>
      <c r="DL496" s="21"/>
      <c r="DM496" s="21"/>
      <c r="DN496" s="21"/>
      <c r="DO496" s="21"/>
      <c r="DP496" s="21"/>
      <c r="DQ496" s="21"/>
      <c r="DR496" s="21"/>
      <c r="DS496" s="21"/>
      <c r="DT496" s="21"/>
      <c r="DU496" s="21"/>
      <c r="DV496" s="21"/>
      <c r="DW496" s="21"/>
      <c r="DX496" s="21"/>
      <c r="DY496" s="21"/>
      <c r="DZ496" s="21"/>
      <c r="EA496" s="21"/>
      <c r="EB496" s="21"/>
      <c r="EC496" s="21"/>
      <c r="ED496" s="21"/>
      <c r="EE496" s="21"/>
      <c r="EF496" s="21"/>
      <c r="EG496" s="21"/>
      <c r="EH496" s="21"/>
      <c r="EI496" s="21"/>
      <c r="EJ496" s="21"/>
      <c r="EK496" s="21"/>
      <c r="EL496" s="21"/>
      <c r="EM496" s="21"/>
      <c r="EN496" s="21"/>
      <c r="EO496" s="21"/>
      <c r="EP496" s="21"/>
      <c r="EQ496" s="21"/>
      <c r="ER496" s="21"/>
      <c r="ES496" s="21"/>
      <c r="ET496" s="21"/>
      <c r="EU496" s="21"/>
      <c r="EV496" s="21"/>
      <c r="EW496" s="21"/>
      <c r="EX496" s="21"/>
      <c r="EY496" s="21"/>
      <c r="EZ496" s="21"/>
      <c r="FA496" s="21"/>
      <c r="FB496" s="21"/>
      <c r="FC496" s="21"/>
      <c r="FD496" s="21"/>
      <c r="FE496" s="21"/>
      <c r="FF496" s="21"/>
      <c r="FG496" s="21"/>
      <c r="FH496" s="21"/>
      <c r="FI496" s="21"/>
      <c r="FJ496" s="21"/>
      <c r="FK496" s="21"/>
      <c r="FL496" s="21"/>
      <c r="FM496" s="21"/>
      <c r="FN496" s="21"/>
      <c r="FO496" s="21"/>
      <c r="FP496" s="21"/>
      <c r="FQ496" s="21"/>
      <c r="FR496" s="21"/>
      <c r="FS496" s="21"/>
      <c r="FT496" s="21"/>
      <c r="FU496" s="21"/>
      <c r="FV496" s="21"/>
      <c r="FW496" s="21"/>
      <c r="FX496" s="21"/>
      <c r="FY496" s="21"/>
      <c r="FZ496" s="21"/>
      <c r="GA496" s="21"/>
      <c r="GB496" s="21"/>
      <c r="GC496" s="21"/>
      <c r="GD496" s="21"/>
      <c r="GE496" s="21"/>
      <c r="GF496" s="21"/>
      <c r="GG496" s="21"/>
      <c r="GH496" s="21"/>
      <c r="GI496" s="21"/>
      <c r="GJ496" s="21"/>
      <c r="GK496" s="21"/>
      <c r="GL496" s="21"/>
    </row>
    <row r="497" spans="1:194" ht="15" customHeight="1" x14ac:dyDescent="0.25">
      <c r="A497" s="15"/>
      <c r="B497" s="20"/>
      <c r="C497" s="20"/>
      <c r="D497" s="20"/>
      <c r="E497" s="20"/>
      <c r="F497" s="167"/>
      <c r="G497" s="167"/>
      <c r="H497" s="167"/>
      <c r="I497" s="167"/>
      <c r="J497" s="167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/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/>
      <c r="DF497" s="21"/>
      <c r="DG497" s="21"/>
      <c r="DH497" s="21"/>
      <c r="DI497" s="21"/>
      <c r="DJ497" s="21"/>
      <c r="DK497" s="21"/>
      <c r="DL497" s="21"/>
      <c r="DM497" s="21"/>
      <c r="DN497" s="21"/>
      <c r="DO497" s="21"/>
      <c r="DP497" s="21"/>
      <c r="DQ497" s="21"/>
      <c r="DR497" s="21"/>
      <c r="DS497" s="21"/>
      <c r="DT497" s="21"/>
      <c r="DU497" s="21"/>
      <c r="DV497" s="21"/>
      <c r="DW497" s="21"/>
      <c r="DX497" s="21"/>
      <c r="DY497" s="21"/>
      <c r="DZ497" s="21"/>
      <c r="EA497" s="21"/>
      <c r="EB497" s="21"/>
      <c r="EC497" s="21"/>
      <c r="ED497" s="21"/>
      <c r="EE497" s="21"/>
      <c r="EF497" s="21"/>
      <c r="EG497" s="21"/>
      <c r="EH497" s="21"/>
      <c r="EI497" s="21"/>
      <c r="EJ497" s="21"/>
      <c r="EK497" s="21"/>
      <c r="EL497" s="21"/>
      <c r="EM497" s="21"/>
      <c r="EN497" s="21"/>
      <c r="EO497" s="21"/>
      <c r="EP497" s="21"/>
      <c r="EQ497" s="21"/>
      <c r="ER497" s="21"/>
      <c r="ES497" s="21"/>
      <c r="ET497" s="21"/>
      <c r="EU497" s="21"/>
      <c r="EV497" s="21"/>
      <c r="EW497" s="21"/>
      <c r="EX497" s="21"/>
      <c r="EY497" s="21"/>
      <c r="EZ497" s="21"/>
      <c r="FA497" s="21"/>
      <c r="FB497" s="21"/>
      <c r="FC497" s="21"/>
      <c r="FD497" s="21"/>
      <c r="FE497" s="21"/>
      <c r="FF497" s="21"/>
      <c r="FG497" s="21"/>
      <c r="FH497" s="21"/>
      <c r="FI497" s="21"/>
      <c r="FJ497" s="21"/>
      <c r="FK497" s="21"/>
      <c r="FL497" s="21"/>
      <c r="FM497" s="21"/>
      <c r="FN497" s="21"/>
      <c r="FO497" s="21"/>
      <c r="FP497" s="21"/>
      <c r="FQ497" s="21"/>
      <c r="FR497" s="21"/>
      <c r="FS497" s="21"/>
      <c r="FT497" s="21"/>
      <c r="FU497" s="21"/>
      <c r="FV497" s="21"/>
      <c r="FW497" s="21"/>
      <c r="FX497" s="21"/>
      <c r="FY497" s="21"/>
      <c r="FZ497" s="21"/>
      <c r="GA497" s="21"/>
      <c r="GB497" s="21"/>
      <c r="GC497" s="21"/>
      <c r="GD497" s="21"/>
      <c r="GE497" s="21"/>
      <c r="GF497" s="21"/>
      <c r="GG497" s="21"/>
      <c r="GH497" s="21"/>
      <c r="GI497" s="21"/>
      <c r="GJ497" s="21"/>
      <c r="GK497" s="21"/>
      <c r="GL497" s="21"/>
    </row>
    <row r="498" spans="1:194" ht="15" customHeight="1" x14ac:dyDescent="0.25">
      <c r="A498" s="15"/>
      <c r="B498" s="20"/>
      <c r="C498" s="20"/>
      <c r="D498" s="20"/>
      <c r="E498" s="20"/>
      <c r="F498" s="167"/>
      <c r="G498" s="167"/>
      <c r="H498" s="167"/>
      <c r="I498" s="167"/>
      <c r="J498" s="167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  <c r="GF498" s="21"/>
      <c r="GG498" s="21"/>
      <c r="GH498" s="21"/>
      <c r="GI498" s="21"/>
      <c r="GJ498" s="21"/>
      <c r="GK498" s="21"/>
      <c r="GL498" s="21"/>
    </row>
    <row r="499" spans="1:194" ht="15" customHeight="1" x14ac:dyDescent="0.25">
      <c r="A499" s="15"/>
      <c r="B499" s="20"/>
      <c r="C499" s="20"/>
      <c r="D499" s="20"/>
      <c r="E499" s="20"/>
      <c r="F499" s="167"/>
      <c r="G499" s="167"/>
      <c r="H499" s="167"/>
      <c r="I499" s="167"/>
      <c r="J499" s="167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  <c r="DK499" s="21"/>
      <c r="DL499" s="21"/>
      <c r="DM499" s="21"/>
      <c r="DN499" s="21"/>
      <c r="DO499" s="21"/>
      <c r="DP499" s="21"/>
      <c r="DQ499" s="21"/>
      <c r="DR499" s="21"/>
      <c r="DS499" s="21"/>
      <c r="DT499" s="21"/>
      <c r="DU499" s="21"/>
      <c r="DV499" s="21"/>
      <c r="DW499" s="21"/>
      <c r="DX499" s="21"/>
      <c r="DY499" s="21"/>
      <c r="DZ499" s="21"/>
      <c r="EA499" s="21"/>
      <c r="EB499" s="21"/>
      <c r="EC499" s="21"/>
      <c r="ED499" s="21"/>
      <c r="EE499" s="21"/>
      <c r="EF499" s="21"/>
      <c r="EG499" s="21"/>
      <c r="EH499" s="21"/>
      <c r="EI499" s="21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  <c r="GF499" s="21"/>
      <c r="GG499" s="21"/>
      <c r="GH499" s="21"/>
      <c r="GI499" s="21"/>
      <c r="GJ499" s="21"/>
      <c r="GK499" s="21"/>
      <c r="GL499" s="21"/>
    </row>
    <row r="500" spans="1:194" ht="15" customHeight="1" x14ac:dyDescent="0.25">
      <c r="A500" s="15"/>
      <c r="B500" s="20"/>
      <c r="C500" s="20"/>
      <c r="D500" s="20"/>
      <c r="E500" s="20"/>
      <c r="F500" s="167"/>
      <c r="G500" s="167"/>
      <c r="H500" s="167"/>
      <c r="I500" s="167"/>
      <c r="J500" s="167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  <c r="GF500" s="21"/>
      <c r="GG500" s="21"/>
      <c r="GH500" s="21"/>
      <c r="GI500" s="21"/>
      <c r="GJ500" s="21"/>
      <c r="GK500" s="21"/>
      <c r="GL500" s="21"/>
    </row>
    <row r="501" spans="1:194" ht="15" customHeight="1" x14ac:dyDescent="0.25">
      <c r="A501" s="15"/>
      <c r="B501" s="20"/>
      <c r="C501" s="20"/>
      <c r="D501" s="20"/>
      <c r="E501" s="20"/>
      <c r="F501" s="167"/>
      <c r="G501" s="167"/>
      <c r="H501" s="167"/>
      <c r="I501" s="167"/>
      <c r="J501" s="167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/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/>
      <c r="DF501" s="21"/>
      <c r="DG501" s="21"/>
      <c r="DH501" s="21"/>
      <c r="DI501" s="21"/>
      <c r="DJ501" s="21"/>
      <c r="DK501" s="21"/>
      <c r="DL501" s="21"/>
      <c r="DM501" s="21"/>
      <c r="DN501" s="21"/>
      <c r="DO501" s="21"/>
      <c r="DP501" s="21"/>
      <c r="DQ501" s="21"/>
      <c r="DR501" s="21"/>
      <c r="DS501" s="21"/>
      <c r="DT501" s="21"/>
      <c r="DU501" s="21"/>
      <c r="DV501" s="21"/>
      <c r="DW501" s="21"/>
      <c r="DX501" s="21"/>
      <c r="DY501" s="21"/>
      <c r="DZ501" s="21"/>
      <c r="EA501" s="21"/>
      <c r="EB501" s="21"/>
      <c r="EC501" s="21"/>
      <c r="ED501" s="21"/>
      <c r="EE501" s="21"/>
      <c r="EF501" s="21"/>
      <c r="EG501" s="21"/>
      <c r="EH501" s="21"/>
      <c r="EI501" s="21"/>
      <c r="EJ501" s="21"/>
      <c r="EK501" s="21"/>
      <c r="EL501" s="21"/>
      <c r="EM501" s="21"/>
      <c r="EN501" s="21"/>
      <c r="EO501" s="21"/>
      <c r="EP501" s="21"/>
      <c r="EQ501" s="21"/>
      <c r="ER501" s="21"/>
      <c r="ES501" s="21"/>
      <c r="ET501" s="21"/>
      <c r="EU501" s="21"/>
      <c r="EV501" s="21"/>
      <c r="EW501" s="21"/>
      <c r="EX501" s="21"/>
      <c r="EY501" s="21"/>
      <c r="EZ501" s="21"/>
      <c r="FA501" s="21"/>
      <c r="FB501" s="21"/>
      <c r="FC501" s="21"/>
      <c r="FD501" s="21"/>
      <c r="FE501" s="21"/>
      <c r="FF501" s="21"/>
      <c r="FG501" s="21"/>
      <c r="FH501" s="21"/>
      <c r="FI501" s="21"/>
      <c r="FJ501" s="21"/>
      <c r="FK501" s="21"/>
      <c r="FL501" s="21"/>
      <c r="FM501" s="21"/>
      <c r="FN501" s="21"/>
      <c r="FO501" s="21"/>
      <c r="FP501" s="21"/>
      <c r="FQ501" s="21"/>
      <c r="FR501" s="21"/>
      <c r="FS501" s="21"/>
      <c r="FT501" s="21"/>
      <c r="FU501" s="21"/>
      <c r="FV501" s="21"/>
      <c r="FW501" s="21"/>
      <c r="FX501" s="21"/>
      <c r="FY501" s="21"/>
      <c r="FZ501" s="21"/>
      <c r="GA501" s="21"/>
      <c r="GB501" s="21"/>
      <c r="GC501" s="21"/>
      <c r="GD501" s="21"/>
      <c r="GE501" s="21"/>
      <c r="GF501" s="21"/>
      <c r="GG501" s="21"/>
      <c r="GH501" s="21"/>
      <c r="GI501" s="21"/>
      <c r="GJ501" s="21"/>
      <c r="GK501" s="21"/>
      <c r="GL501" s="21"/>
    </row>
    <row r="502" spans="1:194" ht="15" customHeight="1" x14ac:dyDescent="0.25">
      <c r="A502" s="15"/>
      <c r="B502" s="20"/>
      <c r="C502" s="20"/>
      <c r="D502" s="14"/>
      <c r="E502" s="14"/>
      <c r="F502" s="168"/>
      <c r="G502" s="168"/>
      <c r="H502" s="168"/>
      <c r="I502" s="168"/>
      <c r="J502" s="168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/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/>
      <c r="DF502" s="21"/>
      <c r="DG502" s="21"/>
      <c r="DH502" s="21"/>
      <c r="DI502" s="21"/>
      <c r="DJ502" s="21"/>
      <c r="DK502" s="21"/>
      <c r="DL502" s="21"/>
      <c r="DM502" s="21"/>
      <c r="DN502" s="21"/>
      <c r="DO502" s="21"/>
      <c r="DP502" s="21"/>
      <c r="DQ502" s="21"/>
      <c r="DR502" s="21"/>
      <c r="DS502" s="21"/>
      <c r="DT502" s="21"/>
      <c r="DU502" s="21"/>
      <c r="DV502" s="21"/>
      <c r="DW502" s="21"/>
      <c r="DX502" s="21"/>
      <c r="DY502" s="21"/>
      <c r="DZ502" s="21"/>
      <c r="EA502" s="21"/>
      <c r="EB502" s="21"/>
      <c r="EC502" s="21"/>
      <c r="ED502" s="21"/>
      <c r="EE502" s="21"/>
      <c r="EF502" s="21"/>
      <c r="EG502" s="21"/>
      <c r="EH502" s="21"/>
      <c r="EI502" s="21"/>
      <c r="EJ502" s="21"/>
      <c r="EK502" s="21"/>
      <c r="EL502" s="21"/>
      <c r="EM502" s="21"/>
      <c r="EN502" s="21"/>
      <c r="EO502" s="21"/>
      <c r="EP502" s="21"/>
      <c r="EQ502" s="21"/>
      <c r="ER502" s="21"/>
      <c r="ES502" s="21"/>
      <c r="ET502" s="21"/>
      <c r="EU502" s="21"/>
      <c r="EV502" s="21"/>
      <c r="EW502" s="21"/>
      <c r="EX502" s="21"/>
      <c r="EY502" s="21"/>
      <c r="EZ502" s="21"/>
      <c r="FA502" s="21"/>
      <c r="FB502" s="21"/>
      <c r="FC502" s="21"/>
      <c r="FD502" s="21"/>
      <c r="FE502" s="21"/>
      <c r="FF502" s="21"/>
      <c r="FG502" s="21"/>
      <c r="FH502" s="21"/>
      <c r="FI502" s="21"/>
      <c r="FJ502" s="21"/>
      <c r="FK502" s="21"/>
      <c r="FL502" s="21"/>
      <c r="FM502" s="21"/>
      <c r="FN502" s="21"/>
      <c r="FO502" s="21"/>
      <c r="FP502" s="21"/>
      <c r="FQ502" s="21"/>
      <c r="FR502" s="21"/>
      <c r="FS502" s="21"/>
      <c r="FT502" s="21"/>
      <c r="FU502" s="21"/>
      <c r="FV502" s="21"/>
      <c r="FW502" s="21"/>
      <c r="FX502" s="21"/>
      <c r="FY502" s="21"/>
      <c r="FZ502" s="21"/>
      <c r="GA502" s="21"/>
      <c r="GB502" s="21"/>
      <c r="GC502" s="21"/>
      <c r="GD502" s="21"/>
      <c r="GE502" s="21"/>
      <c r="GF502" s="21"/>
      <c r="GG502" s="21"/>
      <c r="GH502" s="21"/>
      <c r="GI502" s="21"/>
      <c r="GJ502" s="21"/>
      <c r="GK502" s="21"/>
      <c r="GL502" s="21"/>
    </row>
    <row r="503" spans="1:194" ht="15" customHeight="1" x14ac:dyDescent="0.25">
      <c r="A503" s="15"/>
      <c r="B503" s="20"/>
      <c r="C503" s="20"/>
      <c r="D503" s="14"/>
      <c r="E503" s="14"/>
      <c r="F503" s="168"/>
      <c r="G503" s="168"/>
      <c r="H503" s="168"/>
      <c r="I503" s="168"/>
      <c r="J503" s="168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  <c r="GF503" s="21"/>
      <c r="GG503" s="21"/>
      <c r="GH503" s="21"/>
      <c r="GI503" s="21"/>
      <c r="GJ503" s="21"/>
      <c r="GK503" s="21"/>
      <c r="GL503" s="21"/>
    </row>
    <row r="504" spans="1:194" ht="15" customHeight="1" x14ac:dyDescent="0.25">
      <c r="A504" s="15"/>
      <c r="B504" s="20"/>
      <c r="C504" s="20"/>
      <c r="D504" s="14"/>
      <c r="E504" s="14"/>
      <c r="F504" s="168"/>
      <c r="G504" s="168"/>
      <c r="H504" s="168"/>
      <c r="I504" s="168"/>
      <c r="J504" s="168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  <c r="DK504" s="21"/>
      <c r="DL504" s="21"/>
      <c r="DM504" s="21"/>
      <c r="DN504" s="21"/>
      <c r="DO504" s="21"/>
      <c r="DP504" s="21"/>
      <c r="DQ504" s="21"/>
      <c r="DR504" s="21"/>
      <c r="DS504" s="21"/>
      <c r="DT504" s="21"/>
      <c r="DU504" s="21"/>
      <c r="DV504" s="21"/>
      <c r="DW504" s="21"/>
      <c r="DX504" s="21"/>
      <c r="DY504" s="21"/>
      <c r="DZ504" s="21"/>
      <c r="EA504" s="21"/>
      <c r="EB504" s="21"/>
      <c r="EC504" s="21"/>
      <c r="ED504" s="21"/>
      <c r="EE504" s="21"/>
      <c r="EF504" s="21"/>
      <c r="EG504" s="21"/>
      <c r="EH504" s="21"/>
      <c r="EI504" s="21"/>
      <c r="EJ504" s="21"/>
      <c r="EK504" s="21"/>
      <c r="EL504" s="21"/>
      <c r="EM504" s="21"/>
      <c r="EN504" s="21"/>
      <c r="EO504" s="21"/>
      <c r="EP504" s="21"/>
      <c r="EQ504" s="21"/>
      <c r="ER504" s="21"/>
      <c r="ES504" s="21"/>
      <c r="ET504" s="21"/>
      <c r="EU504" s="21"/>
      <c r="EV504" s="21"/>
      <c r="EW504" s="21"/>
      <c r="EX504" s="21"/>
      <c r="EY504" s="21"/>
      <c r="EZ504" s="21"/>
      <c r="FA504" s="21"/>
      <c r="FB504" s="21"/>
      <c r="FC504" s="21"/>
      <c r="FD504" s="21"/>
      <c r="FE504" s="21"/>
      <c r="FF504" s="21"/>
      <c r="FG504" s="21"/>
      <c r="FH504" s="21"/>
      <c r="FI504" s="21"/>
      <c r="FJ504" s="21"/>
      <c r="FK504" s="21"/>
      <c r="FL504" s="21"/>
      <c r="FM504" s="21"/>
      <c r="FN504" s="21"/>
      <c r="FO504" s="21"/>
      <c r="FP504" s="21"/>
      <c r="FQ504" s="21"/>
      <c r="FR504" s="21"/>
      <c r="FS504" s="21"/>
      <c r="FT504" s="21"/>
      <c r="FU504" s="21"/>
      <c r="FV504" s="21"/>
      <c r="FW504" s="21"/>
      <c r="FX504" s="21"/>
      <c r="FY504" s="21"/>
      <c r="FZ504" s="21"/>
      <c r="GA504" s="21"/>
      <c r="GB504" s="21"/>
      <c r="GC504" s="21"/>
      <c r="GD504" s="21"/>
      <c r="GE504" s="21"/>
      <c r="GF504" s="21"/>
      <c r="GG504" s="21"/>
      <c r="GH504" s="21"/>
      <c r="GI504" s="21"/>
      <c r="GJ504" s="21"/>
      <c r="GK504" s="21"/>
      <c r="GL504" s="21"/>
    </row>
    <row r="505" spans="1:194" ht="15" customHeight="1" x14ac:dyDescent="0.25">
      <c r="A505" s="15"/>
      <c r="B505" s="20"/>
      <c r="C505" s="20"/>
      <c r="D505" s="14"/>
      <c r="E505" s="14"/>
      <c r="F505" s="168"/>
      <c r="G505" s="168"/>
      <c r="H505" s="168"/>
      <c r="I505" s="168"/>
      <c r="J505" s="168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  <c r="BY505" s="20"/>
      <c r="BZ505" s="20"/>
      <c r="CA505" s="20"/>
      <c r="CB505" s="20"/>
      <c r="CC505" s="20"/>
      <c r="CD505" s="20"/>
      <c r="CE505" s="20"/>
      <c r="CF505" s="20"/>
      <c r="CG505" s="20"/>
      <c r="CH505" s="20"/>
      <c r="CI505" s="20"/>
      <c r="CJ505" s="21"/>
      <c r="CK505" s="21"/>
      <c r="CL505" s="21"/>
      <c r="CM505" s="21"/>
      <c r="CN505" s="21"/>
      <c r="CO505" s="21"/>
      <c r="CP505" s="21"/>
      <c r="CQ505" s="21"/>
      <c r="CR505" s="21"/>
      <c r="CS505" s="21"/>
      <c r="CT505" s="21"/>
      <c r="CU505" s="21"/>
      <c r="CV505" s="21"/>
      <c r="CW505" s="21"/>
      <c r="CX505" s="21"/>
      <c r="CY505" s="21"/>
      <c r="CZ505" s="21"/>
      <c r="DA505" s="21"/>
      <c r="DB505" s="21"/>
      <c r="DC505" s="21"/>
      <c r="DD505" s="21"/>
      <c r="DE505" s="21"/>
      <c r="DF505" s="21"/>
      <c r="DG505" s="21"/>
      <c r="DH505" s="21"/>
      <c r="DI505" s="21"/>
      <c r="DJ505" s="21"/>
      <c r="DK505" s="21"/>
      <c r="DL505" s="21"/>
      <c r="DM505" s="21"/>
      <c r="DN505" s="21"/>
      <c r="DO505" s="21"/>
      <c r="DP505" s="21"/>
      <c r="DQ505" s="21"/>
      <c r="DR505" s="21"/>
      <c r="DS505" s="21"/>
      <c r="DT505" s="21"/>
      <c r="DU505" s="21"/>
      <c r="DV505" s="21"/>
      <c r="DW505" s="21"/>
      <c r="DX505" s="21"/>
      <c r="DY505" s="21"/>
      <c r="DZ505" s="21"/>
      <c r="EA505" s="21"/>
      <c r="EB505" s="21"/>
      <c r="EC505" s="21"/>
      <c r="ED505" s="21"/>
      <c r="EE505" s="21"/>
      <c r="EF505" s="21"/>
      <c r="EG505" s="21"/>
      <c r="EH505" s="21"/>
      <c r="EI505" s="21"/>
      <c r="EJ505" s="21"/>
      <c r="EK505" s="21"/>
      <c r="EL505" s="21"/>
      <c r="EM505" s="21"/>
      <c r="EN505" s="21"/>
      <c r="EO505" s="21"/>
      <c r="EP505" s="21"/>
      <c r="EQ505" s="21"/>
      <c r="ER505" s="21"/>
      <c r="ES505" s="21"/>
      <c r="ET505" s="21"/>
      <c r="EU505" s="21"/>
      <c r="EV505" s="21"/>
      <c r="EW505" s="21"/>
      <c r="EX505" s="21"/>
      <c r="EY505" s="21"/>
      <c r="EZ505" s="21"/>
      <c r="FA505" s="21"/>
      <c r="FB505" s="21"/>
      <c r="FC505" s="21"/>
      <c r="FD505" s="21"/>
      <c r="FE505" s="21"/>
      <c r="FF505" s="21"/>
      <c r="FG505" s="21"/>
      <c r="FH505" s="21"/>
      <c r="FI505" s="21"/>
      <c r="FJ505" s="21"/>
      <c r="FK505" s="21"/>
      <c r="FL505" s="21"/>
      <c r="FM505" s="21"/>
      <c r="FN505" s="21"/>
      <c r="FO505" s="21"/>
      <c r="FP505" s="21"/>
      <c r="FQ505" s="21"/>
      <c r="FR505" s="21"/>
      <c r="FS505" s="21"/>
      <c r="FT505" s="21"/>
      <c r="FU505" s="21"/>
      <c r="FV505" s="21"/>
      <c r="FW505" s="21"/>
      <c r="FX505" s="21"/>
      <c r="FY505" s="21"/>
      <c r="FZ505" s="21"/>
      <c r="GA505" s="21"/>
      <c r="GB505" s="21"/>
      <c r="GC505" s="21"/>
      <c r="GD505" s="21"/>
      <c r="GE505" s="21"/>
      <c r="GF505" s="21"/>
      <c r="GG505" s="21"/>
      <c r="GH505" s="21"/>
      <c r="GI505" s="21"/>
      <c r="GJ505" s="21"/>
      <c r="GK505" s="21"/>
      <c r="GL505" s="21"/>
    </row>
    <row r="506" spans="1:194" ht="15" customHeight="1" x14ac:dyDescent="0.25">
      <c r="A506" s="15"/>
      <c r="B506" s="20"/>
      <c r="C506" s="20"/>
      <c r="D506" s="14"/>
      <c r="E506" s="14"/>
      <c r="F506" s="168"/>
      <c r="G506" s="168"/>
      <c r="H506" s="168"/>
      <c r="I506" s="168"/>
      <c r="J506" s="168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  <c r="BY506" s="20"/>
      <c r="BZ506" s="20"/>
      <c r="CA506" s="20"/>
      <c r="CB506" s="20"/>
      <c r="CC506" s="20"/>
      <c r="CD506" s="20"/>
      <c r="CE506" s="20"/>
      <c r="CF506" s="20"/>
      <c r="CG506" s="20"/>
      <c r="CH506" s="20"/>
      <c r="CI506" s="20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  <c r="CU506" s="21"/>
      <c r="CV506" s="21"/>
      <c r="CW506" s="21"/>
      <c r="CX506" s="21"/>
      <c r="CY506" s="21"/>
      <c r="CZ506" s="21"/>
      <c r="DA506" s="21"/>
      <c r="DB506" s="21"/>
      <c r="DC506" s="21"/>
      <c r="DD506" s="21"/>
      <c r="DE506" s="21"/>
      <c r="DF506" s="21"/>
      <c r="DG506" s="21"/>
      <c r="DH506" s="21"/>
      <c r="DI506" s="21"/>
      <c r="DJ506" s="21"/>
      <c r="DK506" s="21"/>
      <c r="DL506" s="21"/>
      <c r="DM506" s="21"/>
      <c r="DN506" s="21"/>
      <c r="DO506" s="21"/>
      <c r="DP506" s="21"/>
      <c r="DQ506" s="21"/>
      <c r="DR506" s="21"/>
      <c r="DS506" s="21"/>
      <c r="DT506" s="21"/>
      <c r="DU506" s="21"/>
      <c r="DV506" s="21"/>
      <c r="DW506" s="21"/>
      <c r="DX506" s="21"/>
      <c r="DY506" s="21"/>
      <c r="DZ506" s="21"/>
      <c r="EA506" s="21"/>
      <c r="EB506" s="21"/>
      <c r="EC506" s="21"/>
      <c r="ED506" s="21"/>
      <c r="EE506" s="21"/>
      <c r="EF506" s="21"/>
      <c r="EG506" s="21"/>
      <c r="EH506" s="21"/>
      <c r="EI506" s="21"/>
      <c r="EJ506" s="21"/>
      <c r="EK506" s="21"/>
      <c r="EL506" s="21"/>
      <c r="EM506" s="21"/>
      <c r="EN506" s="21"/>
      <c r="EO506" s="21"/>
      <c r="EP506" s="21"/>
      <c r="EQ506" s="21"/>
      <c r="ER506" s="21"/>
      <c r="ES506" s="21"/>
      <c r="ET506" s="21"/>
      <c r="EU506" s="21"/>
      <c r="EV506" s="21"/>
      <c r="EW506" s="21"/>
      <c r="EX506" s="21"/>
      <c r="EY506" s="21"/>
      <c r="EZ506" s="21"/>
      <c r="FA506" s="21"/>
      <c r="FB506" s="21"/>
      <c r="FC506" s="21"/>
      <c r="FD506" s="21"/>
      <c r="FE506" s="21"/>
      <c r="FF506" s="21"/>
      <c r="FG506" s="21"/>
      <c r="FH506" s="21"/>
      <c r="FI506" s="21"/>
      <c r="FJ506" s="21"/>
      <c r="FK506" s="21"/>
      <c r="FL506" s="21"/>
      <c r="FM506" s="21"/>
      <c r="FN506" s="21"/>
      <c r="FO506" s="21"/>
      <c r="FP506" s="21"/>
      <c r="FQ506" s="21"/>
      <c r="FR506" s="21"/>
      <c r="FS506" s="21"/>
      <c r="FT506" s="21"/>
      <c r="FU506" s="21"/>
      <c r="FV506" s="21"/>
      <c r="FW506" s="21"/>
      <c r="FX506" s="21"/>
      <c r="FY506" s="21"/>
      <c r="FZ506" s="21"/>
      <c r="GA506" s="21"/>
      <c r="GB506" s="21"/>
      <c r="GC506" s="21"/>
      <c r="GD506" s="21"/>
      <c r="GE506" s="21"/>
      <c r="GF506" s="21"/>
      <c r="GG506" s="21"/>
      <c r="GH506" s="21"/>
      <c r="GI506" s="21"/>
      <c r="GJ506" s="21"/>
      <c r="GK506" s="21"/>
      <c r="GL506" s="21"/>
    </row>
    <row r="507" spans="1:194" ht="15" customHeight="1" x14ac:dyDescent="0.25">
      <c r="A507" s="15"/>
      <c r="B507" s="20"/>
      <c r="C507" s="20"/>
      <c r="D507" s="14"/>
      <c r="E507" s="14"/>
      <c r="F507" s="168"/>
      <c r="G507" s="168"/>
      <c r="H507" s="168"/>
      <c r="I507" s="168"/>
      <c r="J507" s="168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  <c r="GF507" s="21"/>
      <c r="GG507" s="21"/>
      <c r="GH507" s="21"/>
      <c r="GI507" s="21"/>
      <c r="GJ507" s="21"/>
      <c r="GK507" s="21"/>
      <c r="GL507" s="21"/>
    </row>
    <row r="508" spans="1:194" ht="15" customHeight="1" x14ac:dyDescent="0.25">
      <c r="A508" s="15"/>
      <c r="B508" s="20"/>
      <c r="C508" s="20"/>
      <c r="D508" s="14"/>
      <c r="E508" s="14"/>
      <c r="F508" s="168"/>
      <c r="G508" s="168"/>
      <c r="H508" s="168"/>
      <c r="I508" s="168"/>
      <c r="J508" s="168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  <c r="BM508" s="20"/>
      <c r="BN508" s="20"/>
      <c r="BO508" s="20"/>
      <c r="BP508" s="20"/>
      <c r="BQ508" s="20"/>
      <c r="BR508" s="20"/>
      <c r="BS508" s="20"/>
      <c r="BT508" s="20"/>
      <c r="BU508" s="20"/>
      <c r="BV508" s="20"/>
      <c r="BW508" s="20"/>
      <c r="BX508" s="20"/>
      <c r="BY508" s="20"/>
      <c r="BZ508" s="20"/>
      <c r="CA508" s="20"/>
      <c r="CB508" s="20"/>
      <c r="CC508" s="20"/>
      <c r="CD508" s="20"/>
      <c r="CE508" s="20"/>
      <c r="CF508" s="20"/>
      <c r="CG508" s="20"/>
      <c r="CH508" s="20"/>
      <c r="CI508" s="20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21"/>
      <c r="GG508" s="21"/>
      <c r="GH508" s="21"/>
      <c r="GI508" s="21"/>
      <c r="GJ508" s="21"/>
      <c r="GK508" s="21"/>
      <c r="GL508" s="21"/>
    </row>
    <row r="509" spans="1:194" ht="15" customHeight="1" x14ac:dyDescent="0.25">
      <c r="A509" s="15"/>
      <c r="B509" s="20"/>
      <c r="C509" s="20"/>
      <c r="D509" s="14"/>
      <c r="E509" s="14"/>
      <c r="F509" s="168"/>
      <c r="G509" s="168"/>
      <c r="H509" s="168"/>
      <c r="I509" s="168"/>
      <c r="J509" s="168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  <c r="BY509" s="20"/>
      <c r="BZ509" s="20"/>
      <c r="CA509" s="20"/>
      <c r="CB509" s="20"/>
      <c r="CC509" s="20"/>
      <c r="CD509" s="20"/>
      <c r="CE509" s="20"/>
      <c r="CF509" s="20"/>
      <c r="CG509" s="20"/>
      <c r="CH509" s="20"/>
      <c r="CI509" s="20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  <c r="DK509" s="21"/>
      <c r="DL509" s="21"/>
      <c r="DM509" s="21"/>
      <c r="DN509" s="21"/>
      <c r="DO509" s="21"/>
      <c r="DP509" s="21"/>
      <c r="DQ509" s="21"/>
      <c r="DR509" s="21"/>
      <c r="DS509" s="21"/>
      <c r="DT509" s="21"/>
      <c r="DU509" s="21"/>
      <c r="DV509" s="21"/>
      <c r="DW509" s="21"/>
      <c r="DX509" s="21"/>
      <c r="DY509" s="21"/>
      <c r="DZ509" s="21"/>
      <c r="EA509" s="21"/>
      <c r="EB509" s="21"/>
      <c r="EC509" s="21"/>
      <c r="ED509" s="21"/>
      <c r="EE509" s="21"/>
      <c r="EF509" s="21"/>
      <c r="EG509" s="21"/>
      <c r="EH509" s="21"/>
      <c r="EI509" s="21"/>
      <c r="EJ509" s="21"/>
      <c r="EK509" s="21"/>
      <c r="EL509" s="21"/>
      <c r="EM509" s="21"/>
      <c r="EN509" s="21"/>
      <c r="EO509" s="21"/>
      <c r="EP509" s="21"/>
      <c r="EQ509" s="21"/>
      <c r="ER509" s="21"/>
      <c r="ES509" s="21"/>
      <c r="ET509" s="21"/>
      <c r="EU509" s="21"/>
      <c r="EV509" s="21"/>
      <c r="EW509" s="21"/>
      <c r="EX509" s="21"/>
      <c r="EY509" s="21"/>
      <c r="EZ509" s="21"/>
      <c r="FA509" s="21"/>
      <c r="FB509" s="21"/>
      <c r="FC509" s="21"/>
      <c r="FD509" s="21"/>
      <c r="FE509" s="21"/>
      <c r="FF509" s="21"/>
      <c r="FG509" s="21"/>
      <c r="FH509" s="21"/>
      <c r="FI509" s="21"/>
      <c r="FJ509" s="21"/>
      <c r="FK509" s="21"/>
      <c r="FL509" s="21"/>
      <c r="FM509" s="21"/>
      <c r="FN509" s="21"/>
      <c r="FO509" s="21"/>
      <c r="FP509" s="21"/>
      <c r="FQ509" s="21"/>
      <c r="FR509" s="21"/>
      <c r="FS509" s="21"/>
      <c r="FT509" s="21"/>
      <c r="FU509" s="21"/>
      <c r="FV509" s="21"/>
      <c r="FW509" s="21"/>
      <c r="FX509" s="21"/>
      <c r="FY509" s="21"/>
      <c r="FZ509" s="21"/>
      <c r="GA509" s="21"/>
      <c r="GB509" s="21"/>
      <c r="GC509" s="21"/>
      <c r="GD509" s="21"/>
      <c r="GE509" s="21"/>
      <c r="GF509" s="21"/>
      <c r="GG509" s="21"/>
      <c r="GH509" s="21"/>
      <c r="GI509" s="21"/>
      <c r="GJ509" s="21"/>
      <c r="GK509" s="21"/>
      <c r="GL509" s="21"/>
    </row>
    <row r="510" spans="1:194" ht="15" customHeight="1" x14ac:dyDescent="0.25">
      <c r="A510" s="15"/>
      <c r="B510" s="20"/>
      <c r="C510" s="20"/>
      <c r="D510" s="14"/>
      <c r="E510" s="14"/>
      <c r="F510" s="168"/>
      <c r="G510" s="168"/>
      <c r="H510" s="168"/>
      <c r="I510" s="168"/>
      <c r="J510" s="168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  <c r="BM510" s="20"/>
      <c r="BN510" s="20"/>
      <c r="BO510" s="20"/>
      <c r="BP510" s="20"/>
      <c r="BQ510" s="20"/>
      <c r="BR510" s="20"/>
      <c r="BS510" s="20"/>
      <c r="BT510" s="20"/>
      <c r="BU510" s="20"/>
      <c r="BV510" s="20"/>
      <c r="BW510" s="20"/>
      <c r="BX510" s="20"/>
      <c r="BY510" s="20"/>
      <c r="BZ510" s="20"/>
      <c r="CA510" s="20"/>
      <c r="CB510" s="20"/>
      <c r="CC510" s="20"/>
      <c r="CD510" s="20"/>
      <c r="CE510" s="20"/>
      <c r="CF510" s="20"/>
      <c r="CG510" s="20"/>
      <c r="CH510" s="20"/>
      <c r="CI510" s="20"/>
      <c r="CJ510" s="21"/>
      <c r="CK510" s="21"/>
      <c r="CL510" s="21"/>
      <c r="CM510" s="21"/>
      <c r="CN510" s="21"/>
      <c r="CO510" s="21"/>
      <c r="CP510" s="21"/>
      <c r="CQ510" s="21"/>
      <c r="CR510" s="21"/>
      <c r="CS510" s="21"/>
      <c r="CT510" s="21"/>
      <c r="CU510" s="21"/>
      <c r="CV510" s="21"/>
      <c r="CW510" s="21"/>
      <c r="CX510" s="21"/>
      <c r="CY510" s="21"/>
      <c r="CZ510" s="21"/>
      <c r="DA510" s="21"/>
      <c r="DB510" s="21"/>
      <c r="DC510" s="21"/>
      <c r="DD510" s="21"/>
      <c r="DE510" s="21"/>
      <c r="DF510" s="21"/>
      <c r="DG510" s="21"/>
      <c r="DH510" s="21"/>
      <c r="DI510" s="21"/>
      <c r="DJ510" s="21"/>
      <c r="DK510" s="21"/>
      <c r="DL510" s="21"/>
      <c r="DM510" s="21"/>
      <c r="DN510" s="21"/>
      <c r="DO510" s="21"/>
      <c r="DP510" s="21"/>
      <c r="DQ510" s="21"/>
      <c r="DR510" s="21"/>
      <c r="DS510" s="21"/>
      <c r="DT510" s="21"/>
      <c r="DU510" s="21"/>
      <c r="DV510" s="21"/>
      <c r="DW510" s="21"/>
      <c r="DX510" s="21"/>
      <c r="DY510" s="21"/>
      <c r="DZ510" s="21"/>
      <c r="EA510" s="21"/>
      <c r="EB510" s="21"/>
      <c r="EC510" s="21"/>
      <c r="ED510" s="21"/>
      <c r="EE510" s="21"/>
      <c r="EF510" s="21"/>
      <c r="EG510" s="21"/>
      <c r="EH510" s="21"/>
      <c r="EI510" s="21"/>
      <c r="EJ510" s="21"/>
      <c r="EK510" s="21"/>
      <c r="EL510" s="21"/>
      <c r="EM510" s="21"/>
      <c r="EN510" s="21"/>
      <c r="EO510" s="21"/>
      <c r="EP510" s="21"/>
      <c r="EQ510" s="21"/>
      <c r="ER510" s="21"/>
      <c r="ES510" s="21"/>
      <c r="ET510" s="21"/>
      <c r="EU510" s="21"/>
      <c r="EV510" s="21"/>
      <c r="EW510" s="21"/>
      <c r="EX510" s="21"/>
      <c r="EY510" s="21"/>
      <c r="EZ510" s="21"/>
      <c r="FA510" s="21"/>
      <c r="FB510" s="21"/>
      <c r="FC510" s="21"/>
      <c r="FD510" s="21"/>
      <c r="FE510" s="21"/>
      <c r="FF510" s="21"/>
      <c r="FG510" s="21"/>
      <c r="FH510" s="21"/>
      <c r="FI510" s="21"/>
      <c r="FJ510" s="21"/>
      <c r="FK510" s="21"/>
      <c r="FL510" s="21"/>
      <c r="FM510" s="21"/>
      <c r="FN510" s="21"/>
      <c r="FO510" s="21"/>
      <c r="FP510" s="21"/>
      <c r="FQ510" s="21"/>
      <c r="FR510" s="21"/>
      <c r="FS510" s="21"/>
      <c r="FT510" s="21"/>
      <c r="FU510" s="21"/>
      <c r="FV510" s="21"/>
      <c r="FW510" s="21"/>
      <c r="FX510" s="21"/>
      <c r="FY510" s="21"/>
      <c r="FZ510" s="21"/>
      <c r="GA510" s="21"/>
      <c r="GB510" s="21"/>
      <c r="GC510" s="21"/>
      <c r="GD510" s="21"/>
      <c r="GE510" s="21"/>
      <c r="GF510" s="21"/>
      <c r="GG510" s="21"/>
      <c r="GH510" s="21"/>
      <c r="GI510" s="21"/>
      <c r="GJ510" s="21"/>
      <c r="GK510" s="21"/>
      <c r="GL510" s="21"/>
    </row>
    <row r="511" spans="1:194" ht="15" customHeight="1" x14ac:dyDescent="0.25">
      <c r="A511" s="15"/>
      <c r="B511" s="20"/>
      <c r="C511" s="20"/>
      <c r="D511" s="14"/>
      <c r="E511" s="14"/>
      <c r="F511" s="168"/>
      <c r="G511" s="168"/>
      <c r="H511" s="168"/>
      <c r="I511" s="168"/>
      <c r="J511" s="168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20"/>
      <c r="BM511" s="20"/>
      <c r="BN511" s="20"/>
      <c r="BO511" s="20"/>
      <c r="BP511" s="20"/>
      <c r="BQ511" s="20"/>
      <c r="BR511" s="20"/>
      <c r="BS511" s="20"/>
      <c r="BT511" s="20"/>
      <c r="BU511" s="20"/>
      <c r="BV511" s="20"/>
      <c r="BW511" s="20"/>
      <c r="BX511" s="20"/>
      <c r="BY511" s="20"/>
      <c r="BZ511" s="20"/>
      <c r="CA511" s="20"/>
      <c r="CB511" s="20"/>
      <c r="CC511" s="20"/>
      <c r="CD511" s="20"/>
      <c r="CE511" s="20"/>
      <c r="CF511" s="20"/>
      <c r="CG511" s="20"/>
      <c r="CH511" s="20"/>
      <c r="CI511" s="20"/>
      <c r="CJ511" s="21"/>
      <c r="CK511" s="21"/>
      <c r="CL511" s="21"/>
      <c r="CM511" s="21"/>
      <c r="CN511" s="21"/>
      <c r="CO511" s="21"/>
      <c r="CP511" s="21"/>
      <c r="CQ511" s="21"/>
      <c r="CR511" s="21"/>
      <c r="CS511" s="21"/>
      <c r="CT511" s="21"/>
      <c r="CU511" s="21"/>
      <c r="CV511" s="21"/>
      <c r="CW511" s="21"/>
      <c r="CX511" s="21"/>
      <c r="CY511" s="21"/>
      <c r="CZ511" s="21"/>
      <c r="DA511" s="21"/>
      <c r="DB511" s="21"/>
      <c r="DC511" s="21"/>
      <c r="DD511" s="21"/>
      <c r="DE511" s="21"/>
      <c r="DF511" s="21"/>
      <c r="DG511" s="21"/>
      <c r="DH511" s="21"/>
      <c r="DI511" s="21"/>
      <c r="DJ511" s="21"/>
      <c r="DK511" s="21"/>
      <c r="DL511" s="21"/>
      <c r="DM511" s="21"/>
      <c r="DN511" s="21"/>
      <c r="DO511" s="21"/>
      <c r="DP511" s="21"/>
      <c r="DQ511" s="21"/>
      <c r="DR511" s="21"/>
      <c r="DS511" s="21"/>
      <c r="DT511" s="21"/>
      <c r="DU511" s="21"/>
      <c r="DV511" s="21"/>
      <c r="DW511" s="21"/>
      <c r="DX511" s="21"/>
      <c r="DY511" s="21"/>
      <c r="DZ511" s="21"/>
      <c r="EA511" s="21"/>
      <c r="EB511" s="21"/>
      <c r="EC511" s="21"/>
      <c r="ED511" s="21"/>
      <c r="EE511" s="21"/>
      <c r="EF511" s="21"/>
      <c r="EG511" s="21"/>
      <c r="EH511" s="21"/>
      <c r="EI511" s="21"/>
      <c r="EJ511" s="21"/>
      <c r="EK511" s="21"/>
      <c r="EL511" s="21"/>
      <c r="EM511" s="21"/>
      <c r="EN511" s="21"/>
      <c r="EO511" s="21"/>
      <c r="EP511" s="21"/>
      <c r="EQ511" s="21"/>
      <c r="ER511" s="21"/>
      <c r="ES511" s="21"/>
      <c r="ET511" s="21"/>
      <c r="EU511" s="21"/>
      <c r="EV511" s="21"/>
      <c r="EW511" s="21"/>
      <c r="EX511" s="21"/>
      <c r="EY511" s="21"/>
      <c r="EZ511" s="21"/>
      <c r="FA511" s="21"/>
      <c r="FB511" s="21"/>
      <c r="FC511" s="21"/>
      <c r="FD511" s="21"/>
      <c r="FE511" s="21"/>
      <c r="FF511" s="21"/>
      <c r="FG511" s="21"/>
      <c r="FH511" s="21"/>
      <c r="FI511" s="21"/>
      <c r="FJ511" s="21"/>
      <c r="FK511" s="21"/>
      <c r="FL511" s="21"/>
      <c r="FM511" s="21"/>
      <c r="FN511" s="21"/>
      <c r="FO511" s="21"/>
      <c r="FP511" s="21"/>
      <c r="FQ511" s="21"/>
      <c r="FR511" s="21"/>
      <c r="FS511" s="21"/>
      <c r="FT511" s="21"/>
      <c r="FU511" s="21"/>
      <c r="FV511" s="21"/>
      <c r="FW511" s="21"/>
      <c r="FX511" s="21"/>
      <c r="FY511" s="21"/>
      <c r="FZ511" s="21"/>
      <c r="GA511" s="21"/>
      <c r="GB511" s="21"/>
      <c r="GC511" s="21"/>
      <c r="GD511" s="21"/>
      <c r="GE511" s="21"/>
      <c r="GF511" s="21"/>
      <c r="GG511" s="21"/>
      <c r="GH511" s="21"/>
      <c r="GI511" s="21"/>
      <c r="GJ511" s="21"/>
      <c r="GK511" s="21"/>
      <c r="GL511" s="21"/>
    </row>
    <row r="512" spans="1:194" ht="15" customHeight="1" x14ac:dyDescent="0.25">
      <c r="A512" s="15"/>
      <c r="B512" s="20"/>
      <c r="C512" s="20"/>
      <c r="D512" s="16"/>
      <c r="E512" s="16"/>
      <c r="F512" s="138"/>
      <c r="G512" s="138"/>
      <c r="H512" s="138"/>
      <c r="I512" s="138"/>
      <c r="J512" s="138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20"/>
      <c r="BW512" s="20"/>
      <c r="BX512" s="20"/>
      <c r="BY512" s="20"/>
      <c r="BZ512" s="20"/>
      <c r="CA512" s="20"/>
      <c r="CB512" s="20"/>
      <c r="CC512" s="20"/>
      <c r="CD512" s="20"/>
      <c r="CE512" s="20"/>
      <c r="CF512" s="20"/>
      <c r="CG512" s="20"/>
      <c r="CH512" s="20"/>
      <c r="CI512" s="20"/>
      <c r="CJ512" s="21"/>
      <c r="CK512" s="21"/>
      <c r="CL512" s="21"/>
      <c r="CM512" s="21"/>
      <c r="CN512" s="21"/>
      <c r="CO512" s="21"/>
      <c r="CP512" s="21"/>
      <c r="CQ512" s="21"/>
      <c r="CR512" s="21"/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/>
      <c r="DE512" s="21"/>
      <c r="DF512" s="21"/>
      <c r="DG512" s="21"/>
      <c r="DH512" s="21"/>
      <c r="DI512" s="21"/>
      <c r="DJ512" s="21"/>
      <c r="DK512" s="21"/>
      <c r="DL512" s="21"/>
      <c r="DM512" s="21"/>
      <c r="DN512" s="21"/>
      <c r="DO512" s="21"/>
      <c r="DP512" s="21"/>
      <c r="DQ512" s="21"/>
      <c r="DR512" s="21"/>
      <c r="DS512" s="21"/>
      <c r="DT512" s="21"/>
      <c r="DU512" s="21"/>
      <c r="DV512" s="21"/>
      <c r="DW512" s="21"/>
      <c r="DX512" s="21"/>
      <c r="DY512" s="21"/>
      <c r="DZ512" s="21"/>
      <c r="EA512" s="21"/>
      <c r="EB512" s="21"/>
      <c r="EC512" s="21"/>
      <c r="ED512" s="21"/>
      <c r="EE512" s="21"/>
      <c r="EF512" s="21"/>
      <c r="EG512" s="21"/>
      <c r="EH512" s="21"/>
      <c r="EI512" s="21"/>
      <c r="EJ512" s="21"/>
      <c r="EK512" s="21"/>
      <c r="EL512" s="21"/>
      <c r="EM512" s="21"/>
      <c r="EN512" s="21"/>
      <c r="EO512" s="21"/>
      <c r="EP512" s="21"/>
      <c r="EQ512" s="21"/>
      <c r="ER512" s="21"/>
      <c r="ES512" s="21"/>
      <c r="ET512" s="21"/>
      <c r="EU512" s="21"/>
      <c r="EV512" s="21"/>
      <c r="EW512" s="21"/>
      <c r="EX512" s="21"/>
      <c r="EY512" s="21"/>
      <c r="EZ512" s="21"/>
      <c r="FA512" s="21"/>
      <c r="FB512" s="21"/>
      <c r="FC512" s="21"/>
      <c r="FD512" s="21"/>
      <c r="FE512" s="21"/>
      <c r="FF512" s="21"/>
      <c r="FG512" s="21"/>
      <c r="FH512" s="21"/>
      <c r="FI512" s="21"/>
      <c r="FJ512" s="21"/>
      <c r="FK512" s="21"/>
      <c r="FL512" s="21"/>
      <c r="FM512" s="21"/>
      <c r="FN512" s="21"/>
      <c r="FO512" s="21"/>
      <c r="FP512" s="21"/>
      <c r="FQ512" s="21"/>
      <c r="FR512" s="21"/>
      <c r="FS512" s="21"/>
      <c r="FT512" s="21"/>
      <c r="FU512" s="21"/>
      <c r="FV512" s="21"/>
      <c r="FW512" s="21"/>
      <c r="FX512" s="21"/>
      <c r="FY512" s="21"/>
      <c r="FZ512" s="21"/>
      <c r="GA512" s="21"/>
      <c r="GB512" s="21"/>
      <c r="GC512" s="21"/>
      <c r="GD512" s="21"/>
      <c r="GE512" s="21"/>
      <c r="GF512" s="21"/>
      <c r="GG512" s="21"/>
      <c r="GH512" s="21"/>
      <c r="GI512" s="21"/>
      <c r="GJ512" s="21"/>
      <c r="GK512" s="21"/>
      <c r="GL512" s="21"/>
    </row>
    <row r="513" spans="1:194" ht="15" customHeight="1" x14ac:dyDescent="0.25">
      <c r="A513" s="15"/>
      <c r="B513" s="20"/>
      <c r="C513" s="20"/>
      <c r="D513" s="16"/>
      <c r="E513" s="16"/>
      <c r="F513" s="138"/>
      <c r="G513" s="138"/>
      <c r="H513" s="138"/>
      <c r="I513" s="138"/>
      <c r="J513" s="138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  <c r="BY513" s="20"/>
      <c r="BZ513" s="20"/>
      <c r="CA513" s="20"/>
      <c r="CB513" s="20"/>
      <c r="CC513" s="20"/>
      <c r="CD513" s="20"/>
      <c r="CE513" s="20"/>
      <c r="CF513" s="20"/>
      <c r="CG513" s="20"/>
      <c r="CH513" s="20"/>
      <c r="CI513" s="20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  <c r="DK513" s="21"/>
      <c r="DL513" s="21"/>
      <c r="DM513" s="21"/>
      <c r="DN513" s="21"/>
      <c r="DO513" s="21"/>
      <c r="DP513" s="21"/>
      <c r="DQ513" s="21"/>
      <c r="DR513" s="21"/>
      <c r="DS513" s="21"/>
      <c r="DT513" s="21"/>
      <c r="DU513" s="21"/>
      <c r="DV513" s="21"/>
      <c r="DW513" s="21"/>
      <c r="DX513" s="21"/>
      <c r="DY513" s="21"/>
      <c r="DZ513" s="21"/>
      <c r="EA513" s="21"/>
      <c r="EB513" s="21"/>
      <c r="EC513" s="21"/>
      <c r="ED513" s="21"/>
      <c r="EE513" s="21"/>
      <c r="EF513" s="21"/>
      <c r="EG513" s="21"/>
      <c r="EH513" s="21"/>
      <c r="EI513" s="21"/>
      <c r="EJ513" s="21"/>
      <c r="EK513" s="21"/>
      <c r="EL513" s="21"/>
      <c r="EM513" s="21"/>
      <c r="EN513" s="21"/>
      <c r="EO513" s="21"/>
      <c r="EP513" s="21"/>
      <c r="EQ513" s="21"/>
      <c r="ER513" s="21"/>
      <c r="ES513" s="21"/>
      <c r="ET513" s="21"/>
      <c r="EU513" s="21"/>
      <c r="EV513" s="21"/>
      <c r="EW513" s="21"/>
      <c r="EX513" s="21"/>
      <c r="EY513" s="21"/>
      <c r="EZ513" s="21"/>
      <c r="FA513" s="21"/>
      <c r="FB513" s="21"/>
      <c r="FC513" s="21"/>
      <c r="FD513" s="21"/>
      <c r="FE513" s="21"/>
      <c r="FF513" s="21"/>
      <c r="FG513" s="21"/>
      <c r="FH513" s="21"/>
      <c r="FI513" s="21"/>
      <c r="FJ513" s="21"/>
      <c r="FK513" s="21"/>
      <c r="FL513" s="21"/>
      <c r="FM513" s="21"/>
      <c r="FN513" s="21"/>
      <c r="FO513" s="21"/>
      <c r="FP513" s="21"/>
      <c r="FQ513" s="21"/>
      <c r="FR513" s="21"/>
      <c r="FS513" s="21"/>
      <c r="FT513" s="21"/>
      <c r="FU513" s="21"/>
      <c r="FV513" s="21"/>
      <c r="FW513" s="21"/>
      <c r="FX513" s="21"/>
      <c r="FY513" s="21"/>
      <c r="FZ513" s="21"/>
      <c r="GA513" s="21"/>
      <c r="GB513" s="21"/>
      <c r="GC513" s="21"/>
      <c r="GD513" s="21"/>
      <c r="GE513" s="21"/>
      <c r="GF513" s="21"/>
      <c r="GG513" s="21"/>
      <c r="GH513" s="21"/>
      <c r="GI513" s="21"/>
      <c r="GJ513" s="21"/>
      <c r="GK513" s="21"/>
      <c r="GL513" s="21"/>
    </row>
    <row r="514" spans="1:194" ht="15" customHeight="1" x14ac:dyDescent="0.25">
      <c r="A514" s="15"/>
      <c r="B514" s="20"/>
      <c r="C514" s="20"/>
      <c r="D514" s="16"/>
      <c r="E514" s="16"/>
      <c r="F514" s="138"/>
      <c r="G514" s="138"/>
      <c r="H514" s="138"/>
      <c r="I514" s="138"/>
      <c r="J514" s="138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20"/>
      <c r="BW514" s="20"/>
      <c r="BX514" s="20"/>
      <c r="BY514" s="20"/>
      <c r="BZ514" s="20"/>
      <c r="CA514" s="20"/>
      <c r="CB514" s="20"/>
      <c r="CC514" s="20"/>
      <c r="CD514" s="20"/>
      <c r="CE514" s="20"/>
      <c r="CF514" s="20"/>
      <c r="CG514" s="20"/>
      <c r="CH514" s="20"/>
      <c r="CI514" s="20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  <c r="GF514" s="21"/>
      <c r="GG514" s="21"/>
      <c r="GH514" s="21"/>
      <c r="GI514" s="21"/>
      <c r="GJ514" s="21"/>
      <c r="GK514" s="21"/>
      <c r="GL514" s="21"/>
    </row>
    <row r="515" spans="1:194" ht="15" customHeight="1" x14ac:dyDescent="0.25">
      <c r="A515" s="15"/>
      <c r="B515" s="20"/>
      <c r="C515" s="20"/>
      <c r="D515" s="16"/>
      <c r="E515" s="16"/>
      <c r="F515" s="138"/>
      <c r="G515" s="138"/>
      <c r="H515" s="138"/>
      <c r="I515" s="138"/>
      <c r="J515" s="138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20"/>
      <c r="BW515" s="20"/>
      <c r="BX515" s="20"/>
      <c r="BY515" s="20"/>
      <c r="BZ515" s="20"/>
      <c r="CA515" s="20"/>
      <c r="CB515" s="20"/>
      <c r="CC515" s="20"/>
      <c r="CD515" s="20"/>
      <c r="CE515" s="20"/>
      <c r="CF515" s="20"/>
      <c r="CG515" s="20"/>
      <c r="CH515" s="20"/>
      <c r="CI515" s="20"/>
      <c r="CJ515" s="21"/>
      <c r="CK515" s="21"/>
      <c r="CL515" s="21"/>
      <c r="CM515" s="21"/>
      <c r="CN515" s="21"/>
      <c r="CO515" s="21"/>
      <c r="CP515" s="21"/>
      <c r="CQ515" s="21"/>
      <c r="CR515" s="21"/>
      <c r="CS515" s="21"/>
      <c r="CT515" s="21"/>
      <c r="CU515" s="21"/>
      <c r="CV515" s="21"/>
      <c r="CW515" s="21"/>
      <c r="CX515" s="21"/>
      <c r="CY515" s="21"/>
      <c r="CZ515" s="21"/>
      <c r="DA515" s="21"/>
      <c r="DB515" s="21"/>
      <c r="DC515" s="21"/>
      <c r="DD515" s="21"/>
      <c r="DE515" s="21"/>
      <c r="DF515" s="21"/>
      <c r="DG515" s="21"/>
      <c r="DH515" s="21"/>
      <c r="DI515" s="21"/>
      <c r="DJ515" s="21"/>
      <c r="DK515" s="21"/>
      <c r="DL515" s="21"/>
      <c r="DM515" s="21"/>
      <c r="DN515" s="21"/>
      <c r="DO515" s="21"/>
      <c r="DP515" s="21"/>
      <c r="DQ515" s="21"/>
      <c r="DR515" s="21"/>
      <c r="DS515" s="21"/>
      <c r="DT515" s="21"/>
      <c r="DU515" s="21"/>
      <c r="DV515" s="21"/>
      <c r="DW515" s="21"/>
      <c r="DX515" s="21"/>
      <c r="DY515" s="21"/>
      <c r="DZ515" s="21"/>
      <c r="EA515" s="21"/>
      <c r="EB515" s="21"/>
      <c r="EC515" s="21"/>
      <c r="ED515" s="21"/>
      <c r="EE515" s="21"/>
      <c r="EF515" s="21"/>
      <c r="EG515" s="21"/>
      <c r="EH515" s="21"/>
      <c r="EI515" s="21"/>
      <c r="EJ515" s="21"/>
      <c r="EK515" s="21"/>
      <c r="EL515" s="21"/>
      <c r="EM515" s="21"/>
      <c r="EN515" s="21"/>
      <c r="EO515" s="21"/>
      <c r="EP515" s="21"/>
      <c r="EQ515" s="21"/>
      <c r="ER515" s="21"/>
      <c r="ES515" s="21"/>
      <c r="ET515" s="21"/>
      <c r="EU515" s="21"/>
      <c r="EV515" s="21"/>
      <c r="EW515" s="21"/>
      <c r="EX515" s="21"/>
      <c r="EY515" s="21"/>
      <c r="EZ515" s="21"/>
      <c r="FA515" s="21"/>
      <c r="FB515" s="21"/>
      <c r="FC515" s="21"/>
      <c r="FD515" s="21"/>
      <c r="FE515" s="21"/>
      <c r="FF515" s="21"/>
      <c r="FG515" s="21"/>
      <c r="FH515" s="21"/>
      <c r="FI515" s="21"/>
      <c r="FJ515" s="21"/>
      <c r="FK515" s="21"/>
      <c r="FL515" s="21"/>
      <c r="FM515" s="21"/>
      <c r="FN515" s="21"/>
      <c r="FO515" s="21"/>
      <c r="FP515" s="21"/>
      <c r="FQ515" s="21"/>
      <c r="FR515" s="21"/>
      <c r="FS515" s="21"/>
      <c r="FT515" s="21"/>
      <c r="FU515" s="21"/>
      <c r="FV515" s="21"/>
      <c r="FW515" s="21"/>
      <c r="FX515" s="21"/>
      <c r="FY515" s="21"/>
      <c r="FZ515" s="21"/>
      <c r="GA515" s="21"/>
      <c r="GB515" s="21"/>
      <c r="GC515" s="21"/>
      <c r="GD515" s="21"/>
      <c r="GE515" s="21"/>
      <c r="GF515" s="21"/>
      <c r="GG515" s="21"/>
      <c r="GH515" s="21"/>
      <c r="GI515" s="21"/>
      <c r="GJ515" s="21"/>
      <c r="GK515" s="21"/>
      <c r="GL515" s="21"/>
    </row>
    <row r="516" spans="1:194" ht="15" customHeight="1" x14ac:dyDescent="0.25">
      <c r="A516" s="15"/>
      <c r="B516" s="20"/>
      <c r="C516" s="20"/>
      <c r="D516" s="16"/>
      <c r="E516" s="16"/>
      <c r="F516" s="138"/>
      <c r="G516" s="138"/>
      <c r="H516" s="138"/>
      <c r="I516" s="138"/>
      <c r="J516" s="138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20"/>
      <c r="BQ516" s="20"/>
      <c r="BR516" s="20"/>
      <c r="BS516" s="20"/>
      <c r="BT516" s="20"/>
      <c r="BU516" s="20"/>
      <c r="BV516" s="20"/>
      <c r="BW516" s="20"/>
      <c r="BX516" s="20"/>
      <c r="BY516" s="20"/>
      <c r="BZ516" s="20"/>
      <c r="CA516" s="20"/>
      <c r="CB516" s="20"/>
      <c r="CC516" s="20"/>
      <c r="CD516" s="20"/>
      <c r="CE516" s="20"/>
      <c r="CF516" s="20"/>
      <c r="CG516" s="20"/>
      <c r="CH516" s="20"/>
      <c r="CI516" s="20"/>
      <c r="CJ516" s="21"/>
      <c r="CK516" s="21"/>
      <c r="CL516" s="21"/>
      <c r="CM516" s="21"/>
      <c r="CN516" s="21"/>
      <c r="CO516" s="21"/>
      <c r="CP516" s="21"/>
      <c r="CQ516" s="21"/>
      <c r="CR516" s="21"/>
      <c r="CS516" s="21"/>
      <c r="CT516" s="21"/>
      <c r="CU516" s="21"/>
      <c r="CV516" s="21"/>
      <c r="CW516" s="21"/>
      <c r="CX516" s="21"/>
      <c r="CY516" s="21"/>
      <c r="CZ516" s="21"/>
      <c r="DA516" s="21"/>
      <c r="DB516" s="21"/>
      <c r="DC516" s="21"/>
      <c r="DD516" s="21"/>
      <c r="DE516" s="21"/>
      <c r="DF516" s="21"/>
      <c r="DG516" s="21"/>
      <c r="DH516" s="21"/>
      <c r="DI516" s="21"/>
      <c r="DJ516" s="21"/>
      <c r="DK516" s="21"/>
      <c r="DL516" s="21"/>
      <c r="DM516" s="21"/>
      <c r="DN516" s="21"/>
      <c r="DO516" s="21"/>
      <c r="DP516" s="21"/>
      <c r="DQ516" s="21"/>
      <c r="DR516" s="21"/>
      <c r="DS516" s="21"/>
      <c r="DT516" s="21"/>
      <c r="DU516" s="21"/>
      <c r="DV516" s="21"/>
      <c r="DW516" s="21"/>
      <c r="DX516" s="21"/>
      <c r="DY516" s="21"/>
      <c r="DZ516" s="21"/>
      <c r="EA516" s="21"/>
      <c r="EB516" s="21"/>
      <c r="EC516" s="21"/>
      <c r="ED516" s="21"/>
      <c r="EE516" s="21"/>
      <c r="EF516" s="21"/>
      <c r="EG516" s="21"/>
      <c r="EH516" s="21"/>
      <c r="EI516" s="21"/>
      <c r="EJ516" s="21"/>
      <c r="EK516" s="21"/>
      <c r="EL516" s="21"/>
      <c r="EM516" s="21"/>
      <c r="EN516" s="21"/>
      <c r="EO516" s="21"/>
      <c r="EP516" s="21"/>
      <c r="EQ516" s="21"/>
      <c r="ER516" s="21"/>
      <c r="ES516" s="21"/>
      <c r="ET516" s="21"/>
      <c r="EU516" s="21"/>
      <c r="EV516" s="21"/>
      <c r="EW516" s="21"/>
      <c r="EX516" s="21"/>
      <c r="EY516" s="21"/>
      <c r="EZ516" s="21"/>
      <c r="FA516" s="21"/>
      <c r="FB516" s="21"/>
      <c r="FC516" s="21"/>
      <c r="FD516" s="21"/>
      <c r="FE516" s="21"/>
      <c r="FF516" s="21"/>
      <c r="FG516" s="21"/>
      <c r="FH516" s="21"/>
      <c r="FI516" s="21"/>
      <c r="FJ516" s="21"/>
      <c r="FK516" s="21"/>
      <c r="FL516" s="21"/>
      <c r="FM516" s="21"/>
      <c r="FN516" s="21"/>
      <c r="FO516" s="21"/>
      <c r="FP516" s="21"/>
      <c r="FQ516" s="21"/>
      <c r="FR516" s="21"/>
      <c r="FS516" s="21"/>
      <c r="FT516" s="21"/>
      <c r="FU516" s="21"/>
      <c r="FV516" s="21"/>
      <c r="FW516" s="21"/>
      <c r="FX516" s="21"/>
      <c r="FY516" s="21"/>
      <c r="FZ516" s="21"/>
      <c r="GA516" s="21"/>
      <c r="GB516" s="21"/>
      <c r="GC516" s="21"/>
      <c r="GD516" s="21"/>
      <c r="GE516" s="21"/>
      <c r="GF516" s="21"/>
      <c r="GG516" s="21"/>
      <c r="GH516" s="21"/>
      <c r="GI516" s="21"/>
      <c r="GJ516" s="21"/>
      <c r="GK516" s="21"/>
      <c r="GL516" s="21"/>
    </row>
    <row r="517" spans="1:194" ht="15" customHeight="1" x14ac:dyDescent="0.25">
      <c r="A517" s="15"/>
      <c r="B517" s="20"/>
      <c r="C517" s="20"/>
      <c r="D517" s="16"/>
      <c r="E517" s="16"/>
      <c r="F517" s="138"/>
      <c r="G517" s="138"/>
      <c r="H517" s="138"/>
      <c r="I517" s="138"/>
      <c r="J517" s="138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20"/>
      <c r="BQ517" s="20"/>
      <c r="BR517" s="20"/>
      <c r="BS517" s="20"/>
      <c r="BT517" s="20"/>
      <c r="BU517" s="20"/>
      <c r="BV517" s="20"/>
      <c r="BW517" s="20"/>
      <c r="BX517" s="20"/>
      <c r="BY517" s="20"/>
      <c r="BZ517" s="20"/>
      <c r="CA517" s="20"/>
      <c r="CB517" s="20"/>
      <c r="CC517" s="20"/>
      <c r="CD517" s="20"/>
      <c r="CE517" s="20"/>
      <c r="CF517" s="20"/>
      <c r="CG517" s="20"/>
      <c r="CH517" s="20"/>
      <c r="CI517" s="20"/>
      <c r="CJ517" s="21"/>
      <c r="CK517" s="21"/>
      <c r="CL517" s="21"/>
      <c r="CM517" s="21"/>
      <c r="CN517" s="21"/>
      <c r="CO517" s="21"/>
      <c r="CP517" s="21"/>
      <c r="CQ517" s="21"/>
      <c r="CR517" s="21"/>
      <c r="CS517" s="21"/>
      <c r="CT517" s="21"/>
      <c r="CU517" s="21"/>
      <c r="CV517" s="21"/>
      <c r="CW517" s="21"/>
      <c r="CX517" s="21"/>
      <c r="CY517" s="21"/>
      <c r="CZ517" s="21"/>
      <c r="DA517" s="21"/>
      <c r="DB517" s="21"/>
      <c r="DC517" s="21"/>
      <c r="DD517" s="21"/>
      <c r="DE517" s="21"/>
      <c r="DF517" s="21"/>
      <c r="DG517" s="21"/>
      <c r="DH517" s="21"/>
      <c r="DI517" s="21"/>
      <c r="DJ517" s="21"/>
      <c r="DK517" s="21"/>
      <c r="DL517" s="21"/>
      <c r="DM517" s="21"/>
      <c r="DN517" s="21"/>
      <c r="DO517" s="21"/>
      <c r="DP517" s="21"/>
      <c r="DQ517" s="21"/>
      <c r="DR517" s="21"/>
      <c r="DS517" s="21"/>
      <c r="DT517" s="21"/>
      <c r="DU517" s="21"/>
      <c r="DV517" s="21"/>
      <c r="DW517" s="21"/>
      <c r="DX517" s="21"/>
      <c r="DY517" s="21"/>
      <c r="DZ517" s="21"/>
      <c r="EA517" s="21"/>
      <c r="EB517" s="21"/>
      <c r="EC517" s="21"/>
      <c r="ED517" s="21"/>
      <c r="EE517" s="21"/>
      <c r="EF517" s="21"/>
      <c r="EG517" s="21"/>
      <c r="EH517" s="21"/>
      <c r="EI517" s="21"/>
      <c r="EJ517" s="21"/>
      <c r="EK517" s="21"/>
      <c r="EL517" s="21"/>
      <c r="EM517" s="21"/>
      <c r="EN517" s="21"/>
      <c r="EO517" s="21"/>
      <c r="EP517" s="21"/>
      <c r="EQ517" s="21"/>
      <c r="ER517" s="21"/>
      <c r="ES517" s="21"/>
      <c r="ET517" s="21"/>
      <c r="EU517" s="21"/>
      <c r="EV517" s="21"/>
      <c r="EW517" s="21"/>
      <c r="EX517" s="21"/>
      <c r="EY517" s="21"/>
      <c r="EZ517" s="21"/>
      <c r="FA517" s="21"/>
      <c r="FB517" s="21"/>
      <c r="FC517" s="21"/>
      <c r="FD517" s="21"/>
      <c r="FE517" s="21"/>
      <c r="FF517" s="21"/>
      <c r="FG517" s="21"/>
      <c r="FH517" s="21"/>
      <c r="FI517" s="21"/>
      <c r="FJ517" s="21"/>
      <c r="FK517" s="21"/>
      <c r="FL517" s="21"/>
      <c r="FM517" s="21"/>
      <c r="FN517" s="21"/>
      <c r="FO517" s="21"/>
      <c r="FP517" s="21"/>
      <c r="FQ517" s="21"/>
      <c r="FR517" s="21"/>
      <c r="FS517" s="21"/>
      <c r="FT517" s="21"/>
      <c r="FU517" s="21"/>
      <c r="FV517" s="21"/>
      <c r="FW517" s="21"/>
      <c r="FX517" s="21"/>
      <c r="FY517" s="21"/>
      <c r="FZ517" s="21"/>
      <c r="GA517" s="21"/>
      <c r="GB517" s="21"/>
      <c r="GC517" s="21"/>
      <c r="GD517" s="21"/>
      <c r="GE517" s="21"/>
      <c r="GF517" s="21"/>
      <c r="GG517" s="21"/>
      <c r="GH517" s="21"/>
      <c r="GI517" s="21"/>
      <c r="GJ517" s="21"/>
      <c r="GK517" s="21"/>
      <c r="GL517" s="21"/>
    </row>
    <row r="518" spans="1:194" ht="15" customHeight="1" x14ac:dyDescent="0.25">
      <c r="A518" s="15"/>
      <c r="B518" s="20"/>
      <c r="C518" s="20"/>
      <c r="D518" s="16"/>
      <c r="E518" s="16"/>
      <c r="F518" s="138"/>
      <c r="G518" s="138"/>
      <c r="H518" s="138"/>
      <c r="I518" s="138"/>
      <c r="J518" s="138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  <c r="BY518" s="20"/>
      <c r="BZ518" s="20"/>
      <c r="CA518" s="20"/>
      <c r="CB518" s="20"/>
      <c r="CC518" s="20"/>
      <c r="CD518" s="20"/>
      <c r="CE518" s="20"/>
      <c r="CF518" s="20"/>
      <c r="CG518" s="20"/>
      <c r="CH518" s="20"/>
      <c r="CI518" s="20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  <c r="DK518" s="21"/>
      <c r="DL518" s="21"/>
      <c r="DM518" s="21"/>
      <c r="DN518" s="21"/>
      <c r="DO518" s="21"/>
      <c r="DP518" s="21"/>
      <c r="DQ518" s="21"/>
      <c r="DR518" s="21"/>
      <c r="DS518" s="21"/>
      <c r="DT518" s="21"/>
      <c r="DU518" s="21"/>
      <c r="DV518" s="21"/>
      <c r="DW518" s="21"/>
      <c r="DX518" s="21"/>
      <c r="DY518" s="21"/>
      <c r="DZ518" s="21"/>
      <c r="EA518" s="21"/>
      <c r="EB518" s="21"/>
      <c r="EC518" s="21"/>
      <c r="ED518" s="21"/>
      <c r="EE518" s="21"/>
      <c r="EF518" s="21"/>
      <c r="EG518" s="21"/>
      <c r="EH518" s="21"/>
      <c r="EI518" s="21"/>
      <c r="EJ518" s="21"/>
      <c r="EK518" s="21"/>
      <c r="EL518" s="21"/>
      <c r="EM518" s="21"/>
      <c r="EN518" s="21"/>
      <c r="EO518" s="21"/>
      <c r="EP518" s="21"/>
      <c r="EQ518" s="21"/>
      <c r="ER518" s="21"/>
      <c r="ES518" s="21"/>
      <c r="ET518" s="21"/>
      <c r="EU518" s="21"/>
      <c r="EV518" s="21"/>
      <c r="EW518" s="21"/>
      <c r="EX518" s="21"/>
      <c r="EY518" s="21"/>
      <c r="EZ518" s="21"/>
      <c r="FA518" s="21"/>
      <c r="FB518" s="21"/>
      <c r="FC518" s="21"/>
      <c r="FD518" s="21"/>
      <c r="FE518" s="21"/>
      <c r="FF518" s="21"/>
      <c r="FG518" s="21"/>
      <c r="FH518" s="21"/>
      <c r="FI518" s="21"/>
      <c r="FJ518" s="21"/>
      <c r="FK518" s="21"/>
      <c r="FL518" s="21"/>
      <c r="FM518" s="21"/>
      <c r="FN518" s="21"/>
      <c r="FO518" s="21"/>
      <c r="FP518" s="21"/>
      <c r="FQ518" s="21"/>
      <c r="FR518" s="21"/>
      <c r="FS518" s="21"/>
      <c r="FT518" s="21"/>
      <c r="FU518" s="21"/>
      <c r="FV518" s="21"/>
      <c r="FW518" s="21"/>
      <c r="FX518" s="21"/>
      <c r="FY518" s="21"/>
      <c r="FZ518" s="21"/>
      <c r="GA518" s="21"/>
      <c r="GB518" s="21"/>
      <c r="GC518" s="21"/>
      <c r="GD518" s="21"/>
      <c r="GE518" s="21"/>
      <c r="GF518" s="21"/>
      <c r="GG518" s="21"/>
      <c r="GH518" s="21"/>
      <c r="GI518" s="21"/>
      <c r="GJ518" s="21"/>
      <c r="GK518" s="21"/>
      <c r="GL518" s="21"/>
    </row>
    <row r="519" spans="1:194" ht="15" customHeight="1" x14ac:dyDescent="0.25">
      <c r="A519" s="15"/>
      <c r="B519" s="14"/>
      <c r="C519" s="14"/>
      <c r="D519" s="16"/>
      <c r="E519" s="16"/>
      <c r="F519" s="138"/>
      <c r="G519" s="138"/>
      <c r="H519" s="138"/>
      <c r="I519" s="138"/>
      <c r="J519" s="138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  <c r="BY519" s="20"/>
      <c r="BZ519" s="20"/>
      <c r="CA519" s="20"/>
      <c r="CB519" s="20"/>
      <c r="CC519" s="20"/>
      <c r="CD519" s="20"/>
      <c r="CE519" s="20"/>
      <c r="CF519" s="20"/>
      <c r="CG519" s="20"/>
      <c r="CH519" s="20"/>
      <c r="CI519" s="20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  <c r="DJ519" s="21"/>
      <c r="DK519" s="21"/>
      <c r="DL519" s="21"/>
      <c r="DM519" s="21"/>
      <c r="DN519" s="21"/>
      <c r="DO519" s="21"/>
      <c r="DP519" s="21"/>
      <c r="DQ519" s="21"/>
      <c r="DR519" s="21"/>
      <c r="DS519" s="21"/>
      <c r="DT519" s="21"/>
      <c r="DU519" s="21"/>
      <c r="DV519" s="21"/>
      <c r="DW519" s="21"/>
      <c r="DX519" s="21"/>
      <c r="DY519" s="21"/>
      <c r="DZ519" s="21"/>
      <c r="EA519" s="21"/>
      <c r="EB519" s="21"/>
      <c r="EC519" s="21"/>
      <c r="ED519" s="21"/>
      <c r="EE519" s="21"/>
      <c r="EF519" s="21"/>
      <c r="EG519" s="21"/>
      <c r="EH519" s="21"/>
      <c r="EI519" s="21"/>
      <c r="EJ519" s="21"/>
      <c r="EK519" s="21"/>
      <c r="EL519" s="21"/>
      <c r="EM519" s="21"/>
      <c r="EN519" s="21"/>
      <c r="EO519" s="21"/>
      <c r="EP519" s="21"/>
      <c r="EQ519" s="21"/>
      <c r="ER519" s="21"/>
      <c r="ES519" s="21"/>
      <c r="ET519" s="21"/>
      <c r="EU519" s="21"/>
      <c r="EV519" s="21"/>
      <c r="EW519" s="21"/>
      <c r="EX519" s="21"/>
      <c r="EY519" s="21"/>
      <c r="EZ519" s="21"/>
      <c r="FA519" s="21"/>
      <c r="FB519" s="21"/>
      <c r="FC519" s="21"/>
      <c r="FD519" s="21"/>
      <c r="FE519" s="21"/>
      <c r="FF519" s="21"/>
      <c r="FG519" s="21"/>
      <c r="FH519" s="21"/>
      <c r="FI519" s="21"/>
      <c r="FJ519" s="21"/>
      <c r="FK519" s="21"/>
      <c r="FL519" s="21"/>
      <c r="FM519" s="21"/>
      <c r="FN519" s="21"/>
      <c r="FO519" s="21"/>
      <c r="FP519" s="21"/>
      <c r="FQ519" s="21"/>
      <c r="FR519" s="21"/>
      <c r="FS519" s="21"/>
      <c r="FT519" s="21"/>
      <c r="FU519" s="21"/>
      <c r="FV519" s="21"/>
      <c r="FW519" s="21"/>
      <c r="FX519" s="21"/>
      <c r="FY519" s="21"/>
      <c r="FZ519" s="21"/>
      <c r="GA519" s="21"/>
      <c r="GB519" s="21"/>
      <c r="GC519" s="21"/>
      <c r="GD519" s="21"/>
      <c r="GE519" s="21"/>
      <c r="GF519" s="21"/>
      <c r="GG519" s="21"/>
      <c r="GH519" s="21"/>
      <c r="GI519" s="21"/>
      <c r="GJ519" s="21"/>
      <c r="GK519" s="21"/>
      <c r="GL519" s="21"/>
    </row>
    <row r="520" spans="1:194" ht="15" customHeight="1" x14ac:dyDescent="0.25">
      <c r="B520" s="14"/>
      <c r="C520" s="14"/>
      <c r="D520" s="16"/>
      <c r="E520" s="16"/>
      <c r="F520" s="138"/>
      <c r="G520" s="138"/>
      <c r="H520" s="138"/>
      <c r="I520" s="138"/>
      <c r="J520" s="138"/>
    </row>
    <row r="521" spans="1:194" ht="15" customHeight="1" x14ac:dyDescent="0.25">
      <c r="B521" s="14"/>
      <c r="C521" s="14"/>
      <c r="D521" s="16"/>
      <c r="E521" s="16"/>
      <c r="F521" s="138"/>
      <c r="G521" s="138"/>
      <c r="H521" s="138"/>
      <c r="I521" s="138"/>
      <c r="J521" s="138"/>
    </row>
    <row r="522" spans="1:194" ht="15" customHeight="1" x14ac:dyDescent="0.25">
      <c r="B522" s="14"/>
      <c r="C522" s="14"/>
      <c r="D522" s="16"/>
      <c r="E522" s="16"/>
      <c r="F522" s="138"/>
      <c r="G522" s="138"/>
      <c r="H522" s="138"/>
      <c r="I522" s="138"/>
      <c r="J522" s="138"/>
    </row>
    <row r="523" spans="1:194" ht="15" customHeight="1" x14ac:dyDescent="0.25">
      <c r="B523" s="14"/>
      <c r="C523" s="14"/>
      <c r="D523" s="16"/>
      <c r="E523" s="16"/>
      <c r="F523" s="138"/>
      <c r="G523" s="138"/>
      <c r="H523" s="138"/>
      <c r="I523" s="138"/>
      <c r="J523" s="138"/>
    </row>
    <row r="524" spans="1:194" ht="15" customHeight="1" x14ac:dyDescent="0.25">
      <c r="B524" s="14"/>
      <c r="C524" s="14"/>
    </row>
    <row r="525" spans="1:194" ht="15" customHeight="1" x14ac:dyDescent="0.25">
      <c r="B525" s="14"/>
      <c r="C525" s="14"/>
    </row>
    <row r="526" spans="1:194" ht="15" customHeight="1" x14ac:dyDescent="0.25">
      <c r="B526" s="14"/>
      <c r="C526" s="14"/>
    </row>
    <row r="527" spans="1:194" ht="15" customHeight="1" x14ac:dyDescent="0.25">
      <c r="B527" s="14"/>
      <c r="C527" s="14"/>
    </row>
    <row r="528" spans="1:194" ht="15" customHeight="1" x14ac:dyDescent="0.25">
      <c r="B528" s="14"/>
      <c r="C528" s="14"/>
    </row>
    <row r="529" spans="2:3" ht="15" customHeight="1" x14ac:dyDescent="0.25">
      <c r="B529" s="16"/>
      <c r="C529" s="16"/>
    </row>
    <row r="530" spans="2:3" ht="15" customHeight="1" x14ac:dyDescent="0.25">
      <c r="B530" s="16"/>
      <c r="C530" s="16"/>
    </row>
    <row r="531" spans="2:3" ht="15" customHeight="1" x14ac:dyDescent="0.25">
      <c r="B531" s="16"/>
      <c r="C531" s="16"/>
    </row>
    <row r="532" spans="2:3" ht="15" customHeight="1" x14ac:dyDescent="0.25">
      <c r="B532" s="16"/>
      <c r="C532" s="16"/>
    </row>
    <row r="533" spans="2:3" ht="15" customHeight="1" x14ac:dyDescent="0.25">
      <c r="B533" s="16"/>
      <c r="C533" s="16"/>
    </row>
    <row r="534" spans="2:3" ht="15" customHeight="1" x14ac:dyDescent="0.25">
      <c r="B534" s="16"/>
      <c r="C534" s="16"/>
    </row>
    <row r="535" spans="2:3" ht="15" customHeight="1" x14ac:dyDescent="0.25">
      <c r="B535" s="16"/>
      <c r="C535" s="16"/>
    </row>
    <row r="536" spans="2:3" ht="15" customHeight="1" x14ac:dyDescent="0.25">
      <c r="B536" s="16"/>
      <c r="C536" s="16"/>
    </row>
    <row r="537" spans="2:3" ht="15" customHeight="1" x14ac:dyDescent="0.25">
      <c r="B537" s="16"/>
      <c r="C537" s="16"/>
    </row>
    <row r="538" spans="2:3" ht="15" customHeight="1" x14ac:dyDescent="0.25">
      <c r="B538" s="16"/>
      <c r="C538" s="16"/>
    </row>
    <row r="539" spans="2:3" ht="15" customHeight="1" x14ac:dyDescent="0.25">
      <c r="B539" s="16"/>
      <c r="C539" s="16"/>
    </row>
    <row r="540" spans="2:3" ht="15" customHeight="1" x14ac:dyDescent="0.25">
      <c r="B540" s="16"/>
      <c r="C540" s="16"/>
    </row>
  </sheetData>
  <mergeCells count="41">
    <mergeCell ref="B19:B20"/>
    <mergeCell ref="J21:J22"/>
    <mergeCell ref="A21:A22"/>
    <mergeCell ref="B21:B22"/>
    <mergeCell ref="E21:E22"/>
    <mergeCell ref="G21:G22"/>
    <mergeCell ref="I21:I22"/>
    <mergeCell ref="J18:J19"/>
    <mergeCell ref="E16:E17"/>
    <mergeCell ref="G16:G17"/>
    <mergeCell ref="I16:I17"/>
    <mergeCell ref="J16:J17"/>
    <mergeCell ref="E18:E19"/>
    <mergeCell ref="G18:G19"/>
    <mergeCell ref="I18:I19"/>
    <mergeCell ref="J14:J15"/>
    <mergeCell ref="E12:E13"/>
    <mergeCell ref="G12:G13"/>
    <mergeCell ref="I12:I13"/>
    <mergeCell ref="J12:J13"/>
    <mergeCell ref="E14:E15"/>
    <mergeCell ref="G14:G15"/>
    <mergeCell ref="I14:I15"/>
    <mergeCell ref="J10:J11"/>
    <mergeCell ref="E8:E9"/>
    <mergeCell ref="G8:G9"/>
    <mergeCell ref="I8:I9"/>
    <mergeCell ref="J8:J9"/>
    <mergeCell ref="E10:E11"/>
    <mergeCell ref="G10:G11"/>
    <mergeCell ref="I10:I11"/>
    <mergeCell ref="E6:E7"/>
    <mergeCell ref="G6:G7"/>
    <mergeCell ref="I6:I7"/>
    <mergeCell ref="J6:J7"/>
    <mergeCell ref="J2:J3"/>
    <mergeCell ref="A2:A3"/>
    <mergeCell ref="B2:B3"/>
    <mergeCell ref="D2:E2"/>
    <mergeCell ref="F2:G2"/>
    <mergeCell ref="H2:I2"/>
  </mergeCells>
  <printOptions horizontalCentered="1"/>
  <pageMargins left="0.31496062992125984" right="0.35433070866141736" top="1.3779527559055118" bottom="0.78740157480314965" header="0.51181102362204722" footer="0.51181102362204722"/>
  <pageSetup paperSize="9" scale="85" firstPageNumber="8" orientation="landscape" useFirstPageNumber="1" r:id="rId1"/>
  <headerFooter alignWithMargins="0">
    <oddHeader>&amp;C&amp;"Times New Roman CE,Félkövér"&amp;14RAPOSKA KÖZSÉG ÖNKORMÁNYZATA&amp;12 
2018. évi beruházásai&amp;R5. melléklet a 6/2019. (V.17.)
önkormányzati rendelethez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1:GL530"/>
  <sheetViews>
    <sheetView view="pageBreakPreview" zoomScaleSheetLayoutView="100" workbookViewId="0">
      <selection activeCell="B5" sqref="B5"/>
    </sheetView>
  </sheetViews>
  <sheetFormatPr defaultRowHeight="15" customHeight="1" x14ac:dyDescent="0.25"/>
  <cols>
    <col min="1" max="1" width="5.6640625" style="28" customWidth="1"/>
    <col min="2" max="2" width="45" style="6" customWidth="1"/>
    <col min="3" max="3" width="10.33203125" style="6" customWidth="1"/>
    <col min="4" max="4" width="22" style="6" customWidth="1"/>
    <col min="5" max="5" width="11.5" style="6" customWidth="1"/>
    <col min="6" max="6" width="22" style="169" customWidth="1"/>
    <col min="7" max="7" width="11.5" style="169" customWidth="1"/>
    <col min="8" max="8" width="22" style="169" customWidth="1"/>
    <col min="9" max="9" width="11.5" style="169" customWidth="1"/>
    <col min="10" max="10" width="21.6640625" style="169" customWidth="1"/>
    <col min="11" max="16384" width="9.33203125" style="6"/>
  </cols>
  <sheetData>
    <row r="1" spans="1:194" ht="15" customHeight="1" thickBot="1" x14ac:dyDescent="0.3">
      <c r="A1" s="15"/>
      <c r="B1" s="16"/>
      <c r="C1" s="16"/>
      <c r="D1" s="16"/>
      <c r="E1" s="16"/>
      <c r="F1" s="138"/>
      <c r="G1" s="138"/>
      <c r="H1" s="138"/>
      <c r="I1" s="138"/>
      <c r="J1" s="138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28.5" customHeight="1" x14ac:dyDescent="0.25">
      <c r="A2" s="864" t="s">
        <v>72</v>
      </c>
      <c r="B2" s="866" t="s">
        <v>69</v>
      </c>
      <c r="C2" s="828"/>
      <c r="D2" s="889" t="s">
        <v>306</v>
      </c>
      <c r="E2" s="889"/>
      <c r="F2" s="890" t="s">
        <v>328</v>
      </c>
      <c r="G2" s="891"/>
      <c r="H2" s="889" t="s">
        <v>315</v>
      </c>
      <c r="I2" s="891"/>
      <c r="J2" s="888" t="s">
        <v>329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</row>
    <row r="3" spans="1:194" ht="28.5" customHeight="1" x14ac:dyDescent="0.25">
      <c r="A3" s="865"/>
      <c r="B3" s="867"/>
      <c r="C3" s="57"/>
      <c r="D3" s="829" t="s">
        <v>278</v>
      </c>
      <c r="E3" s="829" t="s">
        <v>276</v>
      </c>
      <c r="F3" s="830" t="s">
        <v>278</v>
      </c>
      <c r="G3" s="831" t="s">
        <v>276</v>
      </c>
      <c r="H3" s="829" t="s">
        <v>278</v>
      </c>
      <c r="I3" s="831" t="s">
        <v>276</v>
      </c>
      <c r="J3" s="87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</row>
    <row r="4" spans="1:194" ht="15" customHeight="1" x14ac:dyDescent="0.25">
      <c r="A4" s="142">
        <v>1</v>
      </c>
      <c r="B4" s="143">
        <v>2</v>
      </c>
      <c r="C4" s="143"/>
      <c r="D4" s="144">
        <v>3</v>
      </c>
      <c r="E4" s="144">
        <v>4</v>
      </c>
      <c r="F4" s="144">
        <v>5</v>
      </c>
      <c r="G4" s="144">
        <v>6</v>
      </c>
      <c r="H4" s="144">
        <v>7</v>
      </c>
      <c r="I4" s="144">
        <v>8</v>
      </c>
      <c r="J4" s="145">
        <v>9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</row>
    <row r="5" spans="1:194" ht="15.75" customHeight="1" x14ac:dyDescent="0.25">
      <c r="A5" s="126" t="s">
        <v>151</v>
      </c>
      <c r="B5" s="17" t="s">
        <v>48</v>
      </c>
      <c r="C5" s="17"/>
      <c r="D5" s="17"/>
      <c r="E5" s="508"/>
      <c r="F5" s="147"/>
      <c r="G5" s="147"/>
      <c r="H5" s="147"/>
      <c r="I5" s="147"/>
      <c r="J5" s="14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</row>
    <row r="6" spans="1:194" ht="15.75" customHeight="1" x14ac:dyDescent="0.25">
      <c r="A6" s="126"/>
      <c r="B6" s="22" t="s">
        <v>265</v>
      </c>
      <c r="C6" s="22" t="s">
        <v>277</v>
      </c>
      <c r="D6" s="58">
        <v>2000</v>
      </c>
      <c r="E6" s="892">
        <f>SUM(D6:D7)</f>
        <v>2540</v>
      </c>
      <c r="F6" s="150">
        <v>2000</v>
      </c>
      <c r="G6" s="871">
        <f>SUM(F6:F7)</f>
        <v>2540</v>
      </c>
      <c r="H6" s="150"/>
      <c r="I6" s="871"/>
      <c r="J6" s="873">
        <f>I6/G6</f>
        <v>0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</row>
    <row r="7" spans="1:194" ht="15.75" customHeight="1" x14ac:dyDescent="0.25">
      <c r="A7" s="126"/>
      <c r="B7" s="59"/>
      <c r="C7" s="60" t="s">
        <v>275</v>
      </c>
      <c r="D7" s="59">
        <v>540</v>
      </c>
      <c r="E7" s="893"/>
      <c r="F7" s="151">
        <v>540</v>
      </c>
      <c r="G7" s="872"/>
      <c r="H7" s="151"/>
      <c r="I7" s="872"/>
      <c r="J7" s="874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</row>
    <row r="8" spans="1:194" ht="15" customHeight="1" x14ac:dyDescent="0.25">
      <c r="A8" s="114"/>
      <c r="B8" s="31" t="s">
        <v>290</v>
      </c>
      <c r="C8" s="22" t="s">
        <v>277</v>
      </c>
      <c r="D8" s="61">
        <v>2362</v>
      </c>
      <c r="E8" s="892">
        <f>SUM(D8:D9)</f>
        <v>3000</v>
      </c>
      <c r="F8" s="156">
        <v>2362</v>
      </c>
      <c r="G8" s="871">
        <f>SUM(F8:F9)</f>
        <v>3000</v>
      </c>
      <c r="H8" s="156"/>
      <c r="I8" s="871">
        <f>SUM(H8:H9)</f>
        <v>0</v>
      </c>
      <c r="J8" s="873">
        <f t="shared" ref="J8" si="0">I8/G8</f>
        <v>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</row>
    <row r="9" spans="1:194" ht="15" customHeight="1" x14ac:dyDescent="0.25">
      <c r="A9" s="114"/>
      <c r="B9" s="62"/>
      <c r="C9" s="60" t="s">
        <v>275</v>
      </c>
      <c r="D9" s="63">
        <v>638</v>
      </c>
      <c r="E9" s="893"/>
      <c r="F9" s="153">
        <v>638</v>
      </c>
      <c r="G9" s="872"/>
      <c r="H9" s="153"/>
      <c r="I9" s="872"/>
      <c r="J9" s="874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</row>
    <row r="10" spans="1:194" ht="15" customHeight="1" x14ac:dyDescent="0.25">
      <c r="A10" s="114"/>
      <c r="B10" s="31"/>
      <c r="C10" s="60"/>
      <c r="D10" s="63"/>
      <c r="E10" s="832"/>
      <c r="F10" s="153"/>
      <c r="G10" s="827"/>
      <c r="H10" s="153"/>
      <c r="I10" s="827"/>
      <c r="J10" s="826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</row>
    <row r="11" spans="1:194" ht="15" customHeight="1" x14ac:dyDescent="0.25">
      <c r="A11" s="895" t="s">
        <v>151</v>
      </c>
      <c r="B11" s="897" t="s">
        <v>279</v>
      </c>
      <c r="C11" s="163" t="s">
        <v>277</v>
      </c>
      <c r="D11" s="164">
        <f>SUM(D6,D8)</f>
        <v>4362</v>
      </c>
      <c r="E11" s="886">
        <f>SUM(E5:E9)</f>
        <v>5540</v>
      </c>
      <c r="F11" s="164">
        <f>SUM(F6,F8)</f>
        <v>4362</v>
      </c>
      <c r="G11" s="886">
        <f>SUM(G5:G9)</f>
        <v>5540</v>
      </c>
      <c r="H11" s="164">
        <f>SUM(H6,H8)</f>
        <v>0</v>
      </c>
      <c r="I11" s="886">
        <f>SUM(I5:I9)</f>
        <v>0</v>
      </c>
      <c r="J11" s="880">
        <f>I11/G11</f>
        <v>0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</row>
    <row r="12" spans="1:194" ht="15" customHeight="1" thickBot="1" x14ac:dyDescent="0.3">
      <c r="A12" s="896"/>
      <c r="B12" s="898"/>
      <c r="C12" s="165" t="s">
        <v>275</v>
      </c>
      <c r="D12" s="166">
        <f>SUM(D7,D9)</f>
        <v>1178</v>
      </c>
      <c r="E12" s="887"/>
      <c r="F12" s="166">
        <f>SUM(F7,F9)</f>
        <v>1178</v>
      </c>
      <c r="G12" s="887"/>
      <c r="H12" s="166">
        <f>SUM(H7,H9)</f>
        <v>0</v>
      </c>
      <c r="I12" s="887"/>
      <c r="J12" s="894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</row>
    <row r="13" spans="1:194" ht="15" customHeight="1" x14ac:dyDescent="0.25">
      <c r="A13" s="23"/>
      <c r="B13" s="22"/>
      <c r="C13" s="22"/>
      <c r="D13" s="20"/>
      <c r="E13" s="20"/>
      <c r="F13" s="167"/>
      <c r="G13" s="167"/>
      <c r="H13" s="167"/>
      <c r="I13" s="167"/>
      <c r="J13" s="167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</row>
    <row r="14" spans="1:194" ht="15" customHeight="1" x14ac:dyDescent="0.25">
      <c r="A14" s="23"/>
      <c r="B14" s="22"/>
      <c r="C14" s="22"/>
      <c r="D14" s="20"/>
      <c r="E14" s="20"/>
      <c r="F14" s="167"/>
      <c r="G14" s="167"/>
      <c r="H14" s="167"/>
      <c r="I14" s="167"/>
      <c r="J14" s="167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</row>
    <row r="15" spans="1:194" ht="15" customHeight="1" x14ac:dyDescent="0.25">
      <c r="A15" s="23"/>
      <c r="B15" s="22"/>
      <c r="C15" s="22"/>
      <c r="D15" s="20"/>
      <c r="E15" s="20"/>
      <c r="F15" s="167"/>
      <c r="G15" s="167"/>
      <c r="H15" s="167"/>
      <c r="I15" s="167"/>
      <c r="J15" s="167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</row>
    <row r="16" spans="1:194" ht="15" customHeight="1" x14ac:dyDescent="0.25">
      <c r="A16" s="23"/>
      <c r="B16" s="22"/>
      <c r="C16" s="22"/>
      <c r="D16" s="20"/>
      <c r="E16" s="20"/>
      <c r="F16" s="167"/>
      <c r="G16" s="167"/>
      <c r="H16" s="167"/>
      <c r="I16" s="167"/>
      <c r="J16" s="167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</row>
    <row r="17" spans="1:194" ht="15" customHeight="1" x14ac:dyDescent="0.25">
      <c r="A17" s="23"/>
      <c r="B17" s="22"/>
      <c r="C17" s="22"/>
      <c r="D17" s="20"/>
      <c r="E17" s="20"/>
      <c r="F17" s="167"/>
      <c r="G17" s="167"/>
      <c r="H17" s="167"/>
      <c r="I17" s="167"/>
      <c r="J17" s="167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</row>
    <row r="18" spans="1:194" ht="15" customHeight="1" x14ac:dyDescent="0.25">
      <c r="A18" s="24"/>
      <c r="B18" s="22"/>
      <c r="C18" s="22"/>
      <c r="D18" s="20"/>
      <c r="E18" s="20"/>
      <c r="F18" s="167"/>
      <c r="G18" s="167"/>
      <c r="H18" s="167"/>
      <c r="I18" s="167"/>
      <c r="J18" s="167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</row>
    <row r="19" spans="1:194" ht="15" customHeight="1" x14ac:dyDescent="0.25">
      <c r="A19" s="25"/>
      <c r="B19" s="22"/>
      <c r="C19" s="22"/>
      <c r="D19" s="20"/>
      <c r="E19" s="20"/>
      <c r="F19" s="167"/>
      <c r="G19" s="167"/>
      <c r="H19" s="167"/>
      <c r="I19" s="167"/>
      <c r="J19" s="167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</row>
    <row r="20" spans="1:194" ht="15" customHeight="1" x14ac:dyDescent="0.25">
      <c r="A20" s="25"/>
      <c r="B20" s="22"/>
      <c r="C20" s="22"/>
      <c r="D20" s="20"/>
      <c r="E20" s="20"/>
      <c r="F20" s="167"/>
      <c r="G20" s="167"/>
      <c r="H20" s="167"/>
      <c r="I20" s="167"/>
      <c r="J20" s="167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</row>
    <row r="21" spans="1:194" ht="15" customHeight="1" x14ac:dyDescent="0.25">
      <c r="A21" s="25"/>
      <c r="B21" s="22"/>
      <c r="C21" s="22"/>
      <c r="D21" s="20"/>
      <c r="E21" s="20"/>
      <c r="F21" s="167"/>
      <c r="G21" s="167"/>
      <c r="H21" s="167"/>
      <c r="I21" s="167"/>
      <c r="J21" s="167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</row>
    <row r="22" spans="1:194" ht="15" customHeight="1" x14ac:dyDescent="0.25">
      <c r="A22" s="25"/>
      <c r="B22" s="22"/>
      <c r="C22" s="22"/>
      <c r="D22" s="20"/>
      <c r="E22" s="20"/>
      <c r="F22" s="167"/>
      <c r="G22" s="167"/>
      <c r="H22" s="167"/>
      <c r="I22" s="167"/>
      <c r="J22" s="167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</row>
    <row r="23" spans="1:194" ht="15" customHeight="1" x14ac:dyDescent="0.25">
      <c r="A23" s="26"/>
      <c r="B23" s="22"/>
      <c r="C23" s="22"/>
      <c r="D23" s="20"/>
      <c r="E23" s="20"/>
      <c r="F23" s="167"/>
      <c r="G23" s="167"/>
      <c r="H23" s="167"/>
      <c r="I23" s="167"/>
      <c r="J23" s="167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</row>
    <row r="24" spans="1:194" ht="15" customHeight="1" x14ac:dyDescent="0.25">
      <c r="A24" s="23"/>
      <c r="B24" s="22"/>
      <c r="C24" s="22"/>
      <c r="D24" s="20"/>
      <c r="E24" s="20"/>
      <c r="F24" s="167"/>
      <c r="G24" s="167"/>
      <c r="H24" s="167"/>
      <c r="I24" s="167"/>
      <c r="J24" s="167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</row>
    <row r="25" spans="1:194" ht="15" customHeight="1" x14ac:dyDescent="0.25">
      <c r="A25" s="25"/>
      <c r="B25" s="22"/>
      <c r="C25" s="22"/>
      <c r="D25" s="20"/>
      <c r="E25" s="20"/>
      <c r="F25" s="167"/>
      <c r="G25" s="167"/>
      <c r="H25" s="167"/>
      <c r="I25" s="167"/>
      <c r="J25" s="167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</row>
    <row r="26" spans="1:194" ht="15" customHeight="1" x14ac:dyDescent="0.25">
      <c r="A26" s="26"/>
      <c r="B26" s="22"/>
      <c r="C26" s="22"/>
      <c r="D26" s="20"/>
      <c r="E26" s="20"/>
      <c r="F26" s="167"/>
      <c r="G26" s="167"/>
      <c r="H26" s="167"/>
      <c r="I26" s="167"/>
      <c r="J26" s="167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</row>
    <row r="27" spans="1:194" ht="15" customHeight="1" x14ac:dyDescent="0.25">
      <c r="A27" s="27"/>
      <c r="B27" s="20"/>
      <c r="C27" s="20"/>
      <c r="D27" s="20"/>
      <c r="E27" s="20"/>
      <c r="F27" s="167"/>
      <c r="G27" s="167"/>
      <c r="H27" s="167"/>
      <c r="I27" s="167"/>
      <c r="J27" s="167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</row>
    <row r="28" spans="1:194" ht="15" customHeight="1" x14ac:dyDescent="0.25">
      <c r="A28" s="23"/>
      <c r="B28" s="20"/>
      <c r="C28" s="20"/>
      <c r="D28" s="20"/>
      <c r="E28" s="20"/>
      <c r="F28" s="167"/>
      <c r="G28" s="167"/>
      <c r="H28" s="167"/>
      <c r="I28" s="167"/>
      <c r="J28" s="167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</row>
    <row r="29" spans="1:194" ht="15" customHeight="1" x14ac:dyDescent="0.25">
      <c r="A29" s="23"/>
      <c r="B29" s="20"/>
      <c r="C29" s="20"/>
      <c r="D29" s="20"/>
      <c r="E29" s="20"/>
      <c r="F29" s="167"/>
      <c r="G29" s="167"/>
      <c r="H29" s="167"/>
      <c r="I29" s="167"/>
      <c r="J29" s="16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</row>
    <row r="30" spans="1:194" ht="15" customHeight="1" x14ac:dyDescent="0.25">
      <c r="A30" s="23"/>
      <c r="B30" s="20"/>
      <c r="C30" s="20"/>
      <c r="D30" s="20"/>
      <c r="E30" s="20"/>
      <c r="F30" s="167"/>
      <c r="G30" s="167"/>
      <c r="H30" s="167"/>
      <c r="I30" s="167"/>
      <c r="J30" s="16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</row>
    <row r="31" spans="1:194" ht="15" customHeight="1" x14ac:dyDescent="0.25">
      <c r="A31" s="23"/>
      <c r="B31" s="20"/>
      <c r="C31" s="20"/>
      <c r="D31" s="20"/>
      <c r="E31" s="20"/>
      <c r="F31" s="167"/>
      <c r="G31" s="167"/>
      <c r="H31" s="167"/>
      <c r="I31" s="167"/>
      <c r="J31" s="167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</row>
    <row r="32" spans="1:194" ht="15" customHeight="1" x14ac:dyDescent="0.25">
      <c r="A32" s="23"/>
      <c r="B32" s="20"/>
      <c r="C32" s="20"/>
      <c r="D32" s="20"/>
      <c r="E32" s="20"/>
      <c r="F32" s="167"/>
      <c r="G32" s="167"/>
      <c r="H32" s="167"/>
      <c r="I32" s="167"/>
      <c r="J32" s="167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</row>
    <row r="33" spans="1:194" ht="15" customHeight="1" x14ac:dyDescent="0.25">
      <c r="A33" s="23"/>
      <c r="B33" s="20"/>
      <c r="C33" s="20"/>
      <c r="D33" s="20"/>
      <c r="E33" s="20"/>
      <c r="F33" s="167"/>
      <c r="G33" s="167"/>
      <c r="H33" s="167"/>
      <c r="I33" s="167"/>
      <c r="J33" s="167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</row>
    <row r="34" spans="1:194" ht="15" customHeight="1" x14ac:dyDescent="0.25">
      <c r="A34" s="15"/>
      <c r="B34" s="20"/>
      <c r="C34" s="20"/>
      <c r="D34" s="20"/>
      <c r="E34" s="20"/>
      <c r="F34" s="167"/>
      <c r="G34" s="167"/>
      <c r="H34" s="167"/>
      <c r="I34" s="167"/>
      <c r="J34" s="167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</row>
    <row r="35" spans="1:194" ht="15" customHeight="1" x14ac:dyDescent="0.25">
      <c r="A35" s="15"/>
      <c r="B35" s="20"/>
      <c r="C35" s="20"/>
      <c r="D35" s="20"/>
      <c r="E35" s="20"/>
      <c r="F35" s="167"/>
      <c r="G35" s="167"/>
      <c r="H35" s="167"/>
      <c r="I35" s="167"/>
      <c r="J35" s="167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</row>
    <row r="36" spans="1:194" ht="15" customHeight="1" x14ac:dyDescent="0.25">
      <c r="A36" s="15"/>
      <c r="B36" s="20"/>
      <c r="C36" s="20"/>
      <c r="D36" s="20"/>
      <c r="E36" s="20"/>
      <c r="F36" s="167"/>
      <c r="G36" s="167"/>
      <c r="H36" s="167"/>
      <c r="I36" s="167"/>
      <c r="J36" s="167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</row>
    <row r="37" spans="1:194" ht="15" customHeight="1" x14ac:dyDescent="0.25">
      <c r="A37" s="15"/>
      <c r="B37" s="20"/>
      <c r="C37" s="20"/>
      <c r="D37" s="20"/>
      <c r="E37" s="20"/>
      <c r="F37" s="167"/>
      <c r="G37" s="167"/>
      <c r="H37" s="167"/>
      <c r="I37" s="167"/>
      <c r="J37" s="167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</row>
    <row r="38" spans="1:194" ht="15" customHeight="1" x14ac:dyDescent="0.25">
      <c r="A38" s="15"/>
      <c r="B38" s="20"/>
      <c r="C38" s="20"/>
      <c r="D38" s="20"/>
      <c r="E38" s="20"/>
      <c r="F38" s="167"/>
      <c r="G38" s="167"/>
      <c r="H38" s="167"/>
      <c r="I38" s="167"/>
      <c r="J38" s="167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</row>
    <row r="39" spans="1:194" ht="15" customHeight="1" x14ac:dyDescent="0.25">
      <c r="A39" s="15"/>
      <c r="B39" s="20"/>
      <c r="C39" s="20"/>
      <c r="D39" s="20"/>
      <c r="E39" s="20"/>
      <c r="F39" s="167"/>
      <c r="G39" s="167"/>
      <c r="H39" s="167"/>
      <c r="I39" s="167"/>
      <c r="J39" s="167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</row>
    <row r="40" spans="1:194" ht="15" customHeight="1" x14ac:dyDescent="0.25">
      <c r="A40" s="15"/>
      <c r="B40" s="20"/>
      <c r="C40" s="20"/>
      <c r="D40" s="20"/>
      <c r="E40" s="20"/>
      <c r="F40" s="167"/>
      <c r="G40" s="167"/>
      <c r="H40" s="167"/>
      <c r="I40" s="167"/>
      <c r="J40" s="167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</row>
    <row r="41" spans="1:194" ht="15" customHeight="1" x14ac:dyDescent="0.25">
      <c r="A41" s="15"/>
      <c r="B41" s="20"/>
      <c r="C41" s="20"/>
      <c r="D41" s="20"/>
      <c r="E41" s="20"/>
      <c r="F41" s="167"/>
      <c r="G41" s="167"/>
      <c r="H41" s="167"/>
      <c r="I41" s="167"/>
      <c r="J41" s="167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</row>
    <row r="42" spans="1:194" ht="15" customHeight="1" x14ac:dyDescent="0.25">
      <c r="A42" s="15"/>
      <c r="B42" s="20"/>
      <c r="C42" s="20"/>
      <c r="D42" s="20"/>
      <c r="E42" s="20"/>
      <c r="F42" s="167"/>
      <c r="G42" s="167"/>
      <c r="H42" s="167"/>
      <c r="I42" s="167"/>
      <c r="J42" s="167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</row>
    <row r="43" spans="1:194" ht="15" customHeight="1" x14ac:dyDescent="0.25">
      <c r="A43" s="15"/>
      <c r="B43" s="20"/>
      <c r="C43" s="20"/>
      <c r="D43" s="20"/>
      <c r="E43" s="20"/>
      <c r="F43" s="167"/>
      <c r="G43" s="167"/>
      <c r="H43" s="167"/>
      <c r="I43" s="167"/>
      <c r="J43" s="167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</row>
    <row r="44" spans="1:194" ht="15" customHeight="1" x14ac:dyDescent="0.25">
      <c r="A44" s="15"/>
      <c r="B44" s="20"/>
      <c r="C44" s="20"/>
      <c r="D44" s="20"/>
      <c r="E44" s="20"/>
      <c r="F44" s="167"/>
      <c r="G44" s="167"/>
      <c r="H44" s="167"/>
      <c r="I44" s="167"/>
      <c r="J44" s="167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</row>
    <row r="45" spans="1:194" ht="15" customHeight="1" x14ac:dyDescent="0.25">
      <c r="A45" s="15"/>
      <c r="B45" s="20"/>
      <c r="C45" s="20"/>
      <c r="D45" s="20"/>
      <c r="E45" s="20"/>
      <c r="F45" s="167"/>
      <c r="G45" s="167"/>
      <c r="H45" s="167"/>
      <c r="I45" s="167"/>
      <c r="J45" s="167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</row>
    <row r="46" spans="1:194" ht="15" customHeight="1" x14ac:dyDescent="0.25">
      <c r="A46" s="15"/>
      <c r="B46" s="20"/>
      <c r="C46" s="20"/>
      <c r="D46" s="20"/>
      <c r="E46" s="20"/>
      <c r="F46" s="167"/>
      <c r="G46" s="167"/>
      <c r="H46" s="167"/>
      <c r="I46" s="167"/>
      <c r="J46" s="167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</row>
    <row r="47" spans="1:194" ht="15" customHeight="1" x14ac:dyDescent="0.25">
      <c r="A47" s="15"/>
      <c r="B47" s="20"/>
      <c r="C47" s="20"/>
      <c r="D47" s="20"/>
      <c r="E47" s="20"/>
      <c r="F47" s="167"/>
      <c r="G47" s="167"/>
      <c r="H47" s="167"/>
      <c r="I47" s="167"/>
      <c r="J47" s="167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</row>
    <row r="48" spans="1:194" ht="15" customHeight="1" x14ac:dyDescent="0.25">
      <c r="A48" s="15"/>
      <c r="B48" s="20"/>
      <c r="C48" s="20"/>
      <c r="D48" s="20"/>
      <c r="E48" s="20"/>
      <c r="F48" s="167"/>
      <c r="G48" s="167"/>
      <c r="H48" s="167"/>
      <c r="I48" s="167"/>
      <c r="J48" s="167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</row>
    <row r="49" spans="1:194" ht="15" customHeight="1" x14ac:dyDescent="0.25">
      <c r="A49" s="15"/>
      <c r="B49" s="20"/>
      <c r="C49" s="20"/>
      <c r="D49" s="20"/>
      <c r="E49" s="20"/>
      <c r="F49" s="167"/>
      <c r="G49" s="167"/>
      <c r="H49" s="167"/>
      <c r="I49" s="167"/>
      <c r="J49" s="167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</row>
    <row r="50" spans="1:194" ht="15" customHeight="1" x14ac:dyDescent="0.25">
      <c r="A50" s="15"/>
      <c r="B50" s="20"/>
      <c r="C50" s="20"/>
      <c r="D50" s="20"/>
      <c r="E50" s="20"/>
      <c r="F50" s="167"/>
      <c r="G50" s="167"/>
      <c r="H50" s="167"/>
      <c r="I50" s="167"/>
      <c r="J50" s="167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</row>
    <row r="51" spans="1:194" ht="15" customHeight="1" x14ac:dyDescent="0.25">
      <c r="A51" s="15"/>
      <c r="B51" s="20"/>
      <c r="C51" s="20"/>
      <c r="D51" s="20"/>
      <c r="E51" s="20"/>
      <c r="F51" s="167"/>
      <c r="G51" s="167"/>
      <c r="H51" s="167"/>
      <c r="I51" s="167"/>
      <c r="J51" s="167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</row>
    <row r="52" spans="1:194" ht="15" customHeight="1" x14ac:dyDescent="0.25">
      <c r="A52" s="15"/>
      <c r="B52" s="20"/>
      <c r="C52" s="20"/>
      <c r="D52" s="20"/>
      <c r="E52" s="20"/>
      <c r="F52" s="167"/>
      <c r="G52" s="167"/>
      <c r="H52" s="167"/>
      <c r="I52" s="167"/>
      <c r="J52" s="167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</row>
    <row r="53" spans="1:194" ht="15" customHeight="1" x14ac:dyDescent="0.25">
      <c r="A53" s="15"/>
      <c r="B53" s="20"/>
      <c r="C53" s="20"/>
      <c r="D53" s="20"/>
      <c r="E53" s="20"/>
      <c r="F53" s="167"/>
      <c r="G53" s="167"/>
      <c r="H53" s="167"/>
      <c r="I53" s="167"/>
      <c r="J53" s="167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</row>
    <row r="54" spans="1:194" ht="15" customHeight="1" x14ac:dyDescent="0.25">
      <c r="A54" s="15"/>
      <c r="B54" s="20"/>
      <c r="C54" s="20"/>
      <c r="D54" s="20"/>
      <c r="E54" s="20"/>
      <c r="F54" s="167"/>
      <c r="G54" s="167"/>
      <c r="H54" s="167"/>
      <c r="I54" s="167"/>
      <c r="J54" s="167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</row>
    <row r="55" spans="1:194" ht="15" customHeight="1" x14ac:dyDescent="0.25">
      <c r="A55" s="15"/>
      <c r="B55" s="20"/>
      <c r="C55" s="20"/>
      <c r="D55" s="20"/>
      <c r="E55" s="20"/>
      <c r="F55" s="167"/>
      <c r="G55" s="167"/>
      <c r="H55" s="167"/>
      <c r="I55" s="167"/>
      <c r="J55" s="167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</row>
    <row r="56" spans="1:194" ht="15" customHeight="1" x14ac:dyDescent="0.25">
      <c r="A56" s="15"/>
      <c r="B56" s="20"/>
      <c r="C56" s="20"/>
      <c r="D56" s="20"/>
      <c r="E56" s="20"/>
      <c r="F56" s="167"/>
      <c r="G56" s="167"/>
      <c r="H56" s="167"/>
      <c r="I56" s="167"/>
      <c r="J56" s="167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</row>
    <row r="57" spans="1:194" ht="15" customHeight="1" x14ac:dyDescent="0.25">
      <c r="A57" s="15"/>
      <c r="B57" s="20"/>
      <c r="C57" s="20"/>
      <c r="D57" s="20"/>
      <c r="E57" s="20"/>
      <c r="F57" s="167"/>
      <c r="G57" s="167"/>
      <c r="H57" s="167"/>
      <c r="I57" s="167"/>
      <c r="J57" s="167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</row>
    <row r="58" spans="1:194" ht="15" customHeight="1" x14ac:dyDescent="0.25">
      <c r="A58" s="15"/>
      <c r="B58" s="20"/>
      <c r="C58" s="20"/>
      <c r="D58" s="20"/>
      <c r="E58" s="20"/>
      <c r="F58" s="167"/>
      <c r="G58" s="167"/>
      <c r="H58" s="167"/>
      <c r="I58" s="167"/>
      <c r="J58" s="167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</row>
    <row r="59" spans="1:194" ht="15" customHeight="1" x14ac:dyDescent="0.25">
      <c r="A59" s="15"/>
      <c r="B59" s="20"/>
      <c r="C59" s="20"/>
      <c r="D59" s="20"/>
      <c r="E59" s="20"/>
      <c r="F59" s="167"/>
      <c r="G59" s="167"/>
      <c r="H59" s="167"/>
      <c r="I59" s="167"/>
      <c r="J59" s="167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</row>
    <row r="60" spans="1:194" ht="15" customHeight="1" x14ac:dyDescent="0.25">
      <c r="A60" s="15"/>
      <c r="B60" s="20"/>
      <c r="C60" s="20"/>
      <c r="D60" s="20"/>
      <c r="E60" s="20"/>
      <c r="F60" s="167"/>
      <c r="G60" s="167"/>
      <c r="H60" s="167"/>
      <c r="I60" s="167"/>
      <c r="J60" s="167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</row>
    <row r="61" spans="1:194" ht="15" customHeight="1" x14ac:dyDescent="0.25">
      <c r="A61" s="15"/>
      <c r="B61" s="20"/>
      <c r="C61" s="20"/>
      <c r="D61" s="20"/>
      <c r="E61" s="20"/>
      <c r="F61" s="167"/>
      <c r="G61" s="167"/>
      <c r="H61" s="167"/>
      <c r="I61" s="167"/>
      <c r="J61" s="167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</row>
    <row r="62" spans="1:194" ht="15" customHeight="1" x14ac:dyDescent="0.25">
      <c r="A62" s="15"/>
      <c r="B62" s="20"/>
      <c r="C62" s="20"/>
      <c r="D62" s="20"/>
      <c r="E62" s="20"/>
      <c r="F62" s="167"/>
      <c r="G62" s="167"/>
      <c r="H62" s="167"/>
      <c r="I62" s="167"/>
      <c r="J62" s="167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</row>
    <row r="63" spans="1:194" ht="15" customHeight="1" x14ac:dyDescent="0.25">
      <c r="A63" s="15"/>
      <c r="B63" s="20"/>
      <c r="C63" s="20"/>
      <c r="D63" s="20"/>
      <c r="E63" s="20"/>
      <c r="F63" s="167"/>
      <c r="G63" s="167"/>
      <c r="H63" s="167"/>
      <c r="I63" s="167"/>
      <c r="J63" s="167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</row>
    <row r="64" spans="1:194" ht="15" customHeight="1" x14ac:dyDescent="0.25">
      <c r="A64" s="15"/>
      <c r="B64" s="20"/>
      <c r="C64" s="20"/>
      <c r="D64" s="20"/>
      <c r="E64" s="20"/>
      <c r="F64" s="167"/>
      <c r="G64" s="167"/>
      <c r="H64" s="167"/>
      <c r="I64" s="167"/>
      <c r="J64" s="167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</row>
    <row r="65" spans="1:194" ht="15" customHeight="1" x14ac:dyDescent="0.25">
      <c r="A65" s="15"/>
      <c r="B65" s="20"/>
      <c r="C65" s="20"/>
      <c r="D65" s="20"/>
      <c r="E65" s="20"/>
      <c r="F65" s="167"/>
      <c r="G65" s="167"/>
      <c r="H65" s="167"/>
      <c r="I65" s="167"/>
      <c r="J65" s="167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</row>
    <row r="66" spans="1:194" ht="15" customHeight="1" x14ac:dyDescent="0.25">
      <c r="A66" s="15"/>
      <c r="B66" s="20"/>
      <c r="C66" s="20"/>
      <c r="D66" s="20"/>
      <c r="E66" s="20"/>
      <c r="F66" s="167"/>
      <c r="G66" s="167"/>
      <c r="H66" s="167"/>
      <c r="I66" s="167"/>
      <c r="J66" s="167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</row>
    <row r="67" spans="1:194" ht="15" customHeight="1" x14ac:dyDescent="0.25">
      <c r="A67" s="15"/>
      <c r="B67" s="20"/>
      <c r="C67" s="20"/>
      <c r="D67" s="20"/>
      <c r="E67" s="20"/>
      <c r="F67" s="167"/>
      <c r="G67" s="167"/>
      <c r="H67" s="167"/>
      <c r="I67" s="167"/>
      <c r="J67" s="167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</row>
    <row r="68" spans="1:194" ht="15" customHeight="1" x14ac:dyDescent="0.25">
      <c r="A68" s="15"/>
      <c r="B68" s="20"/>
      <c r="C68" s="20"/>
      <c r="D68" s="20"/>
      <c r="E68" s="20"/>
      <c r="F68" s="167"/>
      <c r="G68" s="167"/>
      <c r="H68" s="167"/>
      <c r="I68" s="167"/>
      <c r="J68" s="167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</row>
    <row r="69" spans="1:194" ht="15" customHeight="1" x14ac:dyDescent="0.25">
      <c r="A69" s="15"/>
      <c r="B69" s="20"/>
      <c r="C69" s="20"/>
      <c r="D69" s="20"/>
      <c r="E69" s="20"/>
      <c r="F69" s="167"/>
      <c r="G69" s="167"/>
      <c r="H69" s="167"/>
      <c r="I69" s="167"/>
      <c r="J69" s="167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</row>
    <row r="70" spans="1:194" ht="15" customHeight="1" x14ac:dyDescent="0.25">
      <c r="A70" s="15"/>
      <c r="B70" s="20"/>
      <c r="C70" s="20"/>
      <c r="D70" s="20"/>
      <c r="E70" s="20"/>
      <c r="F70" s="167"/>
      <c r="G70" s="167"/>
      <c r="H70" s="167"/>
      <c r="I70" s="167"/>
      <c r="J70" s="167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</row>
    <row r="71" spans="1:194" ht="15" customHeight="1" x14ac:dyDescent="0.25">
      <c r="A71" s="15"/>
      <c r="B71" s="20"/>
      <c r="C71" s="20"/>
      <c r="D71" s="20"/>
      <c r="E71" s="20"/>
      <c r="F71" s="167"/>
      <c r="G71" s="167"/>
      <c r="H71" s="167"/>
      <c r="I71" s="167"/>
      <c r="J71" s="167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</row>
    <row r="72" spans="1:194" ht="15" customHeight="1" x14ac:dyDescent="0.25">
      <c r="A72" s="15"/>
      <c r="B72" s="20"/>
      <c r="C72" s="20"/>
      <c r="D72" s="20"/>
      <c r="E72" s="20"/>
      <c r="F72" s="167"/>
      <c r="G72" s="167"/>
      <c r="H72" s="167"/>
      <c r="I72" s="167"/>
      <c r="J72" s="167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</row>
    <row r="73" spans="1:194" ht="15" customHeight="1" x14ac:dyDescent="0.25">
      <c r="A73" s="15"/>
      <c r="B73" s="20"/>
      <c r="C73" s="20"/>
      <c r="D73" s="20"/>
      <c r="E73" s="20"/>
      <c r="F73" s="167"/>
      <c r="G73" s="167"/>
      <c r="H73" s="167"/>
      <c r="I73" s="167"/>
      <c r="J73" s="167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</row>
    <row r="74" spans="1:194" ht="15" customHeight="1" x14ac:dyDescent="0.25">
      <c r="A74" s="15"/>
      <c r="B74" s="20"/>
      <c r="C74" s="20"/>
      <c r="D74" s="20"/>
      <c r="E74" s="20"/>
      <c r="F74" s="167"/>
      <c r="G74" s="167"/>
      <c r="H74" s="167"/>
      <c r="I74" s="167"/>
      <c r="J74" s="167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</row>
    <row r="75" spans="1:194" ht="15" customHeight="1" x14ac:dyDescent="0.25">
      <c r="A75" s="15"/>
      <c r="B75" s="20"/>
      <c r="C75" s="20"/>
      <c r="D75" s="20"/>
      <c r="E75" s="20"/>
      <c r="F75" s="167"/>
      <c r="G75" s="167"/>
      <c r="H75" s="167"/>
      <c r="I75" s="167"/>
      <c r="J75" s="167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</row>
    <row r="76" spans="1:194" ht="15" customHeight="1" x14ac:dyDescent="0.25">
      <c r="A76" s="15"/>
      <c r="B76" s="20"/>
      <c r="C76" s="20"/>
      <c r="D76" s="20"/>
      <c r="E76" s="20"/>
      <c r="F76" s="167"/>
      <c r="G76" s="167"/>
      <c r="H76" s="167"/>
      <c r="I76" s="167"/>
      <c r="J76" s="167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</row>
    <row r="77" spans="1:194" ht="15" customHeight="1" x14ac:dyDescent="0.25">
      <c r="A77" s="15"/>
      <c r="B77" s="20"/>
      <c r="C77" s="20"/>
      <c r="D77" s="20"/>
      <c r="E77" s="20"/>
      <c r="F77" s="167"/>
      <c r="G77" s="167"/>
      <c r="H77" s="167"/>
      <c r="I77" s="167"/>
      <c r="J77" s="167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</row>
    <row r="78" spans="1:194" ht="15" customHeight="1" x14ac:dyDescent="0.25">
      <c r="A78" s="15"/>
      <c r="B78" s="20"/>
      <c r="C78" s="20"/>
      <c r="D78" s="20"/>
      <c r="E78" s="20"/>
      <c r="F78" s="167"/>
      <c r="G78" s="167"/>
      <c r="H78" s="167"/>
      <c r="I78" s="167"/>
      <c r="J78" s="167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</row>
    <row r="79" spans="1:194" ht="15" customHeight="1" x14ac:dyDescent="0.25">
      <c r="A79" s="15"/>
      <c r="B79" s="20"/>
      <c r="C79" s="20"/>
      <c r="D79" s="20"/>
      <c r="E79" s="20"/>
      <c r="F79" s="167"/>
      <c r="G79" s="167"/>
      <c r="H79" s="167"/>
      <c r="I79" s="167"/>
      <c r="J79" s="167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</row>
    <row r="80" spans="1:194" ht="15" customHeight="1" x14ac:dyDescent="0.25">
      <c r="A80" s="15"/>
      <c r="B80" s="20"/>
      <c r="C80" s="20"/>
      <c r="D80" s="20"/>
      <c r="E80" s="20"/>
      <c r="F80" s="167"/>
      <c r="G80" s="167"/>
      <c r="H80" s="167"/>
      <c r="I80" s="167"/>
      <c r="J80" s="167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</row>
    <row r="81" spans="1:194" ht="15" customHeight="1" x14ac:dyDescent="0.25">
      <c r="A81" s="15"/>
      <c r="B81" s="20"/>
      <c r="C81" s="20"/>
      <c r="D81" s="20"/>
      <c r="E81" s="20"/>
      <c r="F81" s="167"/>
      <c r="G81" s="167"/>
      <c r="H81" s="167"/>
      <c r="I81" s="167"/>
      <c r="J81" s="167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</row>
    <row r="82" spans="1:194" ht="15" customHeight="1" x14ac:dyDescent="0.25">
      <c r="A82" s="15"/>
      <c r="B82" s="20"/>
      <c r="C82" s="20"/>
      <c r="D82" s="20"/>
      <c r="E82" s="20"/>
      <c r="F82" s="167"/>
      <c r="G82" s="167"/>
      <c r="H82" s="167"/>
      <c r="I82" s="167"/>
      <c r="J82" s="167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</row>
    <row r="83" spans="1:194" ht="15" customHeight="1" x14ac:dyDescent="0.25">
      <c r="A83" s="15"/>
      <c r="B83" s="20"/>
      <c r="C83" s="20"/>
      <c r="D83" s="20"/>
      <c r="E83" s="20"/>
      <c r="F83" s="167"/>
      <c r="G83" s="167"/>
      <c r="H83" s="167"/>
      <c r="I83" s="167"/>
      <c r="J83" s="167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</row>
    <row r="84" spans="1:194" ht="15" customHeight="1" x14ac:dyDescent="0.25">
      <c r="A84" s="15"/>
      <c r="B84" s="20"/>
      <c r="C84" s="20"/>
      <c r="D84" s="20"/>
      <c r="E84" s="20"/>
      <c r="F84" s="167"/>
      <c r="G84" s="167"/>
      <c r="H84" s="167"/>
      <c r="I84" s="167"/>
      <c r="J84" s="167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</row>
    <row r="85" spans="1:194" ht="15" customHeight="1" x14ac:dyDescent="0.25">
      <c r="A85" s="15"/>
      <c r="B85" s="20"/>
      <c r="C85" s="20"/>
      <c r="D85" s="20"/>
      <c r="E85" s="20"/>
      <c r="F85" s="167"/>
      <c r="G85" s="167"/>
      <c r="H85" s="167"/>
      <c r="I85" s="167"/>
      <c r="J85" s="167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</row>
    <row r="86" spans="1:194" ht="15" customHeight="1" x14ac:dyDescent="0.25">
      <c r="A86" s="15"/>
      <c r="B86" s="20" t="s">
        <v>266</v>
      </c>
      <c r="C86" s="20"/>
      <c r="D86" s="20"/>
      <c r="E86" s="20"/>
      <c r="F86" s="167"/>
      <c r="G86" s="167"/>
      <c r="H86" s="167"/>
      <c r="I86" s="167"/>
      <c r="J86" s="167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</row>
    <row r="87" spans="1:194" ht="15" customHeight="1" x14ac:dyDescent="0.25">
      <c r="A87" s="15"/>
      <c r="B87" s="20" t="s">
        <v>267</v>
      </c>
      <c r="C87" s="20"/>
      <c r="D87" s="20"/>
      <c r="E87" s="20"/>
      <c r="F87" s="167"/>
      <c r="G87" s="167"/>
      <c r="H87" s="167"/>
      <c r="I87" s="167"/>
      <c r="J87" s="167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</row>
    <row r="88" spans="1:194" ht="15" customHeight="1" x14ac:dyDescent="0.25">
      <c r="A88" s="15"/>
      <c r="B88" s="20"/>
      <c r="C88" s="20"/>
      <c r="D88" s="20"/>
      <c r="E88" s="20"/>
      <c r="F88" s="167"/>
      <c r="G88" s="167"/>
      <c r="H88" s="167"/>
      <c r="I88" s="167"/>
      <c r="J88" s="167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</row>
    <row r="89" spans="1:194" ht="15" customHeight="1" x14ac:dyDescent="0.25">
      <c r="A89" s="15"/>
      <c r="B89" s="20"/>
      <c r="C89" s="20"/>
      <c r="D89" s="20"/>
      <c r="E89" s="20"/>
      <c r="F89" s="167"/>
      <c r="G89" s="167"/>
      <c r="H89" s="167"/>
      <c r="I89" s="167"/>
      <c r="J89" s="167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</row>
    <row r="90" spans="1:194" ht="15" customHeight="1" x14ac:dyDescent="0.25">
      <c r="A90" s="15"/>
      <c r="B90" s="20"/>
      <c r="C90" s="20"/>
      <c r="D90" s="20"/>
      <c r="E90" s="20"/>
      <c r="F90" s="167"/>
      <c r="G90" s="167"/>
      <c r="H90" s="167"/>
      <c r="I90" s="167"/>
      <c r="J90" s="167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</row>
    <row r="91" spans="1:194" ht="15" customHeight="1" x14ac:dyDescent="0.25">
      <c r="A91" s="15"/>
      <c r="B91" s="20"/>
      <c r="C91" s="20"/>
      <c r="D91" s="20"/>
      <c r="E91" s="20"/>
      <c r="F91" s="167"/>
      <c r="G91" s="167"/>
      <c r="H91" s="167"/>
      <c r="I91" s="167"/>
      <c r="J91" s="167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</row>
    <row r="92" spans="1:194" ht="15" customHeight="1" x14ac:dyDescent="0.25">
      <c r="A92" s="15"/>
      <c r="B92" s="20"/>
      <c r="C92" s="20"/>
      <c r="D92" s="20"/>
      <c r="E92" s="20"/>
      <c r="F92" s="167"/>
      <c r="G92" s="167"/>
      <c r="H92" s="167"/>
      <c r="I92" s="167"/>
      <c r="J92" s="167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</row>
    <row r="93" spans="1:194" ht="15" customHeight="1" x14ac:dyDescent="0.25">
      <c r="A93" s="15"/>
      <c r="B93" s="20"/>
      <c r="C93" s="20"/>
      <c r="D93" s="20"/>
      <c r="E93" s="20"/>
      <c r="F93" s="167"/>
      <c r="G93" s="167"/>
      <c r="H93" s="167"/>
      <c r="I93" s="167"/>
      <c r="J93" s="167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</row>
    <row r="94" spans="1:194" ht="15" customHeight="1" x14ac:dyDescent="0.25">
      <c r="A94" s="15"/>
      <c r="B94" s="20"/>
      <c r="C94" s="20"/>
      <c r="D94" s="20"/>
      <c r="E94" s="20"/>
      <c r="F94" s="167"/>
      <c r="G94" s="167"/>
      <c r="H94" s="167"/>
      <c r="I94" s="167"/>
      <c r="J94" s="167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</row>
    <row r="95" spans="1:194" ht="15" customHeight="1" x14ac:dyDescent="0.25">
      <c r="A95" s="15"/>
      <c r="B95" s="20"/>
      <c r="C95" s="20"/>
      <c r="D95" s="20"/>
      <c r="E95" s="20"/>
      <c r="F95" s="167"/>
      <c r="G95" s="167"/>
      <c r="H95" s="167"/>
      <c r="I95" s="167"/>
      <c r="J95" s="167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</row>
    <row r="96" spans="1:194" ht="15" customHeight="1" x14ac:dyDescent="0.25">
      <c r="A96" s="15"/>
      <c r="B96" s="20"/>
      <c r="C96" s="20"/>
      <c r="D96" s="20"/>
      <c r="E96" s="20"/>
      <c r="F96" s="167"/>
      <c r="G96" s="167"/>
      <c r="H96" s="167"/>
      <c r="I96" s="167"/>
      <c r="J96" s="167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</row>
    <row r="97" spans="1:194" ht="15" customHeight="1" x14ac:dyDescent="0.25">
      <c r="A97" s="15"/>
      <c r="B97" s="20"/>
      <c r="C97" s="20"/>
      <c r="D97" s="20"/>
      <c r="E97" s="20"/>
      <c r="F97" s="167"/>
      <c r="G97" s="167"/>
      <c r="H97" s="167"/>
      <c r="I97" s="167"/>
      <c r="J97" s="167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</row>
    <row r="98" spans="1:194" ht="15" customHeight="1" x14ac:dyDescent="0.25">
      <c r="A98" s="15"/>
      <c r="B98" s="20"/>
      <c r="C98" s="20"/>
      <c r="D98" s="20"/>
      <c r="E98" s="20"/>
      <c r="F98" s="167"/>
      <c r="G98" s="167"/>
      <c r="H98" s="167"/>
      <c r="I98" s="167"/>
      <c r="J98" s="167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</row>
    <row r="99" spans="1:194" ht="15" customHeight="1" x14ac:dyDescent="0.25">
      <c r="A99" s="15"/>
      <c r="B99" s="20"/>
      <c r="C99" s="20"/>
      <c r="D99" s="20"/>
      <c r="E99" s="20"/>
      <c r="F99" s="167"/>
      <c r="G99" s="167"/>
      <c r="H99" s="167"/>
      <c r="I99" s="167"/>
      <c r="J99" s="167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</row>
    <row r="100" spans="1:194" ht="15" customHeight="1" x14ac:dyDescent="0.25">
      <c r="A100" s="15"/>
      <c r="B100" s="20"/>
      <c r="C100" s="20"/>
      <c r="D100" s="20"/>
      <c r="E100" s="20"/>
      <c r="F100" s="167"/>
      <c r="G100" s="167"/>
      <c r="H100" s="167"/>
      <c r="I100" s="167"/>
      <c r="J100" s="167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</row>
    <row r="101" spans="1:194" ht="15" customHeight="1" x14ac:dyDescent="0.25">
      <c r="A101" s="15"/>
      <c r="B101" s="20"/>
      <c r="C101" s="20"/>
      <c r="D101" s="20"/>
      <c r="E101" s="20"/>
      <c r="F101" s="167"/>
      <c r="G101" s="167"/>
      <c r="H101" s="167"/>
      <c r="I101" s="167"/>
      <c r="J101" s="167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</row>
    <row r="102" spans="1:194" ht="15" customHeight="1" x14ac:dyDescent="0.25">
      <c r="A102" s="15"/>
      <c r="B102" s="20"/>
      <c r="C102" s="20"/>
      <c r="D102" s="20"/>
      <c r="E102" s="20"/>
      <c r="F102" s="167"/>
      <c r="G102" s="167"/>
      <c r="H102" s="167"/>
      <c r="I102" s="167"/>
      <c r="J102" s="167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</row>
    <row r="103" spans="1:194" ht="15" customHeight="1" x14ac:dyDescent="0.25">
      <c r="A103" s="15"/>
      <c r="B103" s="20"/>
      <c r="C103" s="20"/>
      <c r="D103" s="20"/>
      <c r="E103" s="20"/>
      <c r="F103" s="167"/>
      <c r="G103" s="167"/>
      <c r="H103" s="167"/>
      <c r="I103" s="167"/>
      <c r="J103" s="167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</row>
    <row r="104" spans="1:194" ht="15" customHeight="1" x14ac:dyDescent="0.25">
      <c r="A104" s="15"/>
      <c r="B104" s="20"/>
      <c r="C104" s="20"/>
      <c r="D104" s="20"/>
      <c r="E104" s="20"/>
      <c r="F104" s="167"/>
      <c r="G104" s="167"/>
      <c r="H104" s="167"/>
      <c r="I104" s="167"/>
      <c r="J104" s="167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</row>
    <row r="105" spans="1:194" ht="15" customHeight="1" x14ac:dyDescent="0.25">
      <c r="A105" s="15"/>
      <c r="B105" s="20"/>
      <c r="C105" s="20"/>
      <c r="D105" s="20"/>
      <c r="E105" s="20"/>
      <c r="F105" s="167"/>
      <c r="G105" s="167"/>
      <c r="H105" s="167"/>
      <c r="I105" s="167"/>
      <c r="J105" s="167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</row>
    <row r="106" spans="1:194" ht="15" customHeight="1" x14ac:dyDescent="0.25">
      <c r="A106" s="15"/>
      <c r="B106" s="20"/>
      <c r="C106" s="20"/>
      <c r="D106" s="20"/>
      <c r="E106" s="20"/>
      <c r="F106" s="167"/>
      <c r="G106" s="167"/>
      <c r="H106" s="167"/>
      <c r="I106" s="167"/>
      <c r="J106" s="167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</row>
    <row r="107" spans="1:194" ht="15" customHeight="1" x14ac:dyDescent="0.25">
      <c r="A107" s="15"/>
      <c r="B107" s="20"/>
      <c r="C107" s="20"/>
      <c r="D107" s="20"/>
      <c r="E107" s="20"/>
      <c r="F107" s="167"/>
      <c r="G107" s="167"/>
      <c r="H107" s="167"/>
      <c r="I107" s="167"/>
      <c r="J107" s="167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</row>
    <row r="108" spans="1:194" ht="15" customHeight="1" x14ac:dyDescent="0.25">
      <c r="A108" s="15"/>
      <c r="B108" s="20"/>
      <c r="C108" s="20"/>
      <c r="D108" s="20"/>
      <c r="E108" s="20"/>
      <c r="F108" s="167"/>
      <c r="G108" s="167"/>
      <c r="H108" s="167"/>
      <c r="I108" s="167"/>
      <c r="J108" s="167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</row>
    <row r="109" spans="1:194" ht="15" customHeight="1" x14ac:dyDescent="0.25">
      <c r="A109" s="15"/>
      <c r="B109" s="20"/>
      <c r="C109" s="20"/>
      <c r="D109" s="20"/>
      <c r="E109" s="20"/>
      <c r="F109" s="167"/>
      <c r="G109" s="167"/>
      <c r="H109" s="167"/>
      <c r="I109" s="167"/>
      <c r="J109" s="167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</row>
    <row r="110" spans="1:194" ht="15" customHeight="1" x14ac:dyDescent="0.25">
      <c r="A110" s="15"/>
      <c r="B110" s="20"/>
      <c r="C110" s="20"/>
      <c r="D110" s="20"/>
      <c r="E110" s="20"/>
      <c r="F110" s="167"/>
      <c r="G110" s="167"/>
      <c r="H110" s="167"/>
      <c r="I110" s="167"/>
      <c r="J110" s="167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</row>
    <row r="111" spans="1:194" ht="15" customHeight="1" x14ac:dyDescent="0.25">
      <c r="A111" s="15"/>
      <c r="B111" s="20"/>
      <c r="C111" s="20"/>
      <c r="D111" s="20"/>
      <c r="E111" s="20"/>
      <c r="F111" s="167"/>
      <c r="G111" s="167"/>
      <c r="H111" s="167"/>
      <c r="I111" s="167"/>
      <c r="J111" s="167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</row>
    <row r="112" spans="1:194" ht="15" customHeight="1" x14ac:dyDescent="0.25">
      <c r="A112" s="15"/>
      <c r="B112" s="20"/>
      <c r="C112" s="20"/>
      <c r="D112" s="20"/>
      <c r="E112" s="20"/>
      <c r="F112" s="167"/>
      <c r="G112" s="167"/>
      <c r="H112" s="167"/>
      <c r="I112" s="167"/>
      <c r="J112" s="167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</row>
    <row r="113" spans="1:194" ht="15" customHeight="1" x14ac:dyDescent="0.25">
      <c r="A113" s="15"/>
      <c r="B113" s="20"/>
      <c r="C113" s="20"/>
      <c r="D113" s="20"/>
      <c r="E113" s="20"/>
      <c r="F113" s="167"/>
      <c r="G113" s="167"/>
      <c r="H113" s="167"/>
      <c r="I113" s="167"/>
      <c r="J113" s="167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</row>
    <row r="114" spans="1:194" ht="15" customHeight="1" x14ac:dyDescent="0.25">
      <c r="A114" s="15"/>
      <c r="B114" s="20"/>
      <c r="C114" s="20"/>
      <c r="D114" s="20"/>
      <c r="E114" s="20"/>
      <c r="F114" s="167"/>
      <c r="G114" s="167"/>
      <c r="H114" s="167"/>
      <c r="I114" s="167"/>
      <c r="J114" s="167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</row>
    <row r="115" spans="1:194" ht="15" customHeight="1" x14ac:dyDescent="0.25">
      <c r="A115" s="15"/>
      <c r="B115" s="20"/>
      <c r="C115" s="20"/>
      <c r="D115" s="20"/>
      <c r="E115" s="20"/>
      <c r="F115" s="167"/>
      <c r="G115" s="167"/>
      <c r="H115" s="167"/>
      <c r="I115" s="167"/>
      <c r="J115" s="167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</row>
    <row r="116" spans="1:194" ht="15" customHeight="1" x14ac:dyDescent="0.25">
      <c r="A116" s="15"/>
      <c r="B116" s="20"/>
      <c r="C116" s="20"/>
      <c r="D116" s="20"/>
      <c r="E116" s="20"/>
      <c r="F116" s="167"/>
      <c r="G116" s="167"/>
      <c r="H116" s="167"/>
      <c r="I116" s="167"/>
      <c r="J116" s="167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</row>
    <row r="117" spans="1:194" ht="15" customHeight="1" x14ac:dyDescent="0.25">
      <c r="A117" s="15"/>
      <c r="B117" s="20"/>
      <c r="C117" s="20"/>
      <c r="D117" s="20"/>
      <c r="E117" s="20"/>
      <c r="F117" s="167"/>
      <c r="G117" s="167"/>
      <c r="H117" s="167"/>
      <c r="I117" s="167"/>
      <c r="J117" s="167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</row>
    <row r="118" spans="1:194" ht="15" customHeight="1" x14ac:dyDescent="0.25">
      <c r="A118" s="15"/>
      <c r="B118" s="20"/>
      <c r="C118" s="20"/>
      <c r="D118" s="20"/>
      <c r="E118" s="20"/>
      <c r="F118" s="167"/>
      <c r="G118" s="167"/>
      <c r="H118" s="167"/>
      <c r="I118" s="167"/>
      <c r="J118" s="167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</row>
    <row r="119" spans="1:194" ht="15" customHeight="1" x14ac:dyDescent="0.25">
      <c r="A119" s="15"/>
      <c r="B119" s="20"/>
      <c r="C119" s="20"/>
      <c r="D119" s="20"/>
      <c r="E119" s="20"/>
      <c r="F119" s="167"/>
      <c r="G119" s="167"/>
      <c r="H119" s="167"/>
      <c r="I119" s="167"/>
      <c r="J119" s="167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</row>
    <row r="120" spans="1:194" ht="15" customHeight="1" x14ac:dyDescent="0.25">
      <c r="A120" s="15"/>
      <c r="B120" s="20"/>
      <c r="C120" s="20"/>
      <c r="D120" s="20"/>
      <c r="E120" s="20"/>
      <c r="F120" s="167"/>
      <c r="G120" s="167"/>
      <c r="H120" s="167"/>
      <c r="I120" s="167"/>
      <c r="J120" s="167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</row>
    <row r="121" spans="1:194" ht="15" customHeight="1" x14ac:dyDescent="0.25">
      <c r="A121" s="15"/>
      <c r="B121" s="20"/>
      <c r="C121" s="20"/>
      <c r="D121" s="20"/>
      <c r="E121" s="20"/>
      <c r="F121" s="167"/>
      <c r="G121" s="167"/>
      <c r="H121" s="167"/>
      <c r="I121" s="167"/>
      <c r="J121" s="167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</row>
    <row r="122" spans="1:194" ht="15" customHeight="1" x14ac:dyDescent="0.25">
      <c r="A122" s="15"/>
      <c r="B122" s="20"/>
      <c r="C122" s="20"/>
      <c r="D122" s="20"/>
      <c r="E122" s="20"/>
      <c r="F122" s="167"/>
      <c r="G122" s="167"/>
      <c r="H122" s="167"/>
      <c r="I122" s="167"/>
      <c r="J122" s="167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</row>
    <row r="123" spans="1:194" ht="15" customHeight="1" x14ac:dyDescent="0.25">
      <c r="A123" s="15"/>
      <c r="B123" s="20"/>
      <c r="C123" s="20"/>
      <c r="D123" s="20"/>
      <c r="E123" s="20"/>
      <c r="F123" s="167"/>
      <c r="G123" s="167"/>
      <c r="H123" s="167"/>
      <c r="I123" s="167"/>
      <c r="J123" s="167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</row>
    <row r="124" spans="1:194" ht="15" customHeight="1" x14ac:dyDescent="0.25">
      <c r="A124" s="15"/>
      <c r="B124" s="20"/>
      <c r="C124" s="20"/>
      <c r="D124" s="20"/>
      <c r="E124" s="20"/>
      <c r="F124" s="167"/>
      <c r="G124" s="167"/>
      <c r="H124" s="167"/>
      <c r="I124" s="167"/>
      <c r="J124" s="167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</row>
    <row r="125" spans="1:194" ht="15" customHeight="1" x14ac:dyDescent="0.25">
      <c r="A125" s="15"/>
      <c r="B125" s="20"/>
      <c r="C125" s="20"/>
      <c r="D125" s="20"/>
      <c r="E125" s="20"/>
      <c r="F125" s="167"/>
      <c r="G125" s="167"/>
      <c r="H125" s="167"/>
      <c r="I125" s="167"/>
      <c r="J125" s="167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</row>
    <row r="126" spans="1:194" ht="15" customHeight="1" x14ac:dyDescent="0.25">
      <c r="A126" s="15"/>
      <c r="B126" s="20"/>
      <c r="C126" s="20"/>
      <c r="D126" s="20"/>
      <c r="E126" s="20"/>
      <c r="F126" s="167"/>
      <c r="G126" s="167"/>
      <c r="H126" s="167"/>
      <c r="I126" s="167"/>
      <c r="J126" s="167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</row>
    <row r="127" spans="1:194" ht="15" customHeight="1" x14ac:dyDescent="0.25">
      <c r="A127" s="15"/>
      <c r="B127" s="20"/>
      <c r="C127" s="20"/>
      <c r="D127" s="20"/>
      <c r="E127" s="20"/>
      <c r="F127" s="167"/>
      <c r="G127" s="167"/>
      <c r="H127" s="167"/>
      <c r="I127" s="167"/>
      <c r="J127" s="167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</row>
    <row r="128" spans="1:194" ht="15" customHeight="1" x14ac:dyDescent="0.25">
      <c r="A128" s="15"/>
      <c r="B128" s="20"/>
      <c r="C128" s="20"/>
      <c r="D128" s="20"/>
      <c r="E128" s="20"/>
      <c r="F128" s="167"/>
      <c r="G128" s="167"/>
      <c r="H128" s="167"/>
      <c r="I128" s="167"/>
      <c r="J128" s="167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</row>
    <row r="129" spans="1:194" ht="15" customHeight="1" x14ac:dyDescent="0.25">
      <c r="A129" s="15"/>
      <c r="B129" s="20"/>
      <c r="C129" s="20"/>
      <c r="D129" s="20"/>
      <c r="E129" s="20"/>
      <c r="F129" s="167"/>
      <c r="G129" s="167"/>
      <c r="H129" s="167"/>
      <c r="I129" s="167"/>
      <c r="J129" s="167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</row>
    <row r="130" spans="1:194" ht="15" customHeight="1" x14ac:dyDescent="0.25">
      <c r="A130" s="15"/>
      <c r="B130" s="20"/>
      <c r="C130" s="20"/>
      <c r="D130" s="20"/>
      <c r="E130" s="20"/>
      <c r="F130" s="167"/>
      <c r="G130" s="167"/>
      <c r="H130" s="167"/>
      <c r="I130" s="167"/>
      <c r="J130" s="167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</row>
    <row r="131" spans="1:194" ht="15" customHeight="1" x14ac:dyDescent="0.25">
      <c r="A131" s="15"/>
      <c r="B131" s="20"/>
      <c r="C131" s="20"/>
      <c r="D131" s="20"/>
      <c r="E131" s="20"/>
      <c r="F131" s="167"/>
      <c r="G131" s="167"/>
      <c r="H131" s="167"/>
      <c r="I131" s="167"/>
      <c r="J131" s="167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</row>
    <row r="132" spans="1:194" ht="15" customHeight="1" x14ac:dyDescent="0.25">
      <c r="A132" s="15"/>
      <c r="B132" s="20"/>
      <c r="C132" s="20"/>
      <c r="D132" s="20"/>
      <c r="E132" s="20"/>
      <c r="F132" s="167"/>
      <c r="G132" s="167"/>
      <c r="H132" s="167"/>
      <c r="I132" s="167"/>
      <c r="J132" s="167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</row>
    <row r="133" spans="1:194" ht="15" customHeight="1" x14ac:dyDescent="0.25">
      <c r="A133" s="15"/>
      <c r="B133" s="20"/>
      <c r="C133" s="20"/>
      <c r="D133" s="20"/>
      <c r="E133" s="20"/>
      <c r="F133" s="167"/>
      <c r="G133" s="167"/>
      <c r="H133" s="167"/>
      <c r="I133" s="167"/>
      <c r="J133" s="167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</row>
    <row r="134" spans="1:194" ht="15" customHeight="1" x14ac:dyDescent="0.25">
      <c r="A134" s="15"/>
      <c r="B134" s="20"/>
      <c r="C134" s="20"/>
      <c r="D134" s="20"/>
      <c r="E134" s="20"/>
      <c r="F134" s="167"/>
      <c r="G134" s="167"/>
      <c r="H134" s="167"/>
      <c r="I134" s="167"/>
      <c r="J134" s="167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</row>
    <row r="135" spans="1:194" ht="15" customHeight="1" x14ac:dyDescent="0.25">
      <c r="A135" s="15"/>
      <c r="B135" s="20"/>
      <c r="C135" s="20"/>
      <c r="D135" s="20"/>
      <c r="E135" s="20"/>
      <c r="F135" s="167"/>
      <c r="G135" s="167"/>
      <c r="H135" s="167"/>
      <c r="I135" s="167"/>
      <c r="J135" s="167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</row>
    <row r="136" spans="1:194" ht="15" customHeight="1" x14ac:dyDescent="0.25">
      <c r="A136" s="15"/>
      <c r="B136" s="20"/>
      <c r="C136" s="20"/>
      <c r="D136" s="20"/>
      <c r="E136" s="20"/>
      <c r="F136" s="167"/>
      <c r="G136" s="167"/>
      <c r="H136" s="167"/>
      <c r="I136" s="167"/>
      <c r="J136" s="167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</row>
    <row r="137" spans="1:194" ht="15" customHeight="1" x14ac:dyDescent="0.25">
      <c r="A137" s="15"/>
      <c r="B137" s="20"/>
      <c r="C137" s="20"/>
      <c r="D137" s="20"/>
      <c r="E137" s="20"/>
      <c r="F137" s="167"/>
      <c r="G137" s="167"/>
      <c r="H137" s="167"/>
      <c r="I137" s="167"/>
      <c r="J137" s="167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</row>
    <row r="138" spans="1:194" ht="15" customHeight="1" x14ac:dyDescent="0.25">
      <c r="A138" s="15"/>
      <c r="B138" s="20"/>
      <c r="C138" s="20"/>
      <c r="D138" s="20"/>
      <c r="E138" s="20"/>
      <c r="F138" s="167"/>
      <c r="G138" s="167"/>
      <c r="H138" s="167"/>
      <c r="I138" s="167"/>
      <c r="J138" s="167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</row>
    <row r="139" spans="1:194" ht="15" customHeight="1" x14ac:dyDescent="0.25">
      <c r="A139" s="15"/>
      <c r="B139" s="20"/>
      <c r="C139" s="20"/>
      <c r="D139" s="20"/>
      <c r="E139" s="20"/>
      <c r="F139" s="167"/>
      <c r="G139" s="167"/>
      <c r="H139" s="167"/>
      <c r="I139" s="167"/>
      <c r="J139" s="167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</row>
    <row r="140" spans="1:194" ht="15" customHeight="1" x14ac:dyDescent="0.25">
      <c r="A140" s="15"/>
      <c r="B140" s="20"/>
      <c r="C140" s="20"/>
      <c r="D140" s="20"/>
      <c r="E140" s="20"/>
      <c r="F140" s="167"/>
      <c r="G140" s="167"/>
      <c r="H140" s="167"/>
      <c r="I140" s="167"/>
      <c r="J140" s="167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</row>
    <row r="141" spans="1:194" ht="15" customHeight="1" x14ac:dyDescent="0.25">
      <c r="A141" s="15"/>
      <c r="B141" s="20"/>
      <c r="C141" s="20"/>
      <c r="D141" s="20"/>
      <c r="E141" s="20"/>
      <c r="F141" s="167"/>
      <c r="G141" s="167"/>
      <c r="H141" s="167"/>
      <c r="I141" s="167"/>
      <c r="J141" s="167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</row>
    <row r="142" spans="1:194" ht="15" customHeight="1" x14ac:dyDescent="0.25">
      <c r="A142" s="15"/>
      <c r="B142" s="20"/>
      <c r="C142" s="20"/>
      <c r="D142" s="20"/>
      <c r="E142" s="20"/>
      <c r="F142" s="167"/>
      <c r="G142" s="167"/>
      <c r="H142" s="167"/>
      <c r="I142" s="167"/>
      <c r="J142" s="167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</row>
    <row r="143" spans="1:194" ht="15" customHeight="1" x14ac:dyDescent="0.25">
      <c r="A143" s="15"/>
      <c r="B143" s="20"/>
      <c r="C143" s="20"/>
      <c r="D143" s="20"/>
      <c r="E143" s="20"/>
      <c r="F143" s="167"/>
      <c r="G143" s="167"/>
      <c r="H143" s="167"/>
      <c r="I143" s="167"/>
      <c r="J143" s="167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</row>
    <row r="144" spans="1:194" ht="15" customHeight="1" x14ac:dyDescent="0.25">
      <c r="A144" s="15"/>
      <c r="B144" s="20"/>
      <c r="C144" s="20"/>
      <c r="D144" s="20"/>
      <c r="E144" s="20"/>
      <c r="F144" s="167"/>
      <c r="G144" s="167"/>
      <c r="H144" s="167"/>
      <c r="I144" s="167"/>
      <c r="J144" s="167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</row>
    <row r="145" spans="1:194" ht="15" customHeight="1" x14ac:dyDescent="0.25">
      <c r="A145" s="15"/>
      <c r="B145" s="20"/>
      <c r="C145" s="20"/>
      <c r="D145" s="20"/>
      <c r="E145" s="20"/>
      <c r="F145" s="167"/>
      <c r="G145" s="167"/>
      <c r="H145" s="167"/>
      <c r="I145" s="167"/>
      <c r="J145" s="167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</row>
    <row r="146" spans="1:194" ht="15" customHeight="1" x14ac:dyDescent="0.25">
      <c r="A146" s="15"/>
      <c r="B146" s="20"/>
      <c r="C146" s="20"/>
      <c r="D146" s="20"/>
      <c r="E146" s="20"/>
      <c r="F146" s="167"/>
      <c r="G146" s="167"/>
      <c r="H146" s="167"/>
      <c r="I146" s="167"/>
      <c r="J146" s="167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</row>
    <row r="147" spans="1:194" ht="15" customHeight="1" x14ac:dyDescent="0.25">
      <c r="A147" s="15"/>
      <c r="B147" s="20"/>
      <c r="C147" s="20"/>
      <c r="D147" s="20"/>
      <c r="E147" s="20"/>
      <c r="F147" s="167"/>
      <c r="G147" s="167"/>
      <c r="H147" s="167"/>
      <c r="I147" s="167"/>
      <c r="J147" s="167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</row>
    <row r="148" spans="1:194" ht="15" customHeight="1" x14ac:dyDescent="0.25">
      <c r="A148" s="15"/>
      <c r="B148" s="20"/>
      <c r="C148" s="20"/>
      <c r="D148" s="20"/>
      <c r="E148" s="20"/>
      <c r="F148" s="167"/>
      <c r="G148" s="167"/>
      <c r="H148" s="167"/>
      <c r="I148" s="167"/>
      <c r="J148" s="167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</row>
    <row r="149" spans="1:194" ht="15" customHeight="1" x14ac:dyDescent="0.25">
      <c r="A149" s="15"/>
      <c r="B149" s="20"/>
      <c r="C149" s="20"/>
      <c r="D149" s="20"/>
      <c r="E149" s="20"/>
      <c r="F149" s="167"/>
      <c r="G149" s="167"/>
      <c r="H149" s="167"/>
      <c r="I149" s="167"/>
      <c r="J149" s="167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</row>
    <row r="150" spans="1:194" ht="15" customHeight="1" x14ac:dyDescent="0.25">
      <c r="A150" s="15"/>
      <c r="B150" s="20"/>
      <c r="C150" s="20"/>
      <c r="D150" s="20"/>
      <c r="E150" s="20"/>
      <c r="F150" s="167"/>
      <c r="G150" s="167"/>
      <c r="H150" s="167"/>
      <c r="I150" s="167"/>
      <c r="J150" s="167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</row>
    <row r="151" spans="1:194" ht="15" customHeight="1" x14ac:dyDescent="0.25">
      <c r="A151" s="15"/>
      <c r="B151" s="20"/>
      <c r="C151" s="20"/>
      <c r="D151" s="20"/>
      <c r="E151" s="20"/>
      <c r="F151" s="167"/>
      <c r="G151" s="167"/>
      <c r="H151" s="167"/>
      <c r="I151" s="167"/>
      <c r="J151" s="167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</row>
    <row r="152" spans="1:194" ht="15" customHeight="1" x14ac:dyDescent="0.25">
      <c r="A152" s="15"/>
      <c r="B152" s="20"/>
      <c r="C152" s="20"/>
      <c r="D152" s="20"/>
      <c r="E152" s="20"/>
      <c r="F152" s="167"/>
      <c r="G152" s="167"/>
      <c r="H152" s="167"/>
      <c r="I152" s="167"/>
      <c r="J152" s="167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</row>
    <row r="153" spans="1:194" ht="15" customHeight="1" x14ac:dyDescent="0.25">
      <c r="A153" s="15"/>
      <c r="B153" s="20"/>
      <c r="C153" s="20"/>
      <c r="D153" s="20"/>
      <c r="E153" s="20"/>
      <c r="F153" s="167"/>
      <c r="G153" s="167"/>
      <c r="H153" s="167"/>
      <c r="I153" s="167"/>
      <c r="J153" s="167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</row>
    <row r="154" spans="1:194" ht="15" customHeight="1" x14ac:dyDescent="0.25">
      <c r="A154" s="15"/>
      <c r="B154" s="20"/>
      <c r="C154" s="20"/>
      <c r="D154" s="20"/>
      <c r="E154" s="20"/>
      <c r="F154" s="167"/>
      <c r="G154" s="167"/>
      <c r="H154" s="167"/>
      <c r="I154" s="167"/>
      <c r="J154" s="167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</row>
    <row r="155" spans="1:194" ht="15" customHeight="1" x14ac:dyDescent="0.25">
      <c r="A155" s="15"/>
      <c r="B155" s="20"/>
      <c r="C155" s="20"/>
      <c r="D155" s="20"/>
      <c r="E155" s="20"/>
      <c r="F155" s="167"/>
      <c r="G155" s="167"/>
      <c r="H155" s="167"/>
      <c r="I155" s="167"/>
      <c r="J155" s="167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</row>
    <row r="156" spans="1:194" ht="15" customHeight="1" x14ac:dyDescent="0.25">
      <c r="A156" s="15"/>
      <c r="B156" s="20"/>
      <c r="C156" s="20"/>
      <c r="D156" s="20"/>
      <c r="E156" s="20"/>
      <c r="F156" s="167"/>
      <c r="G156" s="167"/>
      <c r="H156" s="167"/>
      <c r="I156" s="167"/>
      <c r="J156" s="167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</row>
    <row r="157" spans="1:194" ht="15" customHeight="1" x14ac:dyDescent="0.25">
      <c r="A157" s="15"/>
      <c r="B157" s="20"/>
      <c r="C157" s="20"/>
      <c r="D157" s="20"/>
      <c r="E157" s="20"/>
      <c r="F157" s="167"/>
      <c r="G157" s="167"/>
      <c r="H157" s="167"/>
      <c r="I157" s="167"/>
      <c r="J157" s="167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</row>
    <row r="158" spans="1:194" ht="15" customHeight="1" x14ac:dyDescent="0.25">
      <c r="A158" s="15"/>
      <c r="B158" s="20"/>
      <c r="C158" s="20"/>
      <c r="D158" s="20"/>
      <c r="E158" s="20"/>
      <c r="F158" s="167"/>
      <c r="G158" s="167"/>
      <c r="H158" s="167"/>
      <c r="I158" s="167"/>
      <c r="J158" s="167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</row>
    <row r="159" spans="1:194" ht="15" customHeight="1" x14ac:dyDescent="0.25">
      <c r="A159" s="15"/>
      <c r="B159" s="20"/>
      <c r="C159" s="20"/>
      <c r="D159" s="20"/>
      <c r="E159" s="20"/>
      <c r="F159" s="167"/>
      <c r="G159" s="167"/>
      <c r="H159" s="167"/>
      <c r="I159" s="167"/>
      <c r="J159" s="167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</row>
    <row r="160" spans="1:194" ht="15" customHeight="1" x14ac:dyDescent="0.25">
      <c r="A160" s="15"/>
      <c r="B160" s="20"/>
      <c r="C160" s="20"/>
      <c r="D160" s="20"/>
      <c r="E160" s="20"/>
      <c r="F160" s="167"/>
      <c r="G160" s="167"/>
      <c r="H160" s="167"/>
      <c r="I160" s="167"/>
      <c r="J160" s="167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</row>
    <row r="161" spans="1:194" ht="15" customHeight="1" x14ac:dyDescent="0.25">
      <c r="A161" s="15"/>
      <c r="B161" s="20"/>
      <c r="C161" s="20"/>
      <c r="D161" s="20"/>
      <c r="E161" s="20"/>
      <c r="F161" s="167"/>
      <c r="G161" s="167"/>
      <c r="H161" s="167"/>
      <c r="I161" s="167"/>
      <c r="J161" s="167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</row>
    <row r="162" spans="1:194" ht="15" customHeight="1" x14ac:dyDescent="0.25">
      <c r="A162" s="15"/>
      <c r="B162" s="20"/>
      <c r="C162" s="20"/>
      <c r="D162" s="20"/>
      <c r="E162" s="20"/>
      <c r="F162" s="167"/>
      <c r="G162" s="167"/>
      <c r="H162" s="167"/>
      <c r="I162" s="167"/>
      <c r="J162" s="167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</row>
    <row r="163" spans="1:194" ht="15" customHeight="1" x14ac:dyDescent="0.25">
      <c r="A163" s="15"/>
      <c r="B163" s="20"/>
      <c r="C163" s="20"/>
      <c r="D163" s="20"/>
      <c r="E163" s="20"/>
      <c r="F163" s="167"/>
      <c r="G163" s="167"/>
      <c r="H163" s="167"/>
      <c r="I163" s="167"/>
      <c r="J163" s="167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</row>
    <row r="164" spans="1:194" ht="15" customHeight="1" x14ac:dyDescent="0.25">
      <c r="A164" s="15"/>
      <c r="B164" s="20"/>
      <c r="C164" s="20"/>
      <c r="D164" s="20"/>
      <c r="E164" s="20"/>
      <c r="F164" s="167"/>
      <c r="G164" s="167"/>
      <c r="H164" s="167"/>
      <c r="I164" s="167"/>
      <c r="J164" s="167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</row>
    <row r="165" spans="1:194" ht="15" customHeight="1" x14ac:dyDescent="0.25">
      <c r="A165" s="15"/>
      <c r="B165" s="20"/>
      <c r="C165" s="20"/>
      <c r="D165" s="20"/>
      <c r="E165" s="20"/>
      <c r="F165" s="167"/>
      <c r="G165" s="167"/>
      <c r="H165" s="167"/>
      <c r="I165" s="167"/>
      <c r="J165" s="167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</row>
    <row r="166" spans="1:194" ht="15" customHeight="1" x14ac:dyDescent="0.25">
      <c r="A166" s="15"/>
      <c r="B166" s="20"/>
      <c r="C166" s="20"/>
      <c r="D166" s="20"/>
      <c r="E166" s="20"/>
      <c r="F166" s="167"/>
      <c r="G166" s="167"/>
      <c r="H166" s="167"/>
      <c r="I166" s="167"/>
      <c r="J166" s="167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</row>
    <row r="167" spans="1:194" ht="15" customHeight="1" x14ac:dyDescent="0.25">
      <c r="A167" s="15"/>
      <c r="B167" s="20"/>
      <c r="C167" s="20"/>
      <c r="D167" s="20"/>
      <c r="E167" s="20"/>
      <c r="F167" s="167"/>
      <c r="G167" s="167"/>
      <c r="H167" s="167"/>
      <c r="I167" s="167"/>
      <c r="J167" s="167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</row>
    <row r="168" spans="1:194" ht="15" customHeight="1" x14ac:dyDescent="0.25">
      <c r="A168" s="15"/>
      <c r="B168" s="20"/>
      <c r="C168" s="20"/>
      <c r="D168" s="20"/>
      <c r="E168" s="20"/>
      <c r="F168" s="167"/>
      <c r="G168" s="167"/>
      <c r="H168" s="167"/>
      <c r="I168" s="167"/>
      <c r="J168" s="167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</row>
    <row r="169" spans="1:194" ht="15" customHeight="1" x14ac:dyDescent="0.25">
      <c r="A169" s="15"/>
      <c r="B169" s="20"/>
      <c r="C169" s="20"/>
      <c r="D169" s="20"/>
      <c r="E169" s="20"/>
      <c r="F169" s="167"/>
      <c r="G169" s="167"/>
      <c r="H169" s="167"/>
      <c r="I169" s="167"/>
      <c r="J169" s="167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</row>
    <row r="170" spans="1:194" ht="15" customHeight="1" x14ac:dyDescent="0.25">
      <c r="A170" s="15"/>
      <c r="B170" s="20"/>
      <c r="C170" s="20"/>
      <c r="D170" s="20"/>
      <c r="E170" s="20"/>
      <c r="F170" s="167"/>
      <c r="G170" s="167"/>
      <c r="H170" s="167"/>
      <c r="I170" s="167"/>
      <c r="J170" s="167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</row>
    <row r="171" spans="1:194" ht="15" customHeight="1" x14ac:dyDescent="0.25">
      <c r="A171" s="15"/>
      <c r="B171" s="20"/>
      <c r="C171" s="20"/>
      <c r="D171" s="20"/>
      <c r="E171" s="20"/>
      <c r="F171" s="167"/>
      <c r="G171" s="167"/>
      <c r="H171" s="167"/>
      <c r="I171" s="167"/>
      <c r="J171" s="167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</row>
    <row r="172" spans="1:194" ht="15" customHeight="1" x14ac:dyDescent="0.25">
      <c r="A172" s="15"/>
      <c r="B172" s="20"/>
      <c r="C172" s="20"/>
      <c r="D172" s="20"/>
      <c r="E172" s="20"/>
      <c r="F172" s="167"/>
      <c r="G172" s="167"/>
      <c r="H172" s="167"/>
      <c r="I172" s="167"/>
      <c r="J172" s="167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</row>
    <row r="173" spans="1:194" ht="15" customHeight="1" x14ac:dyDescent="0.25">
      <c r="A173" s="15"/>
      <c r="B173" s="20"/>
      <c r="C173" s="20"/>
      <c r="D173" s="20"/>
      <c r="E173" s="20"/>
      <c r="F173" s="167"/>
      <c r="G173" s="167"/>
      <c r="H173" s="167"/>
      <c r="I173" s="167"/>
      <c r="J173" s="167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</row>
    <row r="174" spans="1:194" ht="15" customHeight="1" x14ac:dyDescent="0.25">
      <c r="A174" s="15"/>
      <c r="B174" s="20"/>
      <c r="C174" s="20"/>
      <c r="D174" s="20"/>
      <c r="E174" s="20"/>
      <c r="F174" s="167"/>
      <c r="G174" s="167"/>
      <c r="H174" s="167"/>
      <c r="I174" s="167"/>
      <c r="J174" s="167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</row>
    <row r="175" spans="1:194" ht="15" customHeight="1" x14ac:dyDescent="0.25">
      <c r="A175" s="15"/>
      <c r="B175" s="20"/>
      <c r="C175" s="20"/>
      <c r="D175" s="20"/>
      <c r="E175" s="20"/>
      <c r="F175" s="167"/>
      <c r="G175" s="167"/>
      <c r="H175" s="167"/>
      <c r="I175" s="167"/>
      <c r="J175" s="167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</row>
    <row r="176" spans="1:194" ht="15" customHeight="1" x14ac:dyDescent="0.25">
      <c r="A176" s="15"/>
      <c r="B176" s="20"/>
      <c r="C176" s="20"/>
      <c r="D176" s="20"/>
      <c r="E176" s="20"/>
      <c r="F176" s="167"/>
      <c r="G176" s="167"/>
      <c r="H176" s="167"/>
      <c r="I176" s="167"/>
      <c r="J176" s="167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</row>
    <row r="177" spans="1:194" ht="15" customHeight="1" x14ac:dyDescent="0.25">
      <c r="A177" s="15"/>
      <c r="B177" s="20"/>
      <c r="C177" s="20"/>
      <c r="D177" s="20"/>
      <c r="E177" s="20"/>
      <c r="F177" s="167"/>
      <c r="G177" s="167"/>
      <c r="H177" s="167"/>
      <c r="I177" s="167"/>
      <c r="J177" s="167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</row>
    <row r="178" spans="1:194" ht="15" customHeight="1" x14ac:dyDescent="0.25">
      <c r="A178" s="15"/>
      <c r="B178" s="20"/>
      <c r="C178" s="20"/>
      <c r="D178" s="20"/>
      <c r="E178" s="20"/>
      <c r="F178" s="167"/>
      <c r="G178" s="167"/>
      <c r="H178" s="167"/>
      <c r="I178" s="167"/>
      <c r="J178" s="167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</row>
    <row r="179" spans="1:194" ht="15" customHeight="1" x14ac:dyDescent="0.25">
      <c r="A179" s="15"/>
      <c r="B179" s="20"/>
      <c r="C179" s="20"/>
      <c r="D179" s="20"/>
      <c r="E179" s="20"/>
      <c r="F179" s="167"/>
      <c r="G179" s="167"/>
      <c r="H179" s="167"/>
      <c r="I179" s="167"/>
      <c r="J179" s="167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</row>
    <row r="180" spans="1:194" ht="15" customHeight="1" x14ac:dyDescent="0.25">
      <c r="A180" s="15"/>
      <c r="B180" s="20"/>
      <c r="C180" s="20"/>
      <c r="D180" s="20"/>
      <c r="E180" s="20"/>
      <c r="F180" s="167"/>
      <c r="G180" s="167"/>
      <c r="H180" s="167"/>
      <c r="I180" s="167"/>
      <c r="J180" s="167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</row>
    <row r="181" spans="1:194" ht="15" customHeight="1" x14ac:dyDescent="0.25">
      <c r="A181" s="15"/>
      <c r="B181" s="20"/>
      <c r="C181" s="20"/>
      <c r="D181" s="20"/>
      <c r="E181" s="20"/>
      <c r="F181" s="167"/>
      <c r="G181" s="167"/>
      <c r="H181" s="167"/>
      <c r="I181" s="167"/>
      <c r="J181" s="167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</row>
    <row r="182" spans="1:194" ht="15" customHeight="1" x14ac:dyDescent="0.25">
      <c r="A182" s="15"/>
      <c r="B182" s="20"/>
      <c r="C182" s="20"/>
      <c r="D182" s="20"/>
      <c r="E182" s="20"/>
      <c r="F182" s="167"/>
      <c r="G182" s="167"/>
      <c r="H182" s="167"/>
      <c r="I182" s="167"/>
      <c r="J182" s="167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</row>
    <row r="183" spans="1:194" ht="15" customHeight="1" x14ac:dyDescent="0.25">
      <c r="A183" s="15"/>
      <c r="B183" s="20"/>
      <c r="C183" s="20"/>
      <c r="D183" s="20"/>
      <c r="E183" s="20"/>
      <c r="F183" s="167"/>
      <c r="G183" s="167"/>
      <c r="H183" s="167"/>
      <c r="I183" s="167"/>
      <c r="J183" s="167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</row>
    <row r="184" spans="1:194" ht="15" customHeight="1" x14ac:dyDescent="0.25">
      <c r="A184" s="15"/>
      <c r="B184" s="20"/>
      <c r="C184" s="20"/>
      <c r="D184" s="20"/>
      <c r="E184" s="20"/>
      <c r="F184" s="167"/>
      <c r="G184" s="167"/>
      <c r="H184" s="167"/>
      <c r="I184" s="167"/>
      <c r="J184" s="167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</row>
    <row r="185" spans="1:194" ht="15" customHeight="1" x14ac:dyDescent="0.25">
      <c r="A185" s="15"/>
      <c r="B185" s="20"/>
      <c r="C185" s="20"/>
      <c r="D185" s="20"/>
      <c r="E185" s="20"/>
      <c r="F185" s="167"/>
      <c r="G185" s="167"/>
      <c r="H185" s="167"/>
      <c r="I185" s="167"/>
      <c r="J185" s="167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</row>
    <row r="186" spans="1:194" ht="15" customHeight="1" x14ac:dyDescent="0.25">
      <c r="A186" s="15"/>
      <c r="B186" s="20"/>
      <c r="C186" s="20"/>
      <c r="D186" s="20"/>
      <c r="E186" s="20"/>
      <c r="F186" s="167"/>
      <c r="G186" s="167"/>
      <c r="H186" s="167"/>
      <c r="I186" s="167"/>
      <c r="J186" s="167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</row>
    <row r="187" spans="1:194" ht="15" customHeight="1" x14ac:dyDescent="0.25">
      <c r="A187" s="15"/>
      <c r="B187" s="20"/>
      <c r="C187" s="20"/>
      <c r="D187" s="20"/>
      <c r="E187" s="20"/>
      <c r="F187" s="167"/>
      <c r="G187" s="167"/>
      <c r="H187" s="167"/>
      <c r="I187" s="167"/>
      <c r="J187" s="167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</row>
    <row r="188" spans="1:194" ht="15" customHeight="1" x14ac:dyDescent="0.25">
      <c r="A188" s="15"/>
      <c r="B188" s="20"/>
      <c r="C188" s="20"/>
      <c r="D188" s="20"/>
      <c r="E188" s="20"/>
      <c r="F188" s="167"/>
      <c r="G188" s="167"/>
      <c r="H188" s="167"/>
      <c r="I188" s="167"/>
      <c r="J188" s="167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</row>
    <row r="189" spans="1:194" ht="15" customHeight="1" x14ac:dyDescent="0.25">
      <c r="A189" s="15"/>
      <c r="B189" s="20"/>
      <c r="C189" s="20"/>
      <c r="D189" s="20"/>
      <c r="E189" s="20"/>
      <c r="F189" s="167"/>
      <c r="G189" s="167"/>
      <c r="H189" s="167"/>
      <c r="I189" s="167"/>
      <c r="J189" s="167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</row>
    <row r="190" spans="1:194" ht="15" customHeight="1" x14ac:dyDescent="0.25">
      <c r="A190" s="15"/>
      <c r="B190" s="20"/>
      <c r="C190" s="20"/>
      <c r="D190" s="20"/>
      <c r="E190" s="20"/>
      <c r="F190" s="167"/>
      <c r="G190" s="167"/>
      <c r="H190" s="167"/>
      <c r="I190" s="167"/>
      <c r="J190" s="167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</row>
    <row r="191" spans="1:194" ht="15" customHeight="1" x14ac:dyDescent="0.25">
      <c r="A191" s="15"/>
      <c r="B191" s="20"/>
      <c r="C191" s="20"/>
      <c r="D191" s="20"/>
      <c r="E191" s="20"/>
      <c r="F191" s="167"/>
      <c r="G191" s="167"/>
      <c r="H191" s="167"/>
      <c r="I191" s="167"/>
      <c r="J191" s="167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</row>
    <row r="192" spans="1:194" ht="15" customHeight="1" x14ac:dyDescent="0.25">
      <c r="A192" s="15"/>
      <c r="B192" s="20"/>
      <c r="C192" s="20"/>
      <c r="D192" s="20"/>
      <c r="E192" s="20"/>
      <c r="F192" s="167"/>
      <c r="G192" s="167"/>
      <c r="H192" s="167"/>
      <c r="I192" s="167"/>
      <c r="J192" s="167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</row>
    <row r="193" spans="1:194" ht="15" customHeight="1" x14ac:dyDescent="0.25">
      <c r="A193" s="15"/>
      <c r="B193" s="20"/>
      <c r="C193" s="20"/>
      <c r="D193" s="20"/>
      <c r="E193" s="20"/>
      <c r="F193" s="167"/>
      <c r="G193" s="167"/>
      <c r="H193" s="167"/>
      <c r="I193" s="167"/>
      <c r="J193" s="167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</row>
    <row r="194" spans="1:194" ht="15" customHeight="1" x14ac:dyDescent="0.25">
      <c r="A194" s="15"/>
      <c r="B194" s="20"/>
      <c r="C194" s="20"/>
      <c r="D194" s="20"/>
      <c r="E194" s="20"/>
      <c r="F194" s="167"/>
      <c r="G194" s="167"/>
      <c r="H194" s="167"/>
      <c r="I194" s="167"/>
      <c r="J194" s="167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</row>
    <row r="195" spans="1:194" ht="15" customHeight="1" x14ac:dyDescent="0.25">
      <c r="A195" s="15"/>
      <c r="B195" s="20"/>
      <c r="C195" s="20"/>
      <c r="D195" s="20"/>
      <c r="E195" s="20"/>
      <c r="F195" s="167"/>
      <c r="G195" s="167"/>
      <c r="H195" s="167"/>
      <c r="I195" s="167"/>
      <c r="J195" s="167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</row>
    <row r="196" spans="1:194" ht="15" customHeight="1" x14ac:dyDescent="0.25">
      <c r="A196" s="15"/>
      <c r="B196" s="20"/>
      <c r="C196" s="20"/>
      <c r="D196" s="20"/>
      <c r="E196" s="20"/>
      <c r="F196" s="167"/>
      <c r="G196" s="167"/>
      <c r="H196" s="167"/>
      <c r="I196" s="167"/>
      <c r="J196" s="167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</row>
    <row r="197" spans="1:194" ht="15" customHeight="1" x14ac:dyDescent="0.25">
      <c r="A197" s="15"/>
      <c r="B197" s="20"/>
      <c r="C197" s="20"/>
      <c r="D197" s="20"/>
      <c r="E197" s="20"/>
      <c r="F197" s="167"/>
      <c r="G197" s="167"/>
      <c r="H197" s="167"/>
      <c r="I197" s="167"/>
      <c r="J197" s="167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</row>
    <row r="198" spans="1:194" ht="15" customHeight="1" x14ac:dyDescent="0.25">
      <c r="A198" s="15"/>
      <c r="B198" s="20"/>
      <c r="C198" s="20"/>
      <c r="D198" s="20"/>
      <c r="E198" s="20"/>
      <c r="F198" s="167"/>
      <c r="G198" s="167"/>
      <c r="H198" s="167"/>
      <c r="I198" s="167"/>
      <c r="J198" s="167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</row>
    <row r="199" spans="1:194" ht="15" customHeight="1" x14ac:dyDescent="0.25">
      <c r="A199" s="15"/>
      <c r="B199" s="20"/>
      <c r="C199" s="20"/>
      <c r="D199" s="20"/>
      <c r="E199" s="20"/>
      <c r="F199" s="167"/>
      <c r="G199" s="167"/>
      <c r="H199" s="167"/>
      <c r="I199" s="167"/>
      <c r="J199" s="167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</row>
    <row r="200" spans="1:194" ht="15" customHeight="1" x14ac:dyDescent="0.25">
      <c r="A200" s="15"/>
      <c r="B200" s="20"/>
      <c r="C200" s="20"/>
      <c r="D200" s="20"/>
      <c r="E200" s="20"/>
      <c r="F200" s="167"/>
      <c r="G200" s="167"/>
      <c r="H200" s="167"/>
      <c r="I200" s="167"/>
      <c r="J200" s="167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</row>
    <row r="201" spans="1:194" ht="15" customHeight="1" x14ac:dyDescent="0.25">
      <c r="A201" s="15"/>
      <c r="B201" s="20"/>
      <c r="C201" s="20"/>
      <c r="D201" s="20"/>
      <c r="E201" s="20"/>
      <c r="F201" s="167"/>
      <c r="G201" s="167"/>
      <c r="H201" s="167"/>
      <c r="I201" s="167"/>
      <c r="J201" s="167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</row>
    <row r="202" spans="1:194" ht="15" customHeight="1" x14ac:dyDescent="0.25">
      <c r="A202" s="15"/>
      <c r="B202" s="20"/>
      <c r="C202" s="20"/>
      <c r="D202" s="20"/>
      <c r="E202" s="20"/>
      <c r="F202" s="167"/>
      <c r="G202" s="167"/>
      <c r="H202" s="167"/>
      <c r="I202" s="167"/>
      <c r="J202" s="167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</row>
    <row r="203" spans="1:194" ht="15" customHeight="1" x14ac:dyDescent="0.25">
      <c r="A203" s="15"/>
      <c r="B203" s="20"/>
      <c r="C203" s="20"/>
      <c r="D203" s="20"/>
      <c r="E203" s="20"/>
      <c r="F203" s="167"/>
      <c r="G203" s="167"/>
      <c r="H203" s="167"/>
      <c r="I203" s="167"/>
      <c r="J203" s="167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</row>
    <row r="204" spans="1:194" ht="15" customHeight="1" x14ac:dyDescent="0.25">
      <c r="A204" s="15"/>
      <c r="B204" s="20"/>
      <c r="C204" s="20"/>
      <c r="D204" s="20"/>
      <c r="E204" s="20"/>
      <c r="F204" s="167"/>
      <c r="G204" s="167"/>
      <c r="H204" s="167"/>
      <c r="I204" s="167"/>
      <c r="J204" s="167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</row>
    <row r="205" spans="1:194" ht="15" customHeight="1" x14ac:dyDescent="0.25">
      <c r="A205" s="15"/>
      <c r="B205" s="20"/>
      <c r="C205" s="20"/>
      <c r="D205" s="20"/>
      <c r="E205" s="20"/>
      <c r="F205" s="167"/>
      <c r="G205" s="167"/>
      <c r="H205" s="167"/>
      <c r="I205" s="167"/>
      <c r="J205" s="167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</row>
    <row r="206" spans="1:194" ht="15" customHeight="1" x14ac:dyDescent="0.25">
      <c r="A206" s="15"/>
      <c r="B206" s="20"/>
      <c r="C206" s="20"/>
      <c r="D206" s="20"/>
      <c r="E206" s="20"/>
      <c r="F206" s="167"/>
      <c r="G206" s="167"/>
      <c r="H206" s="167"/>
      <c r="I206" s="167"/>
      <c r="J206" s="167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</row>
    <row r="207" spans="1:194" ht="15" customHeight="1" x14ac:dyDescent="0.25">
      <c r="A207" s="15"/>
      <c r="B207" s="20"/>
      <c r="C207" s="20"/>
      <c r="D207" s="20"/>
      <c r="E207" s="20"/>
      <c r="F207" s="167"/>
      <c r="G207" s="167"/>
      <c r="H207" s="167"/>
      <c r="I207" s="167"/>
      <c r="J207" s="167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</row>
    <row r="208" spans="1:194" ht="15" customHeight="1" x14ac:dyDescent="0.25">
      <c r="A208" s="15"/>
      <c r="B208" s="20"/>
      <c r="C208" s="20"/>
      <c r="D208" s="20"/>
      <c r="E208" s="20"/>
      <c r="F208" s="167"/>
      <c r="G208" s="167"/>
      <c r="H208" s="167"/>
      <c r="I208" s="167"/>
      <c r="J208" s="167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</row>
    <row r="209" spans="1:194" ht="15" customHeight="1" x14ac:dyDescent="0.25">
      <c r="A209" s="15"/>
      <c r="B209" s="20"/>
      <c r="C209" s="20"/>
      <c r="D209" s="20"/>
      <c r="E209" s="20"/>
      <c r="F209" s="167"/>
      <c r="G209" s="167"/>
      <c r="H209" s="167"/>
      <c r="I209" s="167"/>
      <c r="J209" s="167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</row>
    <row r="210" spans="1:194" ht="15" customHeight="1" x14ac:dyDescent="0.25">
      <c r="A210" s="15"/>
      <c r="B210" s="20"/>
      <c r="C210" s="20"/>
      <c r="D210" s="20"/>
      <c r="E210" s="20"/>
      <c r="F210" s="167"/>
      <c r="G210" s="167"/>
      <c r="H210" s="167"/>
      <c r="I210" s="167"/>
      <c r="J210" s="167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</row>
    <row r="211" spans="1:194" ht="15" customHeight="1" x14ac:dyDescent="0.25">
      <c r="A211" s="15"/>
      <c r="B211" s="20"/>
      <c r="C211" s="20"/>
      <c r="D211" s="20"/>
      <c r="E211" s="20"/>
      <c r="F211" s="167"/>
      <c r="G211" s="167"/>
      <c r="H211" s="167"/>
      <c r="I211" s="167"/>
      <c r="J211" s="167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</row>
    <row r="212" spans="1:194" ht="15" customHeight="1" x14ac:dyDescent="0.25">
      <c r="A212" s="15"/>
      <c r="B212" s="20"/>
      <c r="C212" s="20"/>
      <c r="D212" s="20"/>
      <c r="E212" s="20"/>
      <c r="F212" s="167"/>
      <c r="G212" s="167"/>
      <c r="H212" s="167"/>
      <c r="I212" s="167"/>
      <c r="J212" s="167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</row>
    <row r="213" spans="1:194" ht="15" customHeight="1" x14ac:dyDescent="0.25">
      <c r="A213" s="15"/>
      <c r="B213" s="20"/>
      <c r="C213" s="20"/>
      <c r="D213" s="20"/>
      <c r="E213" s="20"/>
      <c r="F213" s="167"/>
      <c r="G213" s="167"/>
      <c r="H213" s="167"/>
      <c r="I213" s="167"/>
      <c r="J213" s="167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</row>
    <row r="214" spans="1:194" ht="15" customHeight="1" x14ac:dyDescent="0.25">
      <c r="A214" s="15"/>
      <c r="B214" s="20"/>
      <c r="C214" s="20"/>
      <c r="D214" s="20"/>
      <c r="E214" s="20"/>
      <c r="F214" s="167"/>
      <c r="G214" s="167"/>
      <c r="H214" s="167"/>
      <c r="I214" s="167"/>
      <c r="J214" s="167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</row>
    <row r="215" spans="1:194" ht="15" customHeight="1" x14ac:dyDescent="0.25">
      <c r="A215" s="15"/>
      <c r="B215" s="20"/>
      <c r="C215" s="20"/>
      <c r="D215" s="20"/>
      <c r="E215" s="20"/>
      <c r="F215" s="167"/>
      <c r="G215" s="167"/>
      <c r="H215" s="167"/>
      <c r="I215" s="167"/>
      <c r="J215" s="167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</row>
    <row r="216" spans="1:194" ht="15" customHeight="1" x14ac:dyDescent="0.25">
      <c r="A216" s="15"/>
      <c r="B216" s="20"/>
      <c r="C216" s="20"/>
      <c r="D216" s="20"/>
      <c r="E216" s="20"/>
      <c r="F216" s="167"/>
      <c r="G216" s="167"/>
      <c r="H216" s="167"/>
      <c r="I216" s="167"/>
      <c r="J216" s="167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</row>
    <row r="217" spans="1:194" ht="15" customHeight="1" x14ac:dyDescent="0.25">
      <c r="A217" s="15"/>
      <c r="B217" s="20"/>
      <c r="C217" s="20"/>
      <c r="D217" s="20"/>
      <c r="E217" s="20"/>
      <c r="F217" s="167"/>
      <c r="G217" s="167"/>
      <c r="H217" s="167"/>
      <c r="I217" s="167"/>
      <c r="J217" s="167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</row>
    <row r="218" spans="1:194" ht="15" customHeight="1" x14ac:dyDescent="0.25">
      <c r="A218" s="15"/>
      <c r="B218" s="20"/>
      <c r="C218" s="20"/>
      <c r="D218" s="20"/>
      <c r="E218" s="20"/>
      <c r="F218" s="167"/>
      <c r="G218" s="167"/>
      <c r="H218" s="167"/>
      <c r="I218" s="167"/>
      <c r="J218" s="167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</row>
    <row r="219" spans="1:194" ht="15" customHeight="1" x14ac:dyDescent="0.25">
      <c r="A219" s="15"/>
      <c r="B219" s="20"/>
      <c r="C219" s="20"/>
      <c r="D219" s="20"/>
      <c r="E219" s="20"/>
      <c r="F219" s="167"/>
      <c r="G219" s="167"/>
      <c r="H219" s="167"/>
      <c r="I219" s="167"/>
      <c r="J219" s="167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</row>
    <row r="220" spans="1:194" ht="15" customHeight="1" x14ac:dyDescent="0.25">
      <c r="A220" s="15"/>
      <c r="B220" s="20"/>
      <c r="C220" s="20"/>
      <c r="D220" s="20"/>
      <c r="E220" s="20"/>
      <c r="F220" s="167"/>
      <c r="G220" s="167"/>
      <c r="H220" s="167"/>
      <c r="I220" s="167"/>
      <c r="J220" s="167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</row>
    <row r="221" spans="1:194" ht="15" customHeight="1" x14ac:dyDescent="0.25">
      <c r="A221" s="15"/>
      <c r="B221" s="20"/>
      <c r="C221" s="20"/>
      <c r="D221" s="20"/>
      <c r="E221" s="20"/>
      <c r="F221" s="167"/>
      <c r="G221" s="167"/>
      <c r="H221" s="167"/>
      <c r="I221" s="167"/>
      <c r="J221" s="167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</row>
    <row r="222" spans="1:194" ht="15" customHeight="1" x14ac:dyDescent="0.25">
      <c r="A222" s="15"/>
      <c r="B222" s="20"/>
      <c r="C222" s="20"/>
      <c r="D222" s="20"/>
      <c r="E222" s="20"/>
      <c r="F222" s="167"/>
      <c r="G222" s="167"/>
      <c r="H222" s="167"/>
      <c r="I222" s="167"/>
      <c r="J222" s="167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</row>
    <row r="223" spans="1:194" ht="15" customHeight="1" x14ac:dyDescent="0.25">
      <c r="A223" s="15"/>
      <c r="B223" s="20"/>
      <c r="C223" s="20"/>
      <c r="D223" s="20"/>
      <c r="E223" s="20"/>
      <c r="F223" s="167"/>
      <c r="G223" s="167"/>
      <c r="H223" s="167"/>
      <c r="I223" s="167"/>
      <c r="J223" s="167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</row>
    <row r="224" spans="1:194" ht="15" customHeight="1" x14ac:dyDescent="0.25">
      <c r="A224" s="15"/>
      <c r="B224" s="20"/>
      <c r="C224" s="20"/>
      <c r="D224" s="20"/>
      <c r="E224" s="20"/>
      <c r="F224" s="167"/>
      <c r="G224" s="167"/>
      <c r="H224" s="167"/>
      <c r="I224" s="167"/>
      <c r="J224" s="167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</row>
    <row r="225" spans="1:194" ht="15" customHeight="1" x14ac:dyDescent="0.25">
      <c r="A225" s="15"/>
      <c r="B225" s="20"/>
      <c r="C225" s="20"/>
      <c r="D225" s="20"/>
      <c r="E225" s="20"/>
      <c r="F225" s="167"/>
      <c r="G225" s="167"/>
      <c r="H225" s="167"/>
      <c r="I225" s="167"/>
      <c r="J225" s="167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</row>
    <row r="226" spans="1:194" ht="15" customHeight="1" x14ac:dyDescent="0.25">
      <c r="A226" s="15"/>
      <c r="B226" s="20"/>
      <c r="C226" s="20"/>
      <c r="D226" s="20"/>
      <c r="E226" s="20"/>
      <c r="F226" s="167"/>
      <c r="G226" s="167"/>
      <c r="H226" s="167"/>
      <c r="I226" s="167"/>
      <c r="J226" s="167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</row>
    <row r="227" spans="1:194" ht="15" customHeight="1" x14ac:dyDescent="0.25">
      <c r="A227" s="15"/>
      <c r="B227" s="20"/>
      <c r="C227" s="20"/>
      <c r="D227" s="20"/>
      <c r="E227" s="20"/>
      <c r="F227" s="167"/>
      <c r="G227" s="167"/>
      <c r="H227" s="167"/>
      <c r="I227" s="167"/>
      <c r="J227" s="167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</row>
    <row r="228" spans="1:194" ht="15" customHeight="1" x14ac:dyDescent="0.25">
      <c r="A228" s="15"/>
      <c r="B228" s="20"/>
      <c r="C228" s="20"/>
      <c r="D228" s="20"/>
      <c r="E228" s="20"/>
      <c r="F228" s="167"/>
      <c r="G228" s="167"/>
      <c r="H228" s="167"/>
      <c r="I228" s="167"/>
      <c r="J228" s="167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</row>
    <row r="229" spans="1:194" ht="15" customHeight="1" x14ac:dyDescent="0.25">
      <c r="A229" s="15"/>
      <c r="B229" s="20"/>
      <c r="C229" s="20"/>
      <c r="D229" s="20"/>
      <c r="E229" s="20"/>
      <c r="F229" s="167"/>
      <c r="G229" s="167"/>
      <c r="H229" s="167"/>
      <c r="I229" s="167"/>
      <c r="J229" s="167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</row>
    <row r="230" spans="1:194" ht="15" customHeight="1" x14ac:dyDescent="0.25">
      <c r="A230" s="15"/>
      <c r="B230" s="20"/>
      <c r="C230" s="20"/>
      <c r="D230" s="20"/>
      <c r="E230" s="20"/>
      <c r="F230" s="167"/>
      <c r="G230" s="167"/>
      <c r="H230" s="167"/>
      <c r="I230" s="167"/>
      <c r="J230" s="167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</row>
    <row r="231" spans="1:194" ht="15" customHeight="1" x14ac:dyDescent="0.25">
      <c r="A231" s="15"/>
      <c r="B231" s="20"/>
      <c r="C231" s="20"/>
      <c r="D231" s="20"/>
      <c r="E231" s="20"/>
      <c r="F231" s="167"/>
      <c r="G231" s="167"/>
      <c r="H231" s="167"/>
      <c r="I231" s="167"/>
      <c r="J231" s="167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</row>
    <row r="232" spans="1:194" ht="15" customHeight="1" x14ac:dyDescent="0.25">
      <c r="A232" s="15"/>
      <c r="B232" s="20"/>
      <c r="C232" s="20"/>
      <c r="D232" s="20"/>
      <c r="E232" s="20"/>
      <c r="F232" s="167"/>
      <c r="G232" s="167"/>
      <c r="H232" s="167"/>
      <c r="I232" s="167"/>
      <c r="J232" s="167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</row>
    <row r="233" spans="1:194" ht="15" customHeight="1" x14ac:dyDescent="0.25">
      <c r="A233" s="15"/>
      <c r="B233" s="20"/>
      <c r="C233" s="20"/>
      <c r="D233" s="20"/>
      <c r="E233" s="20"/>
      <c r="F233" s="167"/>
      <c r="G233" s="167"/>
      <c r="H233" s="167"/>
      <c r="I233" s="167"/>
      <c r="J233" s="167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</row>
    <row r="234" spans="1:194" ht="15" customHeight="1" x14ac:dyDescent="0.25">
      <c r="A234" s="15"/>
      <c r="B234" s="20"/>
      <c r="C234" s="20"/>
      <c r="D234" s="20"/>
      <c r="E234" s="20"/>
      <c r="F234" s="167"/>
      <c r="G234" s="167"/>
      <c r="H234" s="167"/>
      <c r="I234" s="167"/>
      <c r="J234" s="167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</row>
    <row r="235" spans="1:194" ht="15" customHeight="1" x14ac:dyDescent="0.25">
      <c r="A235" s="15"/>
      <c r="B235" s="20"/>
      <c r="C235" s="20"/>
      <c r="D235" s="20"/>
      <c r="E235" s="20"/>
      <c r="F235" s="167"/>
      <c r="G235" s="167"/>
      <c r="H235" s="167"/>
      <c r="I235" s="167"/>
      <c r="J235" s="167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</row>
    <row r="236" spans="1:194" ht="15" customHeight="1" x14ac:dyDescent="0.25">
      <c r="A236" s="15"/>
      <c r="B236" s="20"/>
      <c r="C236" s="20"/>
      <c r="D236" s="20"/>
      <c r="E236" s="20"/>
      <c r="F236" s="167"/>
      <c r="G236" s="167"/>
      <c r="H236" s="167"/>
      <c r="I236" s="167"/>
      <c r="J236" s="167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</row>
    <row r="237" spans="1:194" ht="15" customHeight="1" x14ac:dyDescent="0.25">
      <c r="A237" s="15"/>
      <c r="B237" s="20"/>
      <c r="C237" s="20"/>
      <c r="D237" s="20"/>
      <c r="E237" s="20"/>
      <c r="F237" s="167"/>
      <c r="G237" s="167"/>
      <c r="H237" s="167"/>
      <c r="I237" s="167"/>
      <c r="J237" s="167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</row>
    <row r="238" spans="1:194" ht="15" customHeight="1" x14ac:dyDescent="0.25">
      <c r="A238" s="15"/>
      <c r="B238" s="20"/>
      <c r="C238" s="20"/>
      <c r="D238" s="20"/>
      <c r="E238" s="20"/>
      <c r="F238" s="167"/>
      <c r="G238" s="167"/>
      <c r="H238" s="167"/>
      <c r="I238" s="167"/>
      <c r="J238" s="167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</row>
    <row r="239" spans="1:194" ht="15" customHeight="1" x14ac:dyDescent="0.25">
      <c r="A239" s="15"/>
      <c r="B239" s="20"/>
      <c r="C239" s="20"/>
      <c r="D239" s="20"/>
      <c r="E239" s="20"/>
      <c r="F239" s="167"/>
      <c r="G239" s="167"/>
      <c r="H239" s="167"/>
      <c r="I239" s="167"/>
      <c r="J239" s="167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</row>
    <row r="240" spans="1:194" ht="15" customHeight="1" x14ac:dyDescent="0.25">
      <c r="A240" s="15"/>
      <c r="B240" s="20"/>
      <c r="C240" s="20"/>
      <c r="D240" s="20"/>
      <c r="E240" s="20"/>
      <c r="F240" s="167"/>
      <c r="G240" s="167"/>
      <c r="H240" s="167"/>
      <c r="I240" s="167"/>
      <c r="J240" s="167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</row>
    <row r="241" spans="1:194" ht="15" customHeight="1" x14ac:dyDescent="0.25">
      <c r="A241" s="15"/>
      <c r="B241" s="20"/>
      <c r="C241" s="20"/>
      <c r="D241" s="20"/>
      <c r="E241" s="20"/>
      <c r="F241" s="167"/>
      <c r="G241" s="167"/>
      <c r="H241" s="167"/>
      <c r="I241" s="167"/>
      <c r="J241" s="167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</row>
    <row r="242" spans="1:194" ht="15" customHeight="1" x14ac:dyDescent="0.25">
      <c r="A242" s="15"/>
      <c r="B242" s="20"/>
      <c r="C242" s="20"/>
      <c r="D242" s="20"/>
      <c r="E242" s="20"/>
      <c r="F242" s="167"/>
      <c r="G242" s="167"/>
      <c r="H242" s="167"/>
      <c r="I242" s="167"/>
      <c r="J242" s="167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</row>
    <row r="243" spans="1:194" ht="15" customHeight="1" x14ac:dyDescent="0.25">
      <c r="A243" s="15"/>
      <c r="B243" s="20"/>
      <c r="C243" s="20"/>
      <c r="D243" s="20"/>
      <c r="E243" s="20"/>
      <c r="F243" s="167"/>
      <c r="G243" s="167"/>
      <c r="H243" s="167"/>
      <c r="I243" s="167"/>
      <c r="J243" s="167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</row>
    <row r="244" spans="1:194" ht="15" customHeight="1" x14ac:dyDescent="0.25">
      <c r="A244" s="15"/>
      <c r="B244" s="20"/>
      <c r="C244" s="20"/>
      <c r="D244" s="20"/>
      <c r="E244" s="20"/>
      <c r="F244" s="167"/>
      <c r="G244" s="167"/>
      <c r="H244" s="167"/>
      <c r="I244" s="167"/>
      <c r="J244" s="167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</row>
    <row r="245" spans="1:194" ht="15" customHeight="1" x14ac:dyDescent="0.25">
      <c r="A245" s="15"/>
      <c r="B245" s="20"/>
      <c r="C245" s="20"/>
      <c r="D245" s="20"/>
      <c r="E245" s="20"/>
      <c r="F245" s="167"/>
      <c r="G245" s="167"/>
      <c r="H245" s="167"/>
      <c r="I245" s="167"/>
      <c r="J245" s="167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</row>
    <row r="246" spans="1:194" ht="15" customHeight="1" x14ac:dyDescent="0.25">
      <c r="A246" s="15"/>
      <c r="B246" s="20"/>
      <c r="C246" s="20"/>
      <c r="D246" s="20"/>
      <c r="E246" s="20"/>
      <c r="F246" s="167"/>
      <c r="G246" s="167"/>
      <c r="H246" s="167"/>
      <c r="I246" s="167"/>
      <c r="J246" s="167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</row>
    <row r="247" spans="1:194" ht="15" customHeight="1" x14ac:dyDescent="0.25">
      <c r="A247" s="15"/>
      <c r="B247" s="20"/>
      <c r="C247" s="20"/>
      <c r="D247" s="20"/>
      <c r="E247" s="20"/>
      <c r="F247" s="167"/>
      <c r="G247" s="167"/>
      <c r="H247" s="167"/>
      <c r="I247" s="167"/>
      <c r="J247" s="167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</row>
    <row r="248" spans="1:194" ht="15" customHeight="1" x14ac:dyDescent="0.25">
      <c r="A248" s="15"/>
      <c r="B248" s="20"/>
      <c r="C248" s="20"/>
      <c r="D248" s="20"/>
      <c r="E248" s="20"/>
      <c r="F248" s="167"/>
      <c r="G248" s="167"/>
      <c r="H248" s="167"/>
      <c r="I248" s="167"/>
      <c r="J248" s="167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</row>
    <row r="249" spans="1:194" ht="15" customHeight="1" x14ac:dyDescent="0.25">
      <c r="A249" s="15"/>
      <c r="B249" s="20"/>
      <c r="C249" s="20"/>
      <c r="D249" s="20"/>
      <c r="E249" s="20"/>
      <c r="F249" s="167"/>
      <c r="G249" s="167"/>
      <c r="H249" s="167"/>
      <c r="I249" s="167"/>
      <c r="J249" s="167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</row>
    <row r="250" spans="1:194" ht="15" customHeight="1" x14ac:dyDescent="0.25">
      <c r="A250" s="15"/>
      <c r="B250" s="20"/>
      <c r="C250" s="20"/>
      <c r="D250" s="20"/>
      <c r="E250" s="20"/>
      <c r="F250" s="167"/>
      <c r="G250" s="167"/>
      <c r="H250" s="167"/>
      <c r="I250" s="167"/>
      <c r="J250" s="167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</row>
    <row r="251" spans="1:194" ht="15" customHeight="1" x14ac:dyDescent="0.25">
      <c r="A251" s="15"/>
      <c r="B251" s="20"/>
      <c r="C251" s="20"/>
      <c r="D251" s="20"/>
      <c r="E251" s="20"/>
      <c r="F251" s="167"/>
      <c r="G251" s="167"/>
      <c r="H251" s="167"/>
      <c r="I251" s="167"/>
      <c r="J251" s="167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</row>
    <row r="252" spans="1:194" ht="15" customHeight="1" x14ac:dyDescent="0.25">
      <c r="A252" s="15"/>
      <c r="B252" s="20"/>
      <c r="C252" s="20"/>
      <c r="D252" s="20"/>
      <c r="E252" s="20"/>
      <c r="F252" s="167"/>
      <c r="G252" s="167"/>
      <c r="H252" s="167"/>
      <c r="I252" s="167"/>
      <c r="J252" s="167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</row>
    <row r="253" spans="1:194" ht="15" customHeight="1" x14ac:dyDescent="0.25">
      <c r="A253" s="15"/>
      <c r="B253" s="20"/>
      <c r="C253" s="20"/>
      <c r="D253" s="20"/>
      <c r="E253" s="20"/>
      <c r="F253" s="167"/>
      <c r="G253" s="167"/>
      <c r="H253" s="167"/>
      <c r="I253" s="167"/>
      <c r="J253" s="167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</row>
    <row r="254" spans="1:194" ht="15" customHeight="1" x14ac:dyDescent="0.25">
      <c r="A254" s="15"/>
      <c r="B254" s="20"/>
      <c r="C254" s="20"/>
      <c r="D254" s="20"/>
      <c r="E254" s="20"/>
      <c r="F254" s="167"/>
      <c r="G254" s="167"/>
      <c r="H254" s="167"/>
      <c r="I254" s="167"/>
      <c r="J254" s="167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</row>
    <row r="255" spans="1:194" ht="15" customHeight="1" x14ac:dyDescent="0.25">
      <c r="A255" s="15"/>
      <c r="B255" s="20"/>
      <c r="C255" s="20"/>
      <c r="D255" s="20"/>
      <c r="E255" s="20"/>
      <c r="F255" s="167"/>
      <c r="G255" s="167"/>
      <c r="H255" s="167"/>
      <c r="I255" s="167"/>
      <c r="J255" s="167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</row>
    <row r="256" spans="1:194" ht="15" customHeight="1" x14ac:dyDescent="0.25">
      <c r="A256" s="15"/>
      <c r="B256" s="20"/>
      <c r="C256" s="20"/>
      <c r="D256" s="20"/>
      <c r="E256" s="20"/>
      <c r="F256" s="167"/>
      <c r="G256" s="167"/>
      <c r="H256" s="167"/>
      <c r="I256" s="167"/>
      <c r="J256" s="167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</row>
    <row r="257" spans="1:194" ht="15" customHeight="1" x14ac:dyDescent="0.25">
      <c r="A257" s="15"/>
      <c r="B257" s="20"/>
      <c r="C257" s="20"/>
      <c r="D257" s="20"/>
      <c r="E257" s="20"/>
      <c r="F257" s="167"/>
      <c r="G257" s="167"/>
      <c r="H257" s="167"/>
      <c r="I257" s="167"/>
      <c r="J257" s="167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</row>
    <row r="258" spans="1:194" ht="15" customHeight="1" x14ac:dyDescent="0.25">
      <c r="A258" s="15"/>
      <c r="B258" s="20"/>
      <c r="C258" s="20"/>
      <c r="D258" s="20"/>
      <c r="E258" s="20"/>
      <c r="F258" s="167"/>
      <c r="G258" s="167"/>
      <c r="H258" s="167"/>
      <c r="I258" s="167"/>
      <c r="J258" s="167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</row>
    <row r="259" spans="1:194" ht="15" customHeight="1" x14ac:dyDescent="0.25">
      <c r="A259" s="15"/>
      <c r="B259" s="20"/>
      <c r="C259" s="20"/>
      <c r="D259" s="20"/>
      <c r="E259" s="20"/>
      <c r="F259" s="167"/>
      <c r="G259" s="167"/>
      <c r="H259" s="167"/>
      <c r="I259" s="167"/>
      <c r="J259" s="167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</row>
    <row r="260" spans="1:194" ht="15" customHeight="1" x14ac:dyDescent="0.25">
      <c r="A260" s="15"/>
      <c r="B260" s="20"/>
      <c r="C260" s="20"/>
      <c r="D260" s="20"/>
      <c r="E260" s="20"/>
      <c r="F260" s="167"/>
      <c r="G260" s="167"/>
      <c r="H260" s="167"/>
      <c r="I260" s="167"/>
      <c r="J260" s="167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</row>
    <row r="261" spans="1:194" ht="15" customHeight="1" x14ac:dyDescent="0.25">
      <c r="A261" s="15"/>
      <c r="B261" s="20"/>
      <c r="C261" s="20"/>
      <c r="D261" s="20"/>
      <c r="E261" s="20"/>
      <c r="F261" s="167"/>
      <c r="G261" s="167"/>
      <c r="H261" s="167"/>
      <c r="I261" s="167"/>
      <c r="J261" s="167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</row>
    <row r="262" spans="1:194" ht="15" customHeight="1" x14ac:dyDescent="0.25">
      <c r="A262" s="15"/>
      <c r="B262" s="20"/>
      <c r="C262" s="20"/>
      <c r="D262" s="20"/>
      <c r="E262" s="20"/>
      <c r="F262" s="167"/>
      <c r="G262" s="167"/>
      <c r="H262" s="167"/>
      <c r="I262" s="167"/>
      <c r="J262" s="167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</row>
    <row r="263" spans="1:194" ht="15" customHeight="1" x14ac:dyDescent="0.25">
      <c r="A263" s="15"/>
      <c r="B263" s="20"/>
      <c r="C263" s="20"/>
      <c r="D263" s="20"/>
      <c r="E263" s="20"/>
      <c r="F263" s="167"/>
      <c r="G263" s="167"/>
      <c r="H263" s="167"/>
      <c r="I263" s="167"/>
      <c r="J263" s="167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</row>
    <row r="264" spans="1:194" ht="15" customHeight="1" x14ac:dyDescent="0.25">
      <c r="A264" s="15"/>
      <c r="B264" s="20"/>
      <c r="C264" s="20"/>
      <c r="D264" s="20"/>
      <c r="E264" s="20"/>
      <c r="F264" s="167"/>
      <c r="G264" s="167"/>
      <c r="H264" s="167"/>
      <c r="I264" s="167"/>
      <c r="J264" s="167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</row>
    <row r="265" spans="1:194" ht="15" customHeight="1" x14ac:dyDescent="0.25">
      <c r="A265" s="15"/>
      <c r="B265" s="20"/>
      <c r="C265" s="20"/>
      <c r="D265" s="20"/>
      <c r="E265" s="20"/>
      <c r="F265" s="167"/>
      <c r="G265" s="167"/>
      <c r="H265" s="167"/>
      <c r="I265" s="167"/>
      <c r="J265" s="167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</row>
    <row r="266" spans="1:194" ht="15" customHeight="1" x14ac:dyDescent="0.25">
      <c r="A266" s="15"/>
      <c r="B266" s="20"/>
      <c r="C266" s="20"/>
      <c r="D266" s="20"/>
      <c r="E266" s="20"/>
      <c r="F266" s="167"/>
      <c r="G266" s="167"/>
      <c r="H266" s="167"/>
      <c r="I266" s="167"/>
      <c r="J266" s="167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</row>
    <row r="267" spans="1:194" ht="15" customHeight="1" x14ac:dyDescent="0.25">
      <c r="A267" s="15"/>
      <c r="B267" s="20"/>
      <c r="C267" s="20"/>
      <c r="D267" s="20"/>
      <c r="E267" s="20"/>
      <c r="F267" s="167"/>
      <c r="G267" s="167"/>
      <c r="H267" s="167"/>
      <c r="I267" s="167"/>
      <c r="J267" s="167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</row>
    <row r="268" spans="1:194" ht="15" customHeight="1" x14ac:dyDescent="0.25">
      <c r="A268" s="15"/>
      <c r="B268" s="20"/>
      <c r="C268" s="20"/>
      <c r="D268" s="20"/>
      <c r="E268" s="20"/>
      <c r="F268" s="167"/>
      <c r="G268" s="167"/>
      <c r="H268" s="167"/>
      <c r="I268" s="167"/>
      <c r="J268" s="167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</row>
    <row r="269" spans="1:194" ht="15" customHeight="1" x14ac:dyDescent="0.25">
      <c r="A269" s="15"/>
      <c r="B269" s="20"/>
      <c r="C269" s="20"/>
      <c r="D269" s="20"/>
      <c r="E269" s="20"/>
      <c r="F269" s="167"/>
      <c r="G269" s="167"/>
      <c r="H269" s="167"/>
      <c r="I269" s="167"/>
      <c r="J269" s="167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</row>
    <row r="270" spans="1:194" ht="15" customHeight="1" x14ac:dyDescent="0.25">
      <c r="A270" s="15"/>
      <c r="B270" s="20"/>
      <c r="C270" s="20"/>
      <c r="D270" s="20"/>
      <c r="E270" s="20"/>
      <c r="F270" s="167"/>
      <c r="G270" s="167"/>
      <c r="H270" s="167"/>
      <c r="I270" s="167"/>
      <c r="J270" s="167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</row>
    <row r="271" spans="1:194" ht="15" customHeight="1" x14ac:dyDescent="0.25">
      <c r="A271" s="15"/>
      <c r="B271" s="20"/>
      <c r="C271" s="20"/>
      <c r="D271" s="20"/>
      <c r="E271" s="20"/>
      <c r="F271" s="167"/>
      <c r="G271" s="167"/>
      <c r="H271" s="167"/>
      <c r="I271" s="167"/>
      <c r="J271" s="167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</row>
    <row r="272" spans="1:194" ht="15" customHeight="1" x14ac:dyDescent="0.25">
      <c r="A272" s="15"/>
      <c r="B272" s="20"/>
      <c r="C272" s="20"/>
      <c r="D272" s="20"/>
      <c r="E272" s="20"/>
      <c r="F272" s="167"/>
      <c r="G272" s="167"/>
      <c r="H272" s="167"/>
      <c r="I272" s="167"/>
      <c r="J272" s="167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</row>
    <row r="273" spans="1:194" ht="15" customHeight="1" x14ac:dyDescent="0.25">
      <c r="A273" s="15"/>
      <c r="B273" s="20"/>
      <c r="C273" s="20"/>
      <c r="D273" s="20"/>
      <c r="E273" s="20"/>
      <c r="F273" s="167"/>
      <c r="G273" s="167"/>
      <c r="H273" s="167"/>
      <c r="I273" s="167"/>
      <c r="J273" s="167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</row>
    <row r="274" spans="1:194" ht="15" customHeight="1" x14ac:dyDescent="0.25">
      <c r="A274" s="15"/>
      <c r="B274" s="20"/>
      <c r="C274" s="20"/>
      <c r="D274" s="20"/>
      <c r="E274" s="20"/>
      <c r="F274" s="167"/>
      <c r="G274" s="167"/>
      <c r="H274" s="167"/>
      <c r="I274" s="167"/>
      <c r="J274" s="167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</row>
    <row r="275" spans="1:194" ht="15" customHeight="1" x14ac:dyDescent="0.25">
      <c r="A275" s="15"/>
      <c r="B275" s="20"/>
      <c r="C275" s="20"/>
      <c r="D275" s="20"/>
      <c r="E275" s="20"/>
      <c r="F275" s="167"/>
      <c r="G275" s="167"/>
      <c r="H275" s="167"/>
      <c r="I275" s="167"/>
      <c r="J275" s="167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</row>
    <row r="276" spans="1:194" ht="15" customHeight="1" x14ac:dyDescent="0.25">
      <c r="A276" s="15"/>
      <c r="B276" s="20"/>
      <c r="C276" s="20"/>
      <c r="D276" s="20"/>
      <c r="E276" s="20"/>
      <c r="F276" s="167"/>
      <c r="G276" s="167"/>
      <c r="H276" s="167"/>
      <c r="I276" s="167"/>
      <c r="J276" s="167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</row>
    <row r="277" spans="1:194" ht="15" customHeight="1" x14ac:dyDescent="0.25">
      <c r="A277" s="15"/>
      <c r="B277" s="20"/>
      <c r="C277" s="20"/>
      <c r="D277" s="20"/>
      <c r="E277" s="20"/>
      <c r="F277" s="167"/>
      <c r="G277" s="167"/>
      <c r="H277" s="167"/>
      <c r="I277" s="167"/>
      <c r="J277" s="167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</row>
    <row r="278" spans="1:194" ht="15" customHeight="1" x14ac:dyDescent="0.25">
      <c r="A278" s="15"/>
      <c r="B278" s="20"/>
      <c r="C278" s="20"/>
      <c r="D278" s="20"/>
      <c r="E278" s="20"/>
      <c r="F278" s="167"/>
      <c r="G278" s="167"/>
      <c r="H278" s="167"/>
      <c r="I278" s="167"/>
      <c r="J278" s="167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</row>
    <row r="279" spans="1:194" ht="15" customHeight="1" x14ac:dyDescent="0.25">
      <c r="A279" s="15"/>
      <c r="B279" s="20"/>
      <c r="C279" s="20"/>
      <c r="D279" s="20"/>
      <c r="E279" s="20"/>
      <c r="F279" s="167"/>
      <c r="G279" s="167"/>
      <c r="H279" s="167"/>
      <c r="I279" s="167"/>
      <c r="J279" s="167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</row>
    <row r="280" spans="1:194" ht="15" customHeight="1" x14ac:dyDescent="0.25">
      <c r="A280" s="15"/>
      <c r="B280" s="20"/>
      <c r="C280" s="20"/>
      <c r="D280" s="20"/>
      <c r="E280" s="20"/>
      <c r="F280" s="167"/>
      <c r="G280" s="167"/>
      <c r="H280" s="167"/>
      <c r="I280" s="167"/>
      <c r="J280" s="167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</row>
    <row r="281" spans="1:194" ht="15" customHeight="1" x14ac:dyDescent="0.25">
      <c r="A281" s="15"/>
      <c r="B281" s="20"/>
      <c r="C281" s="20"/>
      <c r="D281" s="20"/>
      <c r="E281" s="20"/>
      <c r="F281" s="167"/>
      <c r="G281" s="167"/>
      <c r="H281" s="167"/>
      <c r="I281" s="167"/>
      <c r="J281" s="167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</row>
    <row r="282" spans="1:194" ht="15" customHeight="1" x14ac:dyDescent="0.25">
      <c r="A282" s="15"/>
      <c r="B282" s="20"/>
      <c r="C282" s="20"/>
      <c r="D282" s="20"/>
      <c r="E282" s="20"/>
      <c r="F282" s="167"/>
      <c r="G282" s="167"/>
      <c r="H282" s="167"/>
      <c r="I282" s="167"/>
      <c r="J282" s="167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</row>
    <row r="283" spans="1:194" ht="15" customHeight="1" x14ac:dyDescent="0.25">
      <c r="A283" s="15"/>
      <c r="B283" s="20"/>
      <c r="C283" s="20"/>
      <c r="D283" s="20"/>
      <c r="E283" s="20"/>
      <c r="F283" s="167"/>
      <c r="G283" s="167"/>
      <c r="H283" s="167"/>
      <c r="I283" s="167"/>
      <c r="J283" s="167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</row>
    <row r="284" spans="1:194" ht="15" customHeight="1" x14ac:dyDescent="0.25">
      <c r="A284" s="15"/>
      <c r="B284" s="20"/>
      <c r="C284" s="20"/>
      <c r="D284" s="20"/>
      <c r="E284" s="20"/>
      <c r="F284" s="167"/>
      <c r="G284" s="167"/>
      <c r="H284" s="167"/>
      <c r="I284" s="167"/>
      <c r="J284" s="167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</row>
    <row r="285" spans="1:194" ht="15" customHeight="1" x14ac:dyDescent="0.25">
      <c r="A285" s="15"/>
      <c r="B285" s="20"/>
      <c r="C285" s="20"/>
      <c r="D285" s="20"/>
      <c r="E285" s="20"/>
      <c r="F285" s="167"/>
      <c r="G285" s="167"/>
      <c r="H285" s="167"/>
      <c r="I285" s="167"/>
      <c r="J285" s="167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</row>
    <row r="286" spans="1:194" ht="15" customHeight="1" x14ac:dyDescent="0.25">
      <c r="A286" s="15"/>
      <c r="B286" s="20"/>
      <c r="C286" s="20"/>
      <c r="D286" s="20"/>
      <c r="E286" s="20"/>
      <c r="F286" s="167"/>
      <c r="G286" s="167"/>
      <c r="H286" s="167"/>
      <c r="I286" s="167"/>
      <c r="J286" s="167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</row>
    <row r="287" spans="1:194" ht="15" customHeight="1" x14ac:dyDescent="0.25">
      <c r="A287" s="15"/>
      <c r="B287" s="20"/>
      <c r="C287" s="20"/>
      <c r="D287" s="20"/>
      <c r="E287" s="20"/>
      <c r="F287" s="167"/>
      <c r="G287" s="167"/>
      <c r="H287" s="167"/>
      <c r="I287" s="167"/>
      <c r="J287" s="167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</row>
    <row r="288" spans="1:194" ht="15" customHeight="1" x14ac:dyDescent="0.25">
      <c r="A288" s="15"/>
      <c r="B288" s="20"/>
      <c r="C288" s="20"/>
      <c r="D288" s="20"/>
      <c r="E288" s="20"/>
      <c r="F288" s="167"/>
      <c r="G288" s="167"/>
      <c r="H288" s="167"/>
      <c r="I288" s="167"/>
      <c r="J288" s="167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</row>
    <row r="289" spans="1:194" ht="15" customHeight="1" x14ac:dyDescent="0.25">
      <c r="A289" s="15"/>
      <c r="B289" s="20"/>
      <c r="C289" s="20"/>
      <c r="D289" s="20"/>
      <c r="E289" s="20"/>
      <c r="F289" s="167"/>
      <c r="G289" s="167"/>
      <c r="H289" s="167"/>
      <c r="I289" s="167"/>
      <c r="J289" s="167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</row>
    <row r="290" spans="1:194" ht="15" customHeight="1" x14ac:dyDescent="0.25">
      <c r="A290" s="15"/>
      <c r="B290" s="20"/>
      <c r="C290" s="20"/>
      <c r="D290" s="20"/>
      <c r="E290" s="20"/>
      <c r="F290" s="167"/>
      <c r="G290" s="167"/>
      <c r="H290" s="167"/>
      <c r="I290" s="167"/>
      <c r="J290" s="167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</row>
    <row r="291" spans="1:194" ht="15" customHeight="1" x14ac:dyDescent="0.25">
      <c r="A291" s="15"/>
      <c r="B291" s="20"/>
      <c r="C291" s="20"/>
      <c r="D291" s="20"/>
      <c r="E291" s="20"/>
      <c r="F291" s="167"/>
      <c r="G291" s="167"/>
      <c r="H291" s="167"/>
      <c r="I291" s="167"/>
      <c r="J291" s="167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</row>
    <row r="292" spans="1:194" ht="15" customHeight="1" x14ac:dyDescent="0.25">
      <c r="A292" s="15"/>
      <c r="B292" s="20"/>
      <c r="C292" s="20"/>
      <c r="D292" s="20"/>
      <c r="E292" s="20"/>
      <c r="F292" s="167"/>
      <c r="G292" s="167"/>
      <c r="H292" s="167"/>
      <c r="I292" s="167"/>
      <c r="J292" s="167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</row>
    <row r="293" spans="1:194" ht="15" customHeight="1" x14ac:dyDescent="0.25">
      <c r="A293" s="15"/>
      <c r="B293" s="20"/>
      <c r="C293" s="20"/>
      <c r="D293" s="20"/>
      <c r="E293" s="20"/>
      <c r="F293" s="167"/>
      <c r="G293" s="167"/>
      <c r="H293" s="167"/>
      <c r="I293" s="167"/>
      <c r="J293" s="167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</row>
    <row r="294" spans="1:194" ht="15" customHeight="1" x14ac:dyDescent="0.25">
      <c r="A294" s="15"/>
      <c r="B294" s="20"/>
      <c r="C294" s="20"/>
      <c r="D294" s="20"/>
      <c r="E294" s="20"/>
      <c r="F294" s="167"/>
      <c r="G294" s="167"/>
      <c r="H294" s="167"/>
      <c r="I294" s="167"/>
      <c r="J294" s="167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</row>
    <row r="295" spans="1:194" ht="15" customHeight="1" x14ac:dyDescent="0.25">
      <c r="A295" s="15"/>
      <c r="B295" s="20"/>
      <c r="C295" s="20"/>
      <c r="D295" s="20"/>
      <c r="E295" s="20"/>
      <c r="F295" s="167"/>
      <c r="G295" s="167"/>
      <c r="H295" s="167"/>
      <c r="I295" s="167"/>
      <c r="J295" s="167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</row>
    <row r="296" spans="1:194" ht="15" customHeight="1" x14ac:dyDescent="0.25">
      <c r="A296" s="15"/>
      <c r="B296" s="20"/>
      <c r="C296" s="20"/>
      <c r="D296" s="20"/>
      <c r="E296" s="20"/>
      <c r="F296" s="167"/>
      <c r="G296" s="167"/>
      <c r="H296" s="167"/>
      <c r="I296" s="167"/>
      <c r="J296" s="167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</row>
    <row r="297" spans="1:194" ht="15" customHeight="1" x14ac:dyDescent="0.25">
      <c r="A297" s="15"/>
      <c r="B297" s="20"/>
      <c r="C297" s="20"/>
      <c r="D297" s="20"/>
      <c r="E297" s="20"/>
      <c r="F297" s="167"/>
      <c r="G297" s="167"/>
      <c r="H297" s="167"/>
      <c r="I297" s="167"/>
      <c r="J297" s="167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</row>
    <row r="298" spans="1:194" ht="15" customHeight="1" x14ac:dyDescent="0.25">
      <c r="A298" s="15"/>
      <c r="B298" s="20"/>
      <c r="C298" s="20"/>
      <c r="D298" s="20"/>
      <c r="E298" s="20"/>
      <c r="F298" s="167"/>
      <c r="G298" s="167"/>
      <c r="H298" s="167"/>
      <c r="I298" s="167"/>
      <c r="J298" s="167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</row>
    <row r="299" spans="1:194" ht="15" customHeight="1" x14ac:dyDescent="0.25">
      <c r="A299" s="15"/>
      <c r="B299" s="20"/>
      <c r="C299" s="20"/>
      <c r="D299" s="20"/>
      <c r="E299" s="20"/>
      <c r="F299" s="167"/>
      <c r="G299" s="167"/>
      <c r="H299" s="167"/>
      <c r="I299" s="167"/>
      <c r="J299" s="167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</row>
    <row r="300" spans="1:194" ht="15" customHeight="1" x14ac:dyDescent="0.25">
      <c r="A300" s="15"/>
      <c r="B300" s="20"/>
      <c r="C300" s="20"/>
      <c r="D300" s="20"/>
      <c r="E300" s="20"/>
      <c r="F300" s="167"/>
      <c r="G300" s="167"/>
      <c r="H300" s="167"/>
      <c r="I300" s="167"/>
      <c r="J300" s="167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  <c r="GL300" s="21"/>
    </row>
    <row r="301" spans="1:194" ht="15" customHeight="1" x14ac:dyDescent="0.25">
      <c r="A301" s="15"/>
      <c r="B301" s="20"/>
      <c r="C301" s="20"/>
      <c r="D301" s="20"/>
      <c r="E301" s="20"/>
      <c r="F301" s="167"/>
      <c r="G301" s="167"/>
      <c r="H301" s="167"/>
      <c r="I301" s="167"/>
      <c r="J301" s="167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</row>
    <row r="302" spans="1:194" ht="15" customHeight="1" x14ac:dyDescent="0.25">
      <c r="A302" s="15"/>
      <c r="B302" s="20"/>
      <c r="C302" s="20"/>
      <c r="D302" s="20"/>
      <c r="E302" s="20"/>
      <c r="F302" s="167"/>
      <c r="G302" s="167"/>
      <c r="H302" s="167"/>
      <c r="I302" s="167"/>
      <c r="J302" s="167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</row>
    <row r="303" spans="1:194" ht="15" customHeight="1" x14ac:dyDescent="0.25">
      <c r="A303" s="15"/>
      <c r="B303" s="20"/>
      <c r="C303" s="20"/>
      <c r="D303" s="20"/>
      <c r="E303" s="20"/>
      <c r="F303" s="167"/>
      <c r="G303" s="167"/>
      <c r="H303" s="167"/>
      <c r="I303" s="167"/>
      <c r="J303" s="167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</row>
    <row r="304" spans="1:194" ht="15" customHeight="1" x14ac:dyDescent="0.25">
      <c r="A304" s="15"/>
      <c r="B304" s="20"/>
      <c r="C304" s="20"/>
      <c r="D304" s="20"/>
      <c r="E304" s="20"/>
      <c r="F304" s="167"/>
      <c r="G304" s="167"/>
      <c r="H304" s="167"/>
      <c r="I304" s="167"/>
      <c r="J304" s="167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</row>
    <row r="305" spans="1:194" ht="15" customHeight="1" x14ac:dyDescent="0.25">
      <c r="A305" s="15"/>
      <c r="B305" s="20"/>
      <c r="C305" s="20"/>
      <c r="D305" s="20"/>
      <c r="E305" s="20"/>
      <c r="F305" s="167"/>
      <c r="G305" s="167"/>
      <c r="H305" s="167"/>
      <c r="I305" s="167"/>
      <c r="J305" s="167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</row>
    <row r="306" spans="1:194" ht="15" customHeight="1" x14ac:dyDescent="0.25">
      <c r="A306" s="15"/>
      <c r="B306" s="20"/>
      <c r="C306" s="20"/>
      <c r="D306" s="20"/>
      <c r="E306" s="20"/>
      <c r="F306" s="167"/>
      <c r="G306" s="167"/>
      <c r="H306" s="167"/>
      <c r="I306" s="167"/>
      <c r="J306" s="167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  <c r="GL306" s="21"/>
    </row>
    <row r="307" spans="1:194" ht="15" customHeight="1" x14ac:dyDescent="0.25">
      <c r="A307" s="15"/>
      <c r="B307" s="20"/>
      <c r="C307" s="20"/>
      <c r="D307" s="20"/>
      <c r="E307" s="20"/>
      <c r="F307" s="167"/>
      <c r="G307" s="167"/>
      <c r="H307" s="167"/>
      <c r="I307" s="167"/>
      <c r="J307" s="167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</row>
    <row r="308" spans="1:194" ht="15" customHeight="1" x14ac:dyDescent="0.25">
      <c r="A308" s="15"/>
      <c r="B308" s="20"/>
      <c r="C308" s="20"/>
      <c r="D308" s="20"/>
      <c r="E308" s="20"/>
      <c r="F308" s="167"/>
      <c r="G308" s="167"/>
      <c r="H308" s="167"/>
      <c r="I308" s="167"/>
      <c r="J308" s="167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</row>
    <row r="309" spans="1:194" ht="15" customHeight="1" x14ac:dyDescent="0.25">
      <c r="A309" s="15"/>
      <c r="B309" s="20"/>
      <c r="C309" s="20"/>
      <c r="D309" s="20"/>
      <c r="E309" s="20"/>
      <c r="F309" s="167"/>
      <c r="G309" s="167"/>
      <c r="H309" s="167"/>
      <c r="I309" s="167"/>
      <c r="J309" s="167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</row>
    <row r="310" spans="1:194" ht="15" customHeight="1" x14ac:dyDescent="0.25">
      <c r="A310" s="15"/>
      <c r="B310" s="20"/>
      <c r="C310" s="20"/>
      <c r="D310" s="20"/>
      <c r="E310" s="20"/>
      <c r="F310" s="167"/>
      <c r="G310" s="167"/>
      <c r="H310" s="167"/>
      <c r="I310" s="167"/>
      <c r="J310" s="167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</row>
    <row r="311" spans="1:194" ht="15" customHeight="1" x14ac:dyDescent="0.25">
      <c r="A311" s="15"/>
      <c r="B311" s="20"/>
      <c r="C311" s="20"/>
      <c r="D311" s="20"/>
      <c r="E311" s="20"/>
      <c r="F311" s="167"/>
      <c r="G311" s="167"/>
      <c r="H311" s="167"/>
      <c r="I311" s="167"/>
      <c r="J311" s="167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</row>
    <row r="312" spans="1:194" ht="15" customHeight="1" x14ac:dyDescent="0.25">
      <c r="A312" s="15"/>
      <c r="B312" s="20"/>
      <c r="C312" s="20"/>
      <c r="D312" s="20"/>
      <c r="E312" s="20"/>
      <c r="F312" s="167"/>
      <c r="G312" s="167"/>
      <c r="H312" s="167"/>
      <c r="I312" s="167"/>
      <c r="J312" s="167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  <c r="GL312" s="21"/>
    </row>
    <row r="313" spans="1:194" ht="15" customHeight="1" x14ac:dyDescent="0.25">
      <c r="A313" s="15"/>
      <c r="B313" s="20"/>
      <c r="C313" s="20"/>
      <c r="D313" s="20"/>
      <c r="E313" s="20"/>
      <c r="F313" s="167"/>
      <c r="G313" s="167"/>
      <c r="H313" s="167"/>
      <c r="I313" s="167"/>
      <c r="J313" s="167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</row>
    <row r="314" spans="1:194" ht="15" customHeight="1" x14ac:dyDescent="0.25">
      <c r="A314" s="15"/>
      <c r="B314" s="20"/>
      <c r="C314" s="20"/>
      <c r="D314" s="20"/>
      <c r="E314" s="20"/>
      <c r="F314" s="167"/>
      <c r="G314" s="167"/>
      <c r="H314" s="167"/>
      <c r="I314" s="167"/>
      <c r="J314" s="167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</row>
    <row r="315" spans="1:194" ht="15" customHeight="1" x14ac:dyDescent="0.25">
      <c r="A315" s="15"/>
      <c r="B315" s="20"/>
      <c r="C315" s="20"/>
      <c r="D315" s="20"/>
      <c r="E315" s="20"/>
      <c r="F315" s="167"/>
      <c r="G315" s="167"/>
      <c r="H315" s="167"/>
      <c r="I315" s="167"/>
      <c r="J315" s="167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  <c r="GL315" s="21"/>
    </row>
    <row r="316" spans="1:194" ht="15" customHeight="1" x14ac:dyDescent="0.25">
      <c r="A316" s="15"/>
      <c r="B316" s="20"/>
      <c r="C316" s="20"/>
      <c r="D316" s="20"/>
      <c r="E316" s="20"/>
      <c r="F316" s="167"/>
      <c r="G316" s="167"/>
      <c r="H316" s="167"/>
      <c r="I316" s="167"/>
      <c r="J316" s="167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  <c r="GL316" s="21"/>
    </row>
    <row r="317" spans="1:194" ht="15" customHeight="1" x14ac:dyDescent="0.25">
      <c r="A317" s="15"/>
      <c r="B317" s="20"/>
      <c r="C317" s="20"/>
      <c r="D317" s="20"/>
      <c r="E317" s="20"/>
      <c r="F317" s="167"/>
      <c r="G317" s="167"/>
      <c r="H317" s="167"/>
      <c r="I317" s="167"/>
      <c r="J317" s="167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</row>
    <row r="318" spans="1:194" ht="15" customHeight="1" x14ac:dyDescent="0.25">
      <c r="A318" s="15"/>
      <c r="B318" s="20"/>
      <c r="C318" s="20"/>
      <c r="D318" s="20"/>
      <c r="E318" s="20"/>
      <c r="F318" s="167"/>
      <c r="G318" s="167"/>
      <c r="H318" s="167"/>
      <c r="I318" s="167"/>
      <c r="J318" s="167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</row>
    <row r="319" spans="1:194" ht="15" customHeight="1" x14ac:dyDescent="0.25">
      <c r="A319" s="15"/>
      <c r="B319" s="20"/>
      <c r="C319" s="20"/>
      <c r="D319" s="20"/>
      <c r="E319" s="20"/>
      <c r="F319" s="167"/>
      <c r="G319" s="167"/>
      <c r="H319" s="167"/>
      <c r="I319" s="167"/>
      <c r="J319" s="167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</row>
    <row r="320" spans="1:194" ht="15" customHeight="1" x14ac:dyDescent="0.25">
      <c r="A320" s="15"/>
      <c r="B320" s="20"/>
      <c r="C320" s="20"/>
      <c r="D320" s="20"/>
      <c r="E320" s="20"/>
      <c r="F320" s="167"/>
      <c r="G320" s="167"/>
      <c r="H320" s="167"/>
      <c r="I320" s="167"/>
      <c r="J320" s="167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</row>
    <row r="321" spans="1:194" ht="15" customHeight="1" x14ac:dyDescent="0.25">
      <c r="A321" s="15"/>
      <c r="B321" s="20"/>
      <c r="C321" s="20"/>
      <c r="D321" s="20"/>
      <c r="E321" s="20"/>
      <c r="F321" s="167"/>
      <c r="G321" s="167"/>
      <c r="H321" s="167"/>
      <c r="I321" s="167"/>
      <c r="J321" s="167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</row>
    <row r="322" spans="1:194" ht="15" customHeight="1" x14ac:dyDescent="0.25">
      <c r="A322" s="15"/>
      <c r="B322" s="20"/>
      <c r="C322" s="20"/>
      <c r="D322" s="20"/>
      <c r="E322" s="20"/>
      <c r="F322" s="167"/>
      <c r="G322" s="167"/>
      <c r="H322" s="167"/>
      <c r="I322" s="167"/>
      <c r="J322" s="167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</row>
    <row r="323" spans="1:194" ht="15" customHeight="1" x14ac:dyDescent="0.25">
      <c r="A323" s="15"/>
      <c r="B323" s="20"/>
      <c r="C323" s="20"/>
      <c r="D323" s="20"/>
      <c r="E323" s="20"/>
      <c r="F323" s="167"/>
      <c r="G323" s="167"/>
      <c r="H323" s="167"/>
      <c r="I323" s="167"/>
      <c r="J323" s="167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</row>
    <row r="324" spans="1:194" ht="15" customHeight="1" x14ac:dyDescent="0.25">
      <c r="A324" s="15"/>
      <c r="B324" s="20"/>
      <c r="C324" s="20"/>
      <c r="D324" s="20"/>
      <c r="E324" s="20"/>
      <c r="F324" s="167"/>
      <c r="G324" s="167"/>
      <c r="H324" s="167"/>
      <c r="I324" s="167"/>
      <c r="J324" s="167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</row>
    <row r="325" spans="1:194" ht="15" customHeight="1" x14ac:dyDescent="0.25">
      <c r="A325" s="15"/>
      <c r="B325" s="20"/>
      <c r="C325" s="20"/>
      <c r="D325" s="20"/>
      <c r="E325" s="20"/>
      <c r="F325" s="167"/>
      <c r="G325" s="167"/>
      <c r="H325" s="167"/>
      <c r="I325" s="167"/>
      <c r="J325" s="167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</row>
    <row r="326" spans="1:194" ht="15" customHeight="1" x14ac:dyDescent="0.25">
      <c r="A326" s="15"/>
      <c r="B326" s="20"/>
      <c r="C326" s="20"/>
      <c r="D326" s="20"/>
      <c r="E326" s="20"/>
      <c r="F326" s="167"/>
      <c r="G326" s="167"/>
      <c r="H326" s="167"/>
      <c r="I326" s="167"/>
      <c r="J326" s="167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</row>
    <row r="327" spans="1:194" ht="15" customHeight="1" x14ac:dyDescent="0.25">
      <c r="A327" s="15"/>
      <c r="B327" s="20"/>
      <c r="C327" s="20"/>
      <c r="D327" s="20"/>
      <c r="E327" s="20"/>
      <c r="F327" s="167"/>
      <c r="G327" s="167"/>
      <c r="H327" s="167"/>
      <c r="I327" s="167"/>
      <c r="J327" s="167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  <c r="GL327" s="21"/>
    </row>
    <row r="328" spans="1:194" ht="15" customHeight="1" x14ac:dyDescent="0.25">
      <c r="A328" s="15"/>
      <c r="B328" s="20"/>
      <c r="C328" s="20"/>
      <c r="D328" s="20"/>
      <c r="E328" s="20"/>
      <c r="F328" s="167"/>
      <c r="G328" s="167"/>
      <c r="H328" s="167"/>
      <c r="I328" s="167"/>
      <c r="J328" s="167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</row>
    <row r="329" spans="1:194" ht="15" customHeight="1" x14ac:dyDescent="0.25">
      <c r="A329" s="15"/>
      <c r="B329" s="20"/>
      <c r="C329" s="20"/>
      <c r="D329" s="20"/>
      <c r="E329" s="20"/>
      <c r="F329" s="167"/>
      <c r="G329" s="167"/>
      <c r="H329" s="167"/>
      <c r="I329" s="167"/>
      <c r="J329" s="167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</row>
    <row r="330" spans="1:194" ht="15" customHeight="1" x14ac:dyDescent="0.25">
      <c r="A330" s="15"/>
      <c r="B330" s="20"/>
      <c r="C330" s="20"/>
      <c r="D330" s="20"/>
      <c r="E330" s="20"/>
      <c r="F330" s="167"/>
      <c r="G330" s="167"/>
      <c r="H330" s="167"/>
      <c r="I330" s="167"/>
      <c r="J330" s="167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  <c r="GL330" s="21"/>
    </row>
    <row r="331" spans="1:194" ht="15" customHeight="1" x14ac:dyDescent="0.25">
      <c r="A331" s="15"/>
      <c r="B331" s="20"/>
      <c r="C331" s="20"/>
      <c r="D331" s="20"/>
      <c r="E331" s="20"/>
      <c r="F331" s="167"/>
      <c r="G331" s="167"/>
      <c r="H331" s="167"/>
      <c r="I331" s="167"/>
      <c r="J331" s="167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  <c r="GL331" s="21"/>
    </row>
    <row r="332" spans="1:194" ht="15" customHeight="1" x14ac:dyDescent="0.25">
      <c r="A332" s="15"/>
      <c r="B332" s="20"/>
      <c r="C332" s="20"/>
      <c r="D332" s="20"/>
      <c r="E332" s="20"/>
      <c r="F332" s="167"/>
      <c r="G332" s="167"/>
      <c r="H332" s="167"/>
      <c r="I332" s="167"/>
      <c r="J332" s="167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</row>
    <row r="333" spans="1:194" ht="15" customHeight="1" x14ac:dyDescent="0.25">
      <c r="A333" s="15"/>
      <c r="B333" s="20"/>
      <c r="C333" s="20"/>
      <c r="D333" s="20"/>
      <c r="E333" s="20"/>
      <c r="F333" s="167"/>
      <c r="G333" s="167"/>
      <c r="H333" s="167"/>
      <c r="I333" s="167"/>
      <c r="J333" s="167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</row>
    <row r="334" spans="1:194" ht="15" customHeight="1" x14ac:dyDescent="0.25">
      <c r="A334" s="15"/>
      <c r="B334" s="20"/>
      <c r="C334" s="20"/>
      <c r="D334" s="20"/>
      <c r="E334" s="20"/>
      <c r="F334" s="167"/>
      <c r="G334" s="167"/>
      <c r="H334" s="167"/>
      <c r="I334" s="167"/>
      <c r="J334" s="167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</row>
    <row r="335" spans="1:194" ht="15" customHeight="1" x14ac:dyDescent="0.25">
      <c r="A335" s="15"/>
      <c r="B335" s="20"/>
      <c r="C335" s="20"/>
      <c r="D335" s="20"/>
      <c r="E335" s="20"/>
      <c r="F335" s="167"/>
      <c r="G335" s="167"/>
      <c r="H335" s="167"/>
      <c r="I335" s="167"/>
      <c r="J335" s="167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  <c r="GL335" s="21"/>
    </row>
    <row r="336" spans="1:194" ht="15" customHeight="1" x14ac:dyDescent="0.25">
      <c r="A336" s="15"/>
      <c r="B336" s="20"/>
      <c r="C336" s="20"/>
      <c r="D336" s="20"/>
      <c r="E336" s="20"/>
      <c r="F336" s="167"/>
      <c r="G336" s="167"/>
      <c r="H336" s="167"/>
      <c r="I336" s="167"/>
      <c r="J336" s="167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</row>
    <row r="337" spans="1:194" ht="15" customHeight="1" x14ac:dyDescent="0.25">
      <c r="A337" s="15"/>
      <c r="B337" s="20"/>
      <c r="C337" s="20"/>
      <c r="D337" s="20"/>
      <c r="E337" s="20"/>
      <c r="F337" s="167"/>
      <c r="G337" s="167"/>
      <c r="H337" s="167"/>
      <c r="I337" s="167"/>
      <c r="J337" s="167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  <c r="GL337" s="21"/>
    </row>
    <row r="338" spans="1:194" ht="15" customHeight="1" x14ac:dyDescent="0.25">
      <c r="A338" s="15"/>
      <c r="B338" s="20"/>
      <c r="C338" s="20"/>
      <c r="D338" s="20"/>
      <c r="E338" s="20"/>
      <c r="F338" s="167"/>
      <c r="G338" s="167"/>
      <c r="H338" s="167"/>
      <c r="I338" s="167"/>
      <c r="J338" s="167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</row>
    <row r="339" spans="1:194" ht="15" customHeight="1" x14ac:dyDescent="0.25">
      <c r="A339" s="15"/>
      <c r="B339" s="20"/>
      <c r="C339" s="20"/>
      <c r="D339" s="20"/>
      <c r="E339" s="20"/>
      <c r="F339" s="167"/>
      <c r="G339" s="167"/>
      <c r="H339" s="167"/>
      <c r="I339" s="167"/>
      <c r="J339" s="167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</row>
    <row r="340" spans="1:194" ht="15" customHeight="1" x14ac:dyDescent="0.25">
      <c r="A340" s="15"/>
      <c r="B340" s="20"/>
      <c r="C340" s="20"/>
      <c r="D340" s="20"/>
      <c r="E340" s="20"/>
      <c r="F340" s="167"/>
      <c r="G340" s="167"/>
      <c r="H340" s="167"/>
      <c r="I340" s="167"/>
      <c r="J340" s="167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</row>
    <row r="341" spans="1:194" ht="15" customHeight="1" x14ac:dyDescent="0.25">
      <c r="A341" s="15"/>
      <c r="B341" s="20"/>
      <c r="C341" s="20"/>
      <c r="D341" s="20"/>
      <c r="E341" s="20"/>
      <c r="F341" s="167"/>
      <c r="G341" s="167"/>
      <c r="H341" s="167"/>
      <c r="I341" s="167"/>
      <c r="J341" s="167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  <c r="GL341" s="21"/>
    </row>
    <row r="342" spans="1:194" ht="15" customHeight="1" x14ac:dyDescent="0.25">
      <c r="A342" s="15"/>
      <c r="B342" s="20"/>
      <c r="C342" s="20"/>
      <c r="D342" s="20"/>
      <c r="E342" s="20"/>
      <c r="F342" s="167"/>
      <c r="G342" s="167"/>
      <c r="H342" s="167"/>
      <c r="I342" s="167"/>
      <c r="J342" s="167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  <c r="GL342" s="21"/>
    </row>
    <row r="343" spans="1:194" ht="15" customHeight="1" x14ac:dyDescent="0.25">
      <c r="A343" s="15"/>
      <c r="B343" s="20"/>
      <c r="C343" s="20"/>
      <c r="D343" s="20"/>
      <c r="E343" s="20"/>
      <c r="F343" s="167"/>
      <c r="G343" s="167"/>
      <c r="H343" s="167"/>
      <c r="I343" s="167"/>
      <c r="J343" s="167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</row>
    <row r="344" spans="1:194" ht="15" customHeight="1" x14ac:dyDescent="0.25">
      <c r="A344" s="15"/>
      <c r="B344" s="20"/>
      <c r="C344" s="20"/>
      <c r="D344" s="20"/>
      <c r="E344" s="20"/>
      <c r="F344" s="167"/>
      <c r="G344" s="167"/>
      <c r="H344" s="167"/>
      <c r="I344" s="167"/>
      <c r="J344" s="167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</row>
    <row r="345" spans="1:194" ht="15" customHeight="1" x14ac:dyDescent="0.25">
      <c r="A345" s="15"/>
      <c r="B345" s="20"/>
      <c r="C345" s="20"/>
      <c r="D345" s="20"/>
      <c r="E345" s="20"/>
      <c r="F345" s="167"/>
      <c r="G345" s="167"/>
      <c r="H345" s="167"/>
      <c r="I345" s="167"/>
      <c r="J345" s="167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  <c r="GL345" s="21"/>
    </row>
    <row r="346" spans="1:194" ht="15" customHeight="1" x14ac:dyDescent="0.25">
      <c r="A346" s="15"/>
      <c r="B346" s="20"/>
      <c r="C346" s="20"/>
      <c r="D346" s="20"/>
      <c r="E346" s="20"/>
      <c r="F346" s="167"/>
      <c r="G346" s="167"/>
      <c r="H346" s="167"/>
      <c r="I346" s="167"/>
      <c r="J346" s="167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</row>
    <row r="347" spans="1:194" ht="15" customHeight="1" x14ac:dyDescent="0.25">
      <c r="A347" s="15"/>
      <c r="B347" s="20"/>
      <c r="C347" s="20"/>
      <c r="D347" s="20"/>
      <c r="E347" s="20"/>
      <c r="F347" s="167"/>
      <c r="G347" s="167"/>
      <c r="H347" s="167"/>
      <c r="I347" s="167"/>
      <c r="J347" s="167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  <c r="GL347" s="21"/>
    </row>
    <row r="348" spans="1:194" ht="15" customHeight="1" x14ac:dyDescent="0.25">
      <c r="A348" s="15"/>
      <c r="B348" s="20"/>
      <c r="C348" s="20"/>
      <c r="D348" s="20"/>
      <c r="E348" s="20"/>
      <c r="F348" s="167"/>
      <c r="G348" s="167"/>
      <c r="H348" s="167"/>
      <c r="I348" s="167"/>
      <c r="J348" s="167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</row>
    <row r="349" spans="1:194" ht="15" customHeight="1" x14ac:dyDescent="0.25">
      <c r="A349" s="15"/>
      <c r="B349" s="20"/>
      <c r="C349" s="20"/>
      <c r="D349" s="20"/>
      <c r="E349" s="20"/>
      <c r="F349" s="167"/>
      <c r="G349" s="167"/>
      <c r="H349" s="167"/>
      <c r="I349" s="167"/>
      <c r="J349" s="167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</row>
    <row r="350" spans="1:194" ht="15" customHeight="1" x14ac:dyDescent="0.25">
      <c r="A350" s="15"/>
      <c r="B350" s="20"/>
      <c r="C350" s="20"/>
      <c r="D350" s="20"/>
      <c r="E350" s="20"/>
      <c r="F350" s="167"/>
      <c r="G350" s="167"/>
      <c r="H350" s="167"/>
      <c r="I350" s="167"/>
      <c r="J350" s="167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  <c r="GL350" s="21"/>
    </row>
    <row r="351" spans="1:194" ht="15" customHeight="1" x14ac:dyDescent="0.25">
      <c r="A351" s="15"/>
      <c r="B351" s="20"/>
      <c r="C351" s="20"/>
      <c r="D351" s="20"/>
      <c r="E351" s="20"/>
      <c r="F351" s="167"/>
      <c r="G351" s="167"/>
      <c r="H351" s="167"/>
      <c r="I351" s="167"/>
      <c r="J351" s="167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  <c r="GL351" s="21"/>
    </row>
    <row r="352" spans="1:194" ht="15" customHeight="1" x14ac:dyDescent="0.25">
      <c r="A352" s="15"/>
      <c r="B352" s="20"/>
      <c r="C352" s="20"/>
      <c r="D352" s="20"/>
      <c r="E352" s="20"/>
      <c r="F352" s="167"/>
      <c r="G352" s="167"/>
      <c r="H352" s="167"/>
      <c r="I352" s="167"/>
      <c r="J352" s="167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  <c r="GL352" s="21"/>
    </row>
    <row r="353" spans="1:194" ht="15" customHeight="1" x14ac:dyDescent="0.25">
      <c r="A353" s="15"/>
      <c r="B353" s="20"/>
      <c r="C353" s="20"/>
      <c r="D353" s="20"/>
      <c r="E353" s="20"/>
      <c r="F353" s="167"/>
      <c r="G353" s="167"/>
      <c r="H353" s="167"/>
      <c r="I353" s="167"/>
      <c r="J353" s="167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</row>
    <row r="354" spans="1:194" ht="15" customHeight="1" x14ac:dyDescent="0.25">
      <c r="A354" s="15"/>
      <c r="B354" s="20"/>
      <c r="C354" s="20"/>
      <c r="D354" s="20"/>
      <c r="E354" s="20"/>
      <c r="F354" s="167"/>
      <c r="G354" s="167"/>
      <c r="H354" s="167"/>
      <c r="I354" s="167"/>
      <c r="J354" s="167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</row>
    <row r="355" spans="1:194" ht="15" customHeight="1" x14ac:dyDescent="0.25">
      <c r="A355" s="15"/>
      <c r="B355" s="20"/>
      <c r="C355" s="20"/>
      <c r="D355" s="20"/>
      <c r="E355" s="20"/>
      <c r="F355" s="167"/>
      <c r="G355" s="167"/>
      <c r="H355" s="167"/>
      <c r="I355" s="167"/>
      <c r="J355" s="167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  <c r="GL355" s="21"/>
    </row>
    <row r="356" spans="1:194" ht="15" customHeight="1" x14ac:dyDescent="0.25">
      <c r="A356" s="15"/>
      <c r="B356" s="20"/>
      <c r="C356" s="20"/>
      <c r="D356" s="20"/>
      <c r="E356" s="20"/>
      <c r="F356" s="167"/>
      <c r="G356" s="167"/>
      <c r="H356" s="167"/>
      <c r="I356" s="167"/>
      <c r="J356" s="167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  <c r="GL356" s="21"/>
    </row>
    <row r="357" spans="1:194" ht="15" customHeight="1" x14ac:dyDescent="0.25">
      <c r="A357" s="15"/>
      <c r="B357" s="20"/>
      <c r="C357" s="20"/>
      <c r="D357" s="20"/>
      <c r="E357" s="20"/>
      <c r="F357" s="167"/>
      <c r="G357" s="167"/>
      <c r="H357" s="167"/>
      <c r="I357" s="167"/>
      <c r="J357" s="167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  <c r="GL357" s="21"/>
    </row>
    <row r="358" spans="1:194" ht="15" customHeight="1" x14ac:dyDescent="0.25">
      <c r="A358" s="15"/>
      <c r="B358" s="20"/>
      <c r="C358" s="20"/>
      <c r="D358" s="20"/>
      <c r="E358" s="20"/>
      <c r="F358" s="167"/>
      <c r="G358" s="167"/>
      <c r="H358" s="167"/>
      <c r="I358" s="167"/>
      <c r="J358" s="167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</row>
    <row r="359" spans="1:194" ht="15" customHeight="1" x14ac:dyDescent="0.25">
      <c r="A359" s="15"/>
      <c r="B359" s="20"/>
      <c r="C359" s="20"/>
      <c r="D359" s="20"/>
      <c r="E359" s="20"/>
      <c r="F359" s="167"/>
      <c r="G359" s="167"/>
      <c r="H359" s="167"/>
      <c r="I359" s="167"/>
      <c r="J359" s="167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</row>
    <row r="360" spans="1:194" ht="15" customHeight="1" x14ac:dyDescent="0.25">
      <c r="A360" s="15"/>
      <c r="B360" s="20"/>
      <c r="C360" s="20"/>
      <c r="D360" s="20"/>
      <c r="E360" s="20"/>
      <c r="F360" s="167"/>
      <c r="G360" s="167"/>
      <c r="H360" s="167"/>
      <c r="I360" s="167"/>
      <c r="J360" s="167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</row>
    <row r="361" spans="1:194" ht="15" customHeight="1" x14ac:dyDescent="0.25">
      <c r="A361" s="15"/>
      <c r="B361" s="20"/>
      <c r="C361" s="20"/>
      <c r="D361" s="20"/>
      <c r="E361" s="20"/>
      <c r="F361" s="167"/>
      <c r="G361" s="167"/>
      <c r="H361" s="167"/>
      <c r="I361" s="167"/>
      <c r="J361" s="167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  <c r="GL361" s="21"/>
    </row>
    <row r="362" spans="1:194" ht="15" customHeight="1" x14ac:dyDescent="0.25">
      <c r="A362" s="15"/>
      <c r="B362" s="20"/>
      <c r="C362" s="20"/>
      <c r="D362" s="20"/>
      <c r="E362" s="20"/>
      <c r="F362" s="167"/>
      <c r="G362" s="167"/>
      <c r="H362" s="167"/>
      <c r="I362" s="167"/>
      <c r="J362" s="167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  <c r="GL362" s="21"/>
    </row>
    <row r="363" spans="1:194" ht="15" customHeight="1" x14ac:dyDescent="0.25">
      <c r="A363" s="15"/>
      <c r="B363" s="20"/>
      <c r="C363" s="20"/>
      <c r="D363" s="20"/>
      <c r="E363" s="20"/>
      <c r="F363" s="167"/>
      <c r="G363" s="167"/>
      <c r="H363" s="167"/>
      <c r="I363" s="167"/>
      <c r="J363" s="167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</row>
    <row r="364" spans="1:194" ht="15" customHeight="1" x14ac:dyDescent="0.25">
      <c r="A364" s="15"/>
      <c r="B364" s="20"/>
      <c r="C364" s="20"/>
      <c r="D364" s="20"/>
      <c r="E364" s="20"/>
      <c r="F364" s="167"/>
      <c r="G364" s="167"/>
      <c r="H364" s="167"/>
      <c r="I364" s="167"/>
      <c r="J364" s="167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</row>
    <row r="365" spans="1:194" ht="15" customHeight="1" x14ac:dyDescent="0.25">
      <c r="A365" s="15"/>
      <c r="B365" s="20"/>
      <c r="C365" s="20"/>
      <c r="D365" s="20"/>
      <c r="E365" s="20"/>
      <c r="F365" s="167"/>
      <c r="G365" s="167"/>
      <c r="H365" s="167"/>
      <c r="I365" s="167"/>
      <c r="J365" s="167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  <c r="GL365" s="21"/>
    </row>
    <row r="366" spans="1:194" ht="15" customHeight="1" x14ac:dyDescent="0.25">
      <c r="A366" s="15"/>
      <c r="B366" s="20"/>
      <c r="C366" s="20"/>
      <c r="D366" s="20"/>
      <c r="E366" s="20"/>
      <c r="F366" s="167"/>
      <c r="G366" s="167"/>
      <c r="H366" s="167"/>
      <c r="I366" s="167"/>
      <c r="J366" s="167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  <c r="GL366" s="21"/>
    </row>
    <row r="367" spans="1:194" ht="15" customHeight="1" x14ac:dyDescent="0.25">
      <c r="A367" s="15"/>
      <c r="B367" s="20"/>
      <c r="C367" s="20"/>
      <c r="D367" s="20"/>
      <c r="E367" s="20"/>
      <c r="F367" s="167"/>
      <c r="G367" s="167"/>
      <c r="H367" s="167"/>
      <c r="I367" s="167"/>
      <c r="J367" s="167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</row>
    <row r="368" spans="1:194" ht="15" customHeight="1" x14ac:dyDescent="0.25">
      <c r="A368" s="15"/>
      <c r="B368" s="20"/>
      <c r="C368" s="20"/>
      <c r="D368" s="20"/>
      <c r="E368" s="20"/>
      <c r="F368" s="167"/>
      <c r="G368" s="167"/>
      <c r="H368" s="167"/>
      <c r="I368" s="167"/>
      <c r="J368" s="167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</row>
    <row r="369" spans="1:194" ht="15" customHeight="1" x14ac:dyDescent="0.25">
      <c r="A369" s="15"/>
      <c r="B369" s="20"/>
      <c r="C369" s="20"/>
      <c r="D369" s="20"/>
      <c r="E369" s="20"/>
      <c r="F369" s="167"/>
      <c r="G369" s="167"/>
      <c r="H369" s="167"/>
      <c r="I369" s="167"/>
      <c r="J369" s="167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  <c r="GL369" s="21"/>
    </row>
    <row r="370" spans="1:194" ht="15" customHeight="1" x14ac:dyDescent="0.25">
      <c r="A370" s="15"/>
      <c r="B370" s="20"/>
      <c r="C370" s="20"/>
      <c r="D370" s="20"/>
      <c r="E370" s="20"/>
      <c r="F370" s="167"/>
      <c r="G370" s="167"/>
      <c r="H370" s="167"/>
      <c r="I370" s="167"/>
      <c r="J370" s="167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  <c r="GL370" s="21"/>
    </row>
    <row r="371" spans="1:194" ht="15" customHeight="1" x14ac:dyDescent="0.25">
      <c r="A371" s="15"/>
      <c r="B371" s="20"/>
      <c r="C371" s="20"/>
      <c r="D371" s="20"/>
      <c r="E371" s="20"/>
      <c r="F371" s="167"/>
      <c r="G371" s="167"/>
      <c r="H371" s="167"/>
      <c r="I371" s="167"/>
      <c r="J371" s="167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</row>
    <row r="372" spans="1:194" ht="15" customHeight="1" x14ac:dyDescent="0.25">
      <c r="A372" s="15"/>
      <c r="B372" s="20"/>
      <c r="C372" s="20"/>
      <c r="D372" s="20"/>
      <c r="E372" s="20"/>
      <c r="F372" s="167"/>
      <c r="G372" s="167"/>
      <c r="H372" s="167"/>
      <c r="I372" s="167"/>
      <c r="J372" s="167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21"/>
      <c r="GG372" s="21"/>
      <c r="GH372" s="21"/>
      <c r="GI372" s="21"/>
      <c r="GJ372" s="21"/>
      <c r="GK372" s="21"/>
      <c r="GL372" s="21"/>
    </row>
    <row r="373" spans="1:194" ht="15" customHeight="1" x14ac:dyDescent="0.25">
      <c r="A373" s="15"/>
      <c r="B373" s="20"/>
      <c r="C373" s="20"/>
      <c r="D373" s="20"/>
      <c r="E373" s="20"/>
      <c r="F373" s="167"/>
      <c r="G373" s="167"/>
      <c r="H373" s="167"/>
      <c r="I373" s="167"/>
      <c r="J373" s="167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</row>
    <row r="374" spans="1:194" ht="15" customHeight="1" x14ac:dyDescent="0.25">
      <c r="A374" s="15"/>
      <c r="B374" s="20"/>
      <c r="C374" s="20"/>
      <c r="D374" s="20"/>
      <c r="E374" s="20"/>
      <c r="F374" s="167"/>
      <c r="G374" s="167"/>
      <c r="H374" s="167"/>
      <c r="I374" s="167"/>
      <c r="J374" s="167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</row>
    <row r="375" spans="1:194" ht="15" customHeight="1" x14ac:dyDescent="0.25">
      <c r="A375" s="15"/>
      <c r="B375" s="20"/>
      <c r="C375" s="20"/>
      <c r="D375" s="20"/>
      <c r="E375" s="20"/>
      <c r="F375" s="167"/>
      <c r="G375" s="167"/>
      <c r="H375" s="167"/>
      <c r="I375" s="167"/>
      <c r="J375" s="167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21"/>
      <c r="GG375" s="21"/>
      <c r="GH375" s="21"/>
      <c r="GI375" s="21"/>
      <c r="GJ375" s="21"/>
      <c r="GK375" s="21"/>
      <c r="GL375" s="21"/>
    </row>
    <row r="376" spans="1:194" ht="15" customHeight="1" x14ac:dyDescent="0.25">
      <c r="A376" s="15"/>
      <c r="B376" s="20"/>
      <c r="C376" s="20"/>
      <c r="D376" s="20"/>
      <c r="E376" s="20"/>
      <c r="F376" s="167"/>
      <c r="G376" s="167"/>
      <c r="H376" s="167"/>
      <c r="I376" s="167"/>
      <c r="J376" s="167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</row>
    <row r="377" spans="1:194" ht="15" customHeight="1" x14ac:dyDescent="0.25">
      <c r="A377" s="15"/>
      <c r="B377" s="20"/>
      <c r="C377" s="20"/>
      <c r="D377" s="20"/>
      <c r="E377" s="20"/>
      <c r="F377" s="167"/>
      <c r="G377" s="167"/>
      <c r="H377" s="167"/>
      <c r="I377" s="167"/>
      <c r="J377" s="167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  <c r="GL377" s="21"/>
    </row>
    <row r="378" spans="1:194" ht="15" customHeight="1" x14ac:dyDescent="0.25">
      <c r="A378" s="15"/>
      <c r="B378" s="20"/>
      <c r="C378" s="20"/>
      <c r="D378" s="20"/>
      <c r="E378" s="20"/>
      <c r="F378" s="167"/>
      <c r="G378" s="167"/>
      <c r="H378" s="167"/>
      <c r="I378" s="167"/>
      <c r="J378" s="167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</row>
    <row r="379" spans="1:194" ht="15" customHeight="1" x14ac:dyDescent="0.25">
      <c r="A379" s="15"/>
      <c r="B379" s="20"/>
      <c r="C379" s="20"/>
      <c r="D379" s="20"/>
      <c r="E379" s="20"/>
      <c r="F379" s="167"/>
      <c r="G379" s="167"/>
      <c r="H379" s="167"/>
      <c r="I379" s="167"/>
      <c r="J379" s="167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</row>
    <row r="380" spans="1:194" ht="15" customHeight="1" x14ac:dyDescent="0.25">
      <c r="A380" s="15"/>
      <c r="B380" s="20"/>
      <c r="C380" s="20"/>
      <c r="D380" s="20"/>
      <c r="E380" s="20"/>
      <c r="F380" s="167"/>
      <c r="G380" s="167"/>
      <c r="H380" s="167"/>
      <c r="I380" s="167"/>
      <c r="J380" s="167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</row>
    <row r="381" spans="1:194" ht="15" customHeight="1" x14ac:dyDescent="0.25">
      <c r="A381" s="15"/>
      <c r="B381" s="20"/>
      <c r="C381" s="20"/>
      <c r="D381" s="20"/>
      <c r="E381" s="20"/>
      <c r="F381" s="167"/>
      <c r="G381" s="167"/>
      <c r="H381" s="167"/>
      <c r="I381" s="167"/>
      <c r="J381" s="167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</row>
    <row r="382" spans="1:194" ht="15" customHeight="1" x14ac:dyDescent="0.25">
      <c r="A382" s="15"/>
      <c r="B382" s="20"/>
      <c r="C382" s="20"/>
      <c r="D382" s="20"/>
      <c r="E382" s="20"/>
      <c r="F382" s="167"/>
      <c r="G382" s="167"/>
      <c r="H382" s="167"/>
      <c r="I382" s="167"/>
      <c r="J382" s="167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  <c r="GL382" s="21"/>
    </row>
    <row r="383" spans="1:194" ht="15" customHeight="1" x14ac:dyDescent="0.25">
      <c r="A383" s="15"/>
      <c r="B383" s="20"/>
      <c r="C383" s="20"/>
      <c r="D383" s="20"/>
      <c r="E383" s="20"/>
      <c r="F383" s="167"/>
      <c r="G383" s="167"/>
      <c r="H383" s="167"/>
      <c r="I383" s="167"/>
      <c r="J383" s="167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</row>
    <row r="384" spans="1:194" ht="15" customHeight="1" x14ac:dyDescent="0.25">
      <c r="A384" s="15"/>
      <c r="B384" s="20"/>
      <c r="C384" s="20"/>
      <c r="D384" s="20"/>
      <c r="E384" s="20"/>
      <c r="F384" s="167"/>
      <c r="G384" s="167"/>
      <c r="H384" s="167"/>
      <c r="I384" s="167"/>
      <c r="J384" s="167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  <c r="GL384" s="21"/>
    </row>
    <row r="385" spans="1:194" ht="15" customHeight="1" x14ac:dyDescent="0.25">
      <c r="A385" s="15"/>
      <c r="B385" s="20"/>
      <c r="C385" s="20"/>
      <c r="D385" s="20"/>
      <c r="E385" s="20"/>
      <c r="F385" s="167"/>
      <c r="G385" s="167"/>
      <c r="H385" s="167"/>
      <c r="I385" s="167"/>
      <c r="J385" s="167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21"/>
      <c r="GG385" s="21"/>
      <c r="GH385" s="21"/>
      <c r="GI385" s="21"/>
      <c r="GJ385" s="21"/>
      <c r="GK385" s="21"/>
      <c r="GL385" s="21"/>
    </row>
    <row r="386" spans="1:194" ht="15" customHeight="1" x14ac:dyDescent="0.25">
      <c r="A386" s="15"/>
      <c r="B386" s="20"/>
      <c r="C386" s="20"/>
      <c r="D386" s="20"/>
      <c r="E386" s="20"/>
      <c r="F386" s="167"/>
      <c r="G386" s="167"/>
      <c r="H386" s="167"/>
      <c r="I386" s="167"/>
      <c r="J386" s="167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21"/>
      <c r="GG386" s="21"/>
      <c r="GH386" s="21"/>
      <c r="GI386" s="21"/>
      <c r="GJ386" s="21"/>
      <c r="GK386" s="21"/>
      <c r="GL386" s="21"/>
    </row>
    <row r="387" spans="1:194" ht="15" customHeight="1" x14ac:dyDescent="0.25">
      <c r="A387" s="15"/>
      <c r="B387" s="20"/>
      <c r="C387" s="20"/>
      <c r="D387" s="20"/>
      <c r="E387" s="20"/>
      <c r="F387" s="167"/>
      <c r="G387" s="167"/>
      <c r="H387" s="167"/>
      <c r="I387" s="167"/>
      <c r="J387" s="167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21"/>
      <c r="GG387" s="21"/>
      <c r="GH387" s="21"/>
      <c r="GI387" s="21"/>
      <c r="GJ387" s="21"/>
      <c r="GK387" s="21"/>
      <c r="GL387" s="21"/>
    </row>
    <row r="388" spans="1:194" ht="15" customHeight="1" x14ac:dyDescent="0.25">
      <c r="A388" s="15"/>
      <c r="B388" s="20"/>
      <c r="C388" s="20"/>
      <c r="D388" s="20"/>
      <c r="E388" s="20"/>
      <c r="F388" s="167"/>
      <c r="G388" s="167"/>
      <c r="H388" s="167"/>
      <c r="I388" s="167"/>
      <c r="J388" s="167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</row>
    <row r="389" spans="1:194" ht="15" customHeight="1" x14ac:dyDescent="0.25">
      <c r="A389" s="15"/>
      <c r="B389" s="20"/>
      <c r="C389" s="20"/>
      <c r="D389" s="20"/>
      <c r="E389" s="20"/>
      <c r="F389" s="167"/>
      <c r="G389" s="167"/>
      <c r="H389" s="167"/>
      <c r="I389" s="167"/>
      <c r="J389" s="167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</row>
    <row r="390" spans="1:194" ht="15" customHeight="1" x14ac:dyDescent="0.25">
      <c r="A390" s="15"/>
      <c r="B390" s="20"/>
      <c r="C390" s="20"/>
      <c r="D390" s="20"/>
      <c r="E390" s="20"/>
      <c r="F390" s="167"/>
      <c r="G390" s="167"/>
      <c r="H390" s="167"/>
      <c r="I390" s="167"/>
      <c r="J390" s="167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  <c r="GL390" s="21"/>
    </row>
    <row r="391" spans="1:194" ht="15" customHeight="1" x14ac:dyDescent="0.25">
      <c r="A391" s="15"/>
      <c r="B391" s="20"/>
      <c r="C391" s="20"/>
      <c r="D391" s="20"/>
      <c r="E391" s="20"/>
      <c r="F391" s="167"/>
      <c r="G391" s="167"/>
      <c r="H391" s="167"/>
      <c r="I391" s="167"/>
      <c r="J391" s="167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  <c r="GL391" s="21"/>
    </row>
    <row r="392" spans="1:194" ht="15" customHeight="1" x14ac:dyDescent="0.25">
      <c r="A392" s="15"/>
      <c r="B392" s="20"/>
      <c r="C392" s="20"/>
      <c r="D392" s="20"/>
      <c r="E392" s="20"/>
      <c r="F392" s="167"/>
      <c r="G392" s="167"/>
      <c r="H392" s="167"/>
      <c r="I392" s="167"/>
      <c r="J392" s="167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</row>
    <row r="393" spans="1:194" ht="15" customHeight="1" x14ac:dyDescent="0.25">
      <c r="A393" s="15"/>
      <c r="B393" s="20"/>
      <c r="C393" s="20"/>
      <c r="D393" s="20"/>
      <c r="E393" s="20"/>
      <c r="F393" s="167"/>
      <c r="G393" s="167"/>
      <c r="H393" s="167"/>
      <c r="I393" s="167"/>
      <c r="J393" s="167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</row>
    <row r="394" spans="1:194" ht="15" customHeight="1" x14ac:dyDescent="0.25">
      <c r="A394" s="15"/>
      <c r="B394" s="20"/>
      <c r="C394" s="20"/>
      <c r="D394" s="20"/>
      <c r="E394" s="20"/>
      <c r="F394" s="167"/>
      <c r="G394" s="167"/>
      <c r="H394" s="167"/>
      <c r="I394" s="167"/>
      <c r="J394" s="167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</row>
    <row r="395" spans="1:194" ht="15" customHeight="1" x14ac:dyDescent="0.25">
      <c r="A395" s="15"/>
      <c r="B395" s="20"/>
      <c r="C395" s="20"/>
      <c r="D395" s="20"/>
      <c r="E395" s="20"/>
      <c r="F395" s="167"/>
      <c r="G395" s="167"/>
      <c r="H395" s="167"/>
      <c r="I395" s="167"/>
      <c r="J395" s="167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</row>
    <row r="396" spans="1:194" ht="15" customHeight="1" x14ac:dyDescent="0.25">
      <c r="A396" s="15"/>
      <c r="B396" s="20"/>
      <c r="C396" s="20"/>
      <c r="D396" s="20"/>
      <c r="E396" s="20"/>
      <c r="F396" s="167"/>
      <c r="G396" s="167"/>
      <c r="H396" s="167"/>
      <c r="I396" s="167"/>
      <c r="J396" s="167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  <c r="GL396" s="21"/>
    </row>
    <row r="397" spans="1:194" ht="15" customHeight="1" x14ac:dyDescent="0.25">
      <c r="A397" s="15"/>
      <c r="B397" s="20"/>
      <c r="C397" s="20"/>
      <c r="D397" s="20"/>
      <c r="E397" s="20"/>
      <c r="F397" s="167"/>
      <c r="G397" s="167"/>
      <c r="H397" s="167"/>
      <c r="I397" s="167"/>
      <c r="J397" s="167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  <c r="GL397" s="21"/>
    </row>
    <row r="398" spans="1:194" ht="15" customHeight="1" x14ac:dyDescent="0.25">
      <c r="A398" s="15"/>
      <c r="B398" s="20"/>
      <c r="C398" s="20"/>
      <c r="D398" s="20"/>
      <c r="E398" s="20"/>
      <c r="F398" s="167"/>
      <c r="G398" s="167"/>
      <c r="H398" s="167"/>
      <c r="I398" s="167"/>
      <c r="J398" s="167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</row>
    <row r="399" spans="1:194" ht="15" customHeight="1" x14ac:dyDescent="0.25">
      <c r="A399" s="15"/>
      <c r="B399" s="20"/>
      <c r="C399" s="20"/>
      <c r="D399" s="20"/>
      <c r="E399" s="20"/>
      <c r="F399" s="167"/>
      <c r="G399" s="167"/>
      <c r="H399" s="167"/>
      <c r="I399" s="167"/>
      <c r="J399" s="167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</row>
    <row r="400" spans="1:194" ht="15" customHeight="1" x14ac:dyDescent="0.25">
      <c r="A400" s="15"/>
      <c r="B400" s="20"/>
      <c r="C400" s="20"/>
      <c r="D400" s="20"/>
      <c r="E400" s="20"/>
      <c r="F400" s="167"/>
      <c r="G400" s="167"/>
      <c r="H400" s="167"/>
      <c r="I400" s="167"/>
      <c r="J400" s="167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  <c r="GL400" s="21"/>
    </row>
    <row r="401" spans="1:194" ht="15" customHeight="1" x14ac:dyDescent="0.25">
      <c r="A401" s="15"/>
      <c r="B401" s="20"/>
      <c r="C401" s="20"/>
      <c r="D401" s="20"/>
      <c r="E401" s="20"/>
      <c r="F401" s="167"/>
      <c r="G401" s="167"/>
      <c r="H401" s="167"/>
      <c r="I401" s="167"/>
      <c r="J401" s="167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  <c r="GL401" s="21"/>
    </row>
    <row r="402" spans="1:194" ht="15" customHeight="1" x14ac:dyDescent="0.25">
      <c r="A402" s="15"/>
      <c r="B402" s="20"/>
      <c r="C402" s="20"/>
      <c r="D402" s="20"/>
      <c r="E402" s="20"/>
      <c r="F402" s="167"/>
      <c r="G402" s="167"/>
      <c r="H402" s="167"/>
      <c r="I402" s="167"/>
      <c r="J402" s="167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</row>
    <row r="403" spans="1:194" ht="15" customHeight="1" x14ac:dyDescent="0.25">
      <c r="A403" s="15"/>
      <c r="B403" s="20"/>
      <c r="C403" s="20"/>
      <c r="D403" s="20"/>
      <c r="E403" s="20"/>
      <c r="F403" s="167"/>
      <c r="G403" s="167"/>
      <c r="H403" s="167"/>
      <c r="I403" s="167"/>
      <c r="J403" s="167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</row>
    <row r="404" spans="1:194" ht="15" customHeight="1" x14ac:dyDescent="0.25">
      <c r="A404" s="15"/>
      <c r="B404" s="20"/>
      <c r="C404" s="20"/>
      <c r="D404" s="20"/>
      <c r="E404" s="20"/>
      <c r="F404" s="167"/>
      <c r="G404" s="167"/>
      <c r="H404" s="167"/>
      <c r="I404" s="167"/>
      <c r="J404" s="167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</row>
    <row r="405" spans="1:194" ht="15" customHeight="1" x14ac:dyDescent="0.25">
      <c r="A405" s="15"/>
      <c r="B405" s="20"/>
      <c r="C405" s="20"/>
      <c r="D405" s="20"/>
      <c r="E405" s="20"/>
      <c r="F405" s="167"/>
      <c r="G405" s="167"/>
      <c r="H405" s="167"/>
      <c r="I405" s="167"/>
      <c r="J405" s="167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  <c r="GL405" s="21"/>
    </row>
    <row r="406" spans="1:194" ht="15" customHeight="1" x14ac:dyDescent="0.25">
      <c r="A406" s="15"/>
      <c r="B406" s="20"/>
      <c r="C406" s="20"/>
      <c r="D406" s="20"/>
      <c r="E406" s="20"/>
      <c r="F406" s="167"/>
      <c r="G406" s="167"/>
      <c r="H406" s="167"/>
      <c r="I406" s="167"/>
      <c r="J406" s="167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</row>
    <row r="407" spans="1:194" ht="15" customHeight="1" x14ac:dyDescent="0.25">
      <c r="A407" s="15"/>
      <c r="B407" s="20"/>
      <c r="C407" s="20"/>
      <c r="D407" s="20"/>
      <c r="E407" s="20"/>
      <c r="F407" s="167"/>
      <c r="G407" s="167"/>
      <c r="H407" s="167"/>
      <c r="I407" s="167"/>
      <c r="J407" s="167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</row>
    <row r="408" spans="1:194" ht="15" customHeight="1" x14ac:dyDescent="0.25">
      <c r="A408" s="15"/>
      <c r="B408" s="20"/>
      <c r="C408" s="20"/>
      <c r="D408" s="20"/>
      <c r="E408" s="20"/>
      <c r="F408" s="167"/>
      <c r="G408" s="167"/>
      <c r="H408" s="167"/>
      <c r="I408" s="167"/>
      <c r="J408" s="167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</row>
    <row r="409" spans="1:194" ht="15" customHeight="1" x14ac:dyDescent="0.25">
      <c r="A409" s="15"/>
      <c r="B409" s="20"/>
      <c r="C409" s="20"/>
      <c r="D409" s="20"/>
      <c r="E409" s="20"/>
      <c r="F409" s="167"/>
      <c r="G409" s="167"/>
      <c r="H409" s="167"/>
      <c r="I409" s="167"/>
      <c r="J409" s="167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</row>
    <row r="410" spans="1:194" ht="15" customHeight="1" x14ac:dyDescent="0.25">
      <c r="A410" s="15"/>
      <c r="B410" s="20"/>
      <c r="C410" s="20"/>
      <c r="D410" s="20"/>
      <c r="E410" s="20"/>
      <c r="F410" s="167"/>
      <c r="G410" s="167"/>
      <c r="H410" s="167"/>
      <c r="I410" s="167"/>
      <c r="J410" s="167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  <c r="GL410" s="21"/>
    </row>
    <row r="411" spans="1:194" ht="15" customHeight="1" x14ac:dyDescent="0.25">
      <c r="A411" s="15"/>
      <c r="B411" s="20"/>
      <c r="C411" s="20"/>
      <c r="D411" s="20"/>
      <c r="E411" s="20"/>
      <c r="F411" s="167"/>
      <c r="G411" s="167"/>
      <c r="H411" s="167"/>
      <c r="I411" s="167"/>
      <c r="J411" s="167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21"/>
      <c r="GG411" s="21"/>
      <c r="GH411" s="21"/>
      <c r="GI411" s="21"/>
      <c r="GJ411" s="21"/>
      <c r="GK411" s="21"/>
      <c r="GL411" s="21"/>
    </row>
    <row r="412" spans="1:194" ht="15" customHeight="1" x14ac:dyDescent="0.25">
      <c r="A412" s="15"/>
      <c r="B412" s="20"/>
      <c r="C412" s="20"/>
      <c r="D412" s="20"/>
      <c r="E412" s="20"/>
      <c r="F412" s="167"/>
      <c r="G412" s="167"/>
      <c r="H412" s="167"/>
      <c r="I412" s="167"/>
      <c r="J412" s="167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21"/>
      <c r="GG412" s="21"/>
      <c r="GH412" s="21"/>
      <c r="GI412" s="21"/>
      <c r="GJ412" s="21"/>
      <c r="GK412" s="21"/>
      <c r="GL412" s="21"/>
    </row>
    <row r="413" spans="1:194" ht="15" customHeight="1" x14ac:dyDescent="0.25">
      <c r="A413" s="15"/>
      <c r="B413" s="20"/>
      <c r="C413" s="20"/>
      <c r="D413" s="20"/>
      <c r="E413" s="20"/>
      <c r="F413" s="167"/>
      <c r="G413" s="167"/>
      <c r="H413" s="167"/>
      <c r="I413" s="167"/>
      <c r="J413" s="167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</row>
    <row r="414" spans="1:194" ht="15" customHeight="1" x14ac:dyDescent="0.25">
      <c r="A414" s="15"/>
      <c r="B414" s="20"/>
      <c r="C414" s="20"/>
      <c r="D414" s="20"/>
      <c r="E414" s="20"/>
      <c r="F414" s="167"/>
      <c r="G414" s="167"/>
      <c r="H414" s="167"/>
      <c r="I414" s="167"/>
      <c r="J414" s="167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  <c r="GL414" s="21"/>
    </row>
    <row r="415" spans="1:194" ht="15" customHeight="1" x14ac:dyDescent="0.25">
      <c r="A415" s="15"/>
      <c r="B415" s="20"/>
      <c r="C415" s="20"/>
      <c r="D415" s="20"/>
      <c r="E415" s="20"/>
      <c r="F415" s="167"/>
      <c r="G415" s="167"/>
      <c r="H415" s="167"/>
      <c r="I415" s="167"/>
      <c r="J415" s="167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21"/>
      <c r="GG415" s="21"/>
      <c r="GH415" s="21"/>
      <c r="GI415" s="21"/>
      <c r="GJ415" s="21"/>
      <c r="GK415" s="21"/>
      <c r="GL415" s="21"/>
    </row>
    <row r="416" spans="1:194" ht="15" customHeight="1" x14ac:dyDescent="0.25">
      <c r="A416" s="15"/>
      <c r="B416" s="20"/>
      <c r="C416" s="20"/>
      <c r="D416" s="20"/>
      <c r="E416" s="20"/>
      <c r="F416" s="167"/>
      <c r="G416" s="167"/>
      <c r="H416" s="167"/>
      <c r="I416" s="167"/>
      <c r="J416" s="167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  <c r="GL416" s="21"/>
    </row>
    <row r="417" spans="1:194" ht="15" customHeight="1" x14ac:dyDescent="0.25">
      <c r="A417" s="15"/>
      <c r="B417" s="20"/>
      <c r="C417" s="20"/>
      <c r="D417" s="20"/>
      <c r="E417" s="20"/>
      <c r="F417" s="167"/>
      <c r="G417" s="167"/>
      <c r="H417" s="167"/>
      <c r="I417" s="167"/>
      <c r="J417" s="167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21"/>
      <c r="GG417" s="21"/>
      <c r="GH417" s="21"/>
      <c r="GI417" s="21"/>
      <c r="GJ417" s="21"/>
      <c r="GK417" s="21"/>
      <c r="GL417" s="21"/>
    </row>
    <row r="418" spans="1:194" ht="15" customHeight="1" x14ac:dyDescent="0.25">
      <c r="A418" s="15"/>
      <c r="B418" s="20"/>
      <c r="C418" s="20"/>
      <c r="D418" s="20"/>
      <c r="E418" s="20"/>
      <c r="F418" s="167"/>
      <c r="G418" s="167"/>
      <c r="H418" s="167"/>
      <c r="I418" s="167"/>
      <c r="J418" s="167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</row>
    <row r="419" spans="1:194" ht="15" customHeight="1" x14ac:dyDescent="0.25">
      <c r="A419" s="15"/>
      <c r="B419" s="20"/>
      <c r="C419" s="20"/>
      <c r="D419" s="20"/>
      <c r="E419" s="20"/>
      <c r="F419" s="167"/>
      <c r="G419" s="167"/>
      <c r="H419" s="167"/>
      <c r="I419" s="167"/>
      <c r="J419" s="167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  <c r="GL419" s="21"/>
    </row>
    <row r="420" spans="1:194" ht="15" customHeight="1" x14ac:dyDescent="0.25">
      <c r="A420" s="15"/>
      <c r="B420" s="20"/>
      <c r="C420" s="20"/>
      <c r="D420" s="20"/>
      <c r="E420" s="20"/>
      <c r="F420" s="167"/>
      <c r="G420" s="167"/>
      <c r="H420" s="167"/>
      <c r="I420" s="167"/>
      <c r="J420" s="167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21"/>
      <c r="GG420" s="21"/>
      <c r="GH420" s="21"/>
      <c r="GI420" s="21"/>
      <c r="GJ420" s="21"/>
      <c r="GK420" s="21"/>
      <c r="GL420" s="21"/>
    </row>
    <row r="421" spans="1:194" ht="15" customHeight="1" x14ac:dyDescent="0.25">
      <c r="A421" s="15"/>
      <c r="B421" s="20"/>
      <c r="C421" s="20"/>
      <c r="D421" s="20"/>
      <c r="E421" s="20"/>
      <c r="F421" s="167"/>
      <c r="G421" s="167"/>
      <c r="H421" s="167"/>
      <c r="I421" s="167"/>
      <c r="J421" s="167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21"/>
      <c r="GG421" s="21"/>
      <c r="GH421" s="21"/>
      <c r="GI421" s="21"/>
      <c r="GJ421" s="21"/>
      <c r="GK421" s="21"/>
      <c r="GL421" s="21"/>
    </row>
    <row r="422" spans="1:194" ht="15" customHeight="1" x14ac:dyDescent="0.25">
      <c r="A422" s="15"/>
      <c r="B422" s="20"/>
      <c r="C422" s="20"/>
      <c r="D422" s="20"/>
      <c r="E422" s="20"/>
      <c r="F422" s="167"/>
      <c r="G422" s="167"/>
      <c r="H422" s="167"/>
      <c r="I422" s="167"/>
      <c r="J422" s="167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21"/>
      <c r="GG422" s="21"/>
      <c r="GH422" s="21"/>
      <c r="GI422" s="21"/>
      <c r="GJ422" s="21"/>
      <c r="GK422" s="21"/>
      <c r="GL422" s="21"/>
    </row>
    <row r="423" spans="1:194" ht="15" customHeight="1" x14ac:dyDescent="0.25">
      <c r="A423" s="15"/>
      <c r="B423" s="20"/>
      <c r="C423" s="20"/>
      <c r="D423" s="20"/>
      <c r="E423" s="20"/>
      <c r="F423" s="167"/>
      <c r="G423" s="167"/>
      <c r="H423" s="167"/>
      <c r="I423" s="167"/>
      <c r="J423" s="167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</row>
    <row r="424" spans="1:194" ht="15" customHeight="1" x14ac:dyDescent="0.25">
      <c r="A424" s="15"/>
      <c r="B424" s="20"/>
      <c r="C424" s="20"/>
      <c r="D424" s="20"/>
      <c r="E424" s="20"/>
      <c r="F424" s="167"/>
      <c r="G424" s="167"/>
      <c r="H424" s="167"/>
      <c r="I424" s="167"/>
      <c r="J424" s="167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  <c r="GL424" s="21"/>
    </row>
    <row r="425" spans="1:194" ht="15" customHeight="1" x14ac:dyDescent="0.25">
      <c r="A425" s="15"/>
      <c r="B425" s="20"/>
      <c r="C425" s="20"/>
      <c r="D425" s="20"/>
      <c r="E425" s="20"/>
      <c r="F425" s="167"/>
      <c r="G425" s="167"/>
      <c r="H425" s="167"/>
      <c r="I425" s="167"/>
      <c r="J425" s="167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21"/>
      <c r="GG425" s="21"/>
      <c r="GH425" s="21"/>
      <c r="GI425" s="21"/>
      <c r="GJ425" s="21"/>
      <c r="GK425" s="21"/>
      <c r="GL425" s="21"/>
    </row>
    <row r="426" spans="1:194" ht="15" customHeight="1" x14ac:dyDescent="0.25">
      <c r="A426" s="15"/>
      <c r="B426" s="20"/>
      <c r="C426" s="20"/>
      <c r="D426" s="20"/>
      <c r="E426" s="20"/>
      <c r="F426" s="167"/>
      <c r="G426" s="167"/>
      <c r="H426" s="167"/>
      <c r="I426" s="167"/>
      <c r="J426" s="167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21"/>
      <c r="GG426" s="21"/>
      <c r="GH426" s="21"/>
      <c r="GI426" s="21"/>
      <c r="GJ426" s="21"/>
      <c r="GK426" s="21"/>
      <c r="GL426" s="21"/>
    </row>
    <row r="427" spans="1:194" ht="15" customHeight="1" x14ac:dyDescent="0.25">
      <c r="A427" s="15"/>
      <c r="B427" s="20"/>
      <c r="C427" s="20"/>
      <c r="D427" s="20"/>
      <c r="E427" s="20"/>
      <c r="F427" s="167"/>
      <c r="G427" s="167"/>
      <c r="H427" s="167"/>
      <c r="I427" s="167"/>
      <c r="J427" s="167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21"/>
      <c r="GG427" s="21"/>
      <c r="GH427" s="21"/>
      <c r="GI427" s="21"/>
      <c r="GJ427" s="21"/>
      <c r="GK427" s="21"/>
      <c r="GL427" s="21"/>
    </row>
    <row r="428" spans="1:194" ht="15" customHeight="1" x14ac:dyDescent="0.25">
      <c r="A428" s="15"/>
      <c r="B428" s="20"/>
      <c r="C428" s="20"/>
      <c r="D428" s="20"/>
      <c r="E428" s="20"/>
      <c r="F428" s="167"/>
      <c r="G428" s="167"/>
      <c r="H428" s="167"/>
      <c r="I428" s="167"/>
      <c r="J428" s="167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</row>
    <row r="429" spans="1:194" ht="15" customHeight="1" x14ac:dyDescent="0.25">
      <c r="A429" s="15"/>
      <c r="B429" s="20"/>
      <c r="C429" s="20"/>
      <c r="D429" s="20"/>
      <c r="E429" s="20"/>
      <c r="F429" s="167"/>
      <c r="G429" s="167"/>
      <c r="H429" s="167"/>
      <c r="I429" s="167"/>
      <c r="J429" s="167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  <c r="GL429" s="21"/>
    </row>
    <row r="430" spans="1:194" ht="15" customHeight="1" x14ac:dyDescent="0.25">
      <c r="A430" s="15"/>
      <c r="B430" s="20"/>
      <c r="C430" s="20"/>
      <c r="D430" s="20"/>
      <c r="E430" s="20"/>
      <c r="F430" s="167"/>
      <c r="G430" s="167"/>
      <c r="H430" s="167"/>
      <c r="I430" s="167"/>
      <c r="J430" s="167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  <c r="GL430" s="21"/>
    </row>
    <row r="431" spans="1:194" ht="15" customHeight="1" x14ac:dyDescent="0.25">
      <c r="A431" s="15"/>
      <c r="B431" s="20"/>
      <c r="C431" s="20"/>
      <c r="D431" s="20"/>
      <c r="E431" s="20"/>
      <c r="F431" s="167"/>
      <c r="G431" s="167"/>
      <c r="H431" s="167"/>
      <c r="I431" s="167"/>
      <c r="J431" s="167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  <c r="DK431" s="21"/>
      <c r="DL431" s="21"/>
      <c r="DM431" s="21"/>
      <c r="DN431" s="21"/>
      <c r="DO431" s="21"/>
      <c r="DP431" s="21"/>
      <c r="DQ431" s="21"/>
      <c r="DR431" s="21"/>
      <c r="DS431" s="21"/>
      <c r="DT431" s="21"/>
      <c r="DU431" s="21"/>
      <c r="DV431" s="21"/>
      <c r="DW431" s="21"/>
      <c r="DX431" s="21"/>
      <c r="DY431" s="21"/>
      <c r="DZ431" s="21"/>
      <c r="EA431" s="21"/>
      <c r="EB431" s="21"/>
      <c r="EC431" s="21"/>
      <c r="ED431" s="21"/>
      <c r="EE431" s="21"/>
      <c r="EF431" s="21"/>
      <c r="EG431" s="21"/>
      <c r="EH431" s="21"/>
      <c r="EI431" s="21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21"/>
      <c r="GG431" s="21"/>
      <c r="GH431" s="21"/>
      <c r="GI431" s="21"/>
      <c r="GJ431" s="21"/>
      <c r="GK431" s="21"/>
      <c r="GL431" s="21"/>
    </row>
    <row r="432" spans="1:194" ht="15" customHeight="1" x14ac:dyDescent="0.25">
      <c r="A432" s="15"/>
      <c r="B432" s="20"/>
      <c r="C432" s="20"/>
      <c r="D432" s="20"/>
      <c r="E432" s="20"/>
      <c r="F432" s="167"/>
      <c r="G432" s="167"/>
      <c r="H432" s="167"/>
      <c r="I432" s="167"/>
      <c r="J432" s="167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  <c r="DK432" s="21"/>
      <c r="DL432" s="21"/>
      <c r="DM432" s="21"/>
      <c r="DN432" s="21"/>
      <c r="DO432" s="21"/>
      <c r="DP432" s="21"/>
      <c r="DQ432" s="21"/>
      <c r="DR432" s="21"/>
      <c r="DS432" s="21"/>
      <c r="DT432" s="21"/>
      <c r="DU432" s="21"/>
      <c r="DV432" s="21"/>
      <c r="DW432" s="21"/>
      <c r="DX432" s="21"/>
      <c r="DY432" s="21"/>
      <c r="DZ432" s="21"/>
      <c r="EA432" s="21"/>
      <c r="EB432" s="21"/>
      <c r="EC432" s="21"/>
      <c r="ED432" s="21"/>
      <c r="EE432" s="21"/>
      <c r="EF432" s="21"/>
      <c r="EG432" s="21"/>
      <c r="EH432" s="21"/>
      <c r="EI432" s="21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21"/>
      <c r="GG432" s="21"/>
      <c r="GH432" s="21"/>
      <c r="GI432" s="21"/>
      <c r="GJ432" s="21"/>
      <c r="GK432" s="21"/>
      <c r="GL432" s="21"/>
    </row>
    <row r="433" spans="1:194" ht="15" customHeight="1" x14ac:dyDescent="0.25">
      <c r="A433" s="15"/>
      <c r="B433" s="20"/>
      <c r="C433" s="20"/>
      <c r="D433" s="20"/>
      <c r="E433" s="20"/>
      <c r="F433" s="167"/>
      <c r="G433" s="167"/>
      <c r="H433" s="167"/>
      <c r="I433" s="167"/>
      <c r="J433" s="167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  <c r="GL433" s="21"/>
    </row>
    <row r="434" spans="1:194" ht="15" customHeight="1" x14ac:dyDescent="0.25">
      <c r="A434" s="15"/>
      <c r="B434" s="20"/>
      <c r="C434" s="20"/>
      <c r="D434" s="20"/>
      <c r="E434" s="20"/>
      <c r="F434" s="167"/>
      <c r="G434" s="167"/>
      <c r="H434" s="167"/>
      <c r="I434" s="167"/>
      <c r="J434" s="167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21"/>
      <c r="GG434" s="21"/>
      <c r="GH434" s="21"/>
      <c r="GI434" s="21"/>
      <c r="GJ434" s="21"/>
      <c r="GK434" s="21"/>
      <c r="GL434" s="21"/>
    </row>
    <row r="435" spans="1:194" ht="15" customHeight="1" x14ac:dyDescent="0.25">
      <c r="A435" s="15"/>
      <c r="B435" s="20"/>
      <c r="C435" s="20"/>
      <c r="D435" s="20"/>
      <c r="E435" s="20"/>
      <c r="F435" s="167"/>
      <c r="G435" s="167"/>
      <c r="H435" s="167"/>
      <c r="I435" s="167"/>
      <c r="J435" s="167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  <c r="DK435" s="21"/>
      <c r="DL435" s="21"/>
      <c r="DM435" s="21"/>
      <c r="DN435" s="21"/>
      <c r="DO435" s="21"/>
      <c r="DP435" s="21"/>
      <c r="DQ435" s="21"/>
      <c r="DR435" s="21"/>
      <c r="DS435" s="21"/>
      <c r="DT435" s="21"/>
      <c r="DU435" s="21"/>
      <c r="DV435" s="21"/>
      <c r="DW435" s="21"/>
      <c r="DX435" s="21"/>
      <c r="DY435" s="21"/>
      <c r="DZ435" s="21"/>
      <c r="EA435" s="21"/>
      <c r="EB435" s="21"/>
      <c r="EC435" s="21"/>
      <c r="ED435" s="21"/>
      <c r="EE435" s="21"/>
      <c r="EF435" s="21"/>
      <c r="EG435" s="21"/>
      <c r="EH435" s="21"/>
      <c r="EI435" s="21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21"/>
      <c r="GG435" s="21"/>
      <c r="GH435" s="21"/>
      <c r="GI435" s="21"/>
      <c r="GJ435" s="21"/>
      <c r="GK435" s="21"/>
      <c r="GL435" s="21"/>
    </row>
    <row r="436" spans="1:194" ht="15" customHeight="1" x14ac:dyDescent="0.25">
      <c r="A436" s="15"/>
      <c r="B436" s="20"/>
      <c r="C436" s="20"/>
      <c r="D436" s="20"/>
      <c r="E436" s="20"/>
      <c r="F436" s="167"/>
      <c r="G436" s="167"/>
      <c r="H436" s="167"/>
      <c r="I436" s="167"/>
      <c r="J436" s="167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  <c r="DK436" s="21"/>
      <c r="DL436" s="21"/>
      <c r="DM436" s="21"/>
      <c r="DN436" s="21"/>
      <c r="DO436" s="21"/>
      <c r="DP436" s="21"/>
      <c r="DQ436" s="21"/>
      <c r="DR436" s="21"/>
      <c r="DS436" s="21"/>
      <c r="DT436" s="21"/>
      <c r="DU436" s="21"/>
      <c r="DV436" s="21"/>
      <c r="DW436" s="21"/>
      <c r="DX436" s="21"/>
      <c r="DY436" s="21"/>
      <c r="DZ436" s="21"/>
      <c r="EA436" s="21"/>
      <c r="EB436" s="21"/>
      <c r="EC436" s="21"/>
      <c r="ED436" s="21"/>
      <c r="EE436" s="21"/>
      <c r="EF436" s="21"/>
      <c r="EG436" s="21"/>
      <c r="EH436" s="21"/>
      <c r="EI436" s="21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21"/>
      <c r="GG436" s="21"/>
      <c r="GH436" s="21"/>
      <c r="GI436" s="21"/>
      <c r="GJ436" s="21"/>
      <c r="GK436" s="21"/>
      <c r="GL436" s="21"/>
    </row>
    <row r="437" spans="1:194" ht="15" customHeight="1" x14ac:dyDescent="0.25">
      <c r="A437" s="15"/>
      <c r="B437" s="20"/>
      <c r="C437" s="20"/>
      <c r="D437" s="20"/>
      <c r="E437" s="20"/>
      <c r="F437" s="167"/>
      <c r="G437" s="167"/>
      <c r="H437" s="167"/>
      <c r="I437" s="167"/>
      <c r="J437" s="167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  <c r="GH437" s="21"/>
      <c r="GI437" s="21"/>
      <c r="GJ437" s="21"/>
      <c r="GK437" s="21"/>
      <c r="GL437" s="21"/>
    </row>
    <row r="438" spans="1:194" ht="15" customHeight="1" x14ac:dyDescent="0.25">
      <c r="A438" s="15"/>
      <c r="B438" s="20"/>
      <c r="C438" s="20"/>
      <c r="D438" s="20"/>
      <c r="E438" s="20"/>
      <c r="F438" s="167"/>
      <c r="G438" s="167"/>
      <c r="H438" s="167"/>
      <c r="I438" s="167"/>
      <c r="J438" s="167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</row>
    <row r="439" spans="1:194" ht="15" customHeight="1" x14ac:dyDescent="0.25">
      <c r="A439" s="15"/>
      <c r="B439" s="20"/>
      <c r="C439" s="20"/>
      <c r="D439" s="20"/>
      <c r="E439" s="20"/>
      <c r="F439" s="167"/>
      <c r="G439" s="167"/>
      <c r="H439" s="167"/>
      <c r="I439" s="167"/>
      <c r="J439" s="167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21"/>
      <c r="GG439" s="21"/>
      <c r="GH439" s="21"/>
      <c r="GI439" s="21"/>
      <c r="GJ439" s="21"/>
      <c r="GK439" s="21"/>
      <c r="GL439" s="21"/>
    </row>
    <row r="440" spans="1:194" ht="15" customHeight="1" x14ac:dyDescent="0.25">
      <c r="A440" s="15"/>
      <c r="B440" s="20"/>
      <c r="C440" s="20"/>
      <c r="D440" s="20"/>
      <c r="E440" s="20"/>
      <c r="F440" s="167"/>
      <c r="G440" s="167"/>
      <c r="H440" s="167"/>
      <c r="I440" s="167"/>
      <c r="J440" s="167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  <c r="DN440" s="21"/>
      <c r="DO440" s="21"/>
      <c r="DP440" s="21"/>
      <c r="DQ440" s="21"/>
      <c r="DR440" s="21"/>
      <c r="DS440" s="21"/>
      <c r="DT440" s="21"/>
      <c r="DU440" s="21"/>
      <c r="DV440" s="21"/>
      <c r="DW440" s="21"/>
      <c r="DX440" s="21"/>
      <c r="DY440" s="21"/>
      <c r="DZ440" s="21"/>
      <c r="EA440" s="21"/>
      <c r="EB440" s="21"/>
      <c r="EC440" s="21"/>
      <c r="ED440" s="21"/>
      <c r="EE440" s="21"/>
      <c r="EF440" s="21"/>
      <c r="EG440" s="21"/>
      <c r="EH440" s="21"/>
      <c r="EI440" s="21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21"/>
      <c r="GG440" s="21"/>
      <c r="GH440" s="21"/>
      <c r="GI440" s="21"/>
      <c r="GJ440" s="21"/>
      <c r="GK440" s="21"/>
      <c r="GL440" s="21"/>
    </row>
    <row r="441" spans="1:194" ht="15" customHeight="1" x14ac:dyDescent="0.25">
      <c r="A441" s="15"/>
      <c r="B441" s="20"/>
      <c r="C441" s="20"/>
      <c r="D441" s="20"/>
      <c r="E441" s="20"/>
      <c r="F441" s="167"/>
      <c r="G441" s="167"/>
      <c r="H441" s="167"/>
      <c r="I441" s="167"/>
      <c r="J441" s="167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  <c r="DK441" s="21"/>
      <c r="DL441" s="21"/>
      <c r="DM441" s="21"/>
      <c r="DN441" s="21"/>
      <c r="DO441" s="21"/>
      <c r="DP441" s="21"/>
      <c r="DQ441" s="21"/>
      <c r="DR441" s="21"/>
      <c r="DS441" s="21"/>
      <c r="DT441" s="21"/>
      <c r="DU441" s="21"/>
      <c r="DV441" s="21"/>
      <c r="DW441" s="21"/>
      <c r="DX441" s="21"/>
      <c r="DY441" s="21"/>
      <c r="DZ441" s="21"/>
      <c r="EA441" s="21"/>
      <c r="EB441" s="21"/>
      <c r="EC441" s="21"/>
      <c r="ED441" s="21"/>
      <c r="EE441" s="21"/>
      <c r="EF441" s="21"/>
      <c r="EG441" s="21"/>
      <c r="EH441" s="21"/>
      <c r="EI441" s="21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21"/>
      <c r="GG441" s="21"/>
      <c r="GH441" s="21"/>
      <c r="GI441" s="21"/>
      <c r="GJ441" s="21"/>
      <c r="GK441" s="21"/>
      <c r="GL441" s="21"/>
    </row>
    <row r="442" spans="1:194" ht="15" customHeight="1" x14ac:dyDescent="0.25">
      <c r="A442" s="15"/>
      <c r="B442" s="20"/>
      <c r="C442" s="20"/>
      <c r="D442" s="20"/>
      <c r="E442" s="20"/>
      <c r="F442" s="167"/>
      <c r="G442" s="167"/>
      <c r="H442" s="167"/>
      <c r="I442" s="167"/>
      <c r="J442" s="167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  <c r="DK442" s="21"/>
      <c r="DL442" s="21"/>
      <c r="DM442" s="21"/>
      <c r="DN442" s="21"/>
      <c r="DO442" s="21"/>
      <c r="DP442" s="21"/>
      <c r="DQ442" s="21"/>
      <c r="DR442" s="21"/>
      <c r="DS442" s="21"/>
      <c r="DT442" s="21"/>
      <c r="DU442" s="21"/>
      <c r="DV442" s="21"/>
      <c r="DW442" s="21"/>
      <c r="DX442" s="21"/>
      <c r="DY442" s="21"/>
      <c r="DZ442" s="21"/>
      <c r="EA442" s="21"/>
      <c r="EB442" s="21"/>
      <c r="EC442" s="21"/>
      <c r="ED442" s="21"/>
      <c r="EE442" s="21"/>
      <c r="EF442" s="21"/>
      <c r="EG442" s="21"/>
      <c r="EH442" s="21"/>
      <c r="EI442" s="21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21"/>
      <c r="GG442" s="21"/>
      <c r="GH442" s="21"/>
      <c r="GI442" s="21"/>
      <c r="GJ442" s="21"/>
      <c r="GK442" s="21"/>
      <c r="GL442" s="21"/>
    </row>
    <row r="443" spans="1:194" ht="15" customHeight="1" x14ac:dyDescent="0.25">
      <c r="A443" s="15"/>
      <c r="B443" s="20"/>
      <c r="C443" s="20"/>
      <c r="D443" s="20"/>
      <c r="E443" s="20"/>
      <c r="F443" s="167"/>
      <c r="G443" s="167"/>
      <c r="H443" s="167"/>
      <c r="I443" s="167"/>
      <c r="J443" s="167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21"/>
      <c r="GG443" s="21"/>
      <c r="GH443" s="21"/>
      <c r="GI443" s="21"/>
      <c r="GJ443" s="21"/>
      <c r="GK443" s="21"/>
      <c r="GL443" s="21"/>
    </row>
    <row r="444" spans="1:194" ht="15" customHeight="1" x14ac:dyDescent="0.25">
      <c r="A444" s="15"/>
      <c r="B444" s="20"/>
      <c r="C444" s="20"/>
      <c r="D444" s="20"/>
      <c r="E444" s="20"/>
      <c r="F444" s="167"/>
      <c r="G444" s="167"/>
      <c r="H444" s="167"/>
      <c r="I444" s="167"/>
      <c r="J444" s="167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  <c r="GH444" s="21"/>
      <c r="GI444" s="21"/>
      <c r="GJ444" s="21"/>
      <c r="GK444" s="21"/>
      <c r="GL444" s="21"/>
    </row>
    <row r="445" spans="1:194" ht="15" customHeight="1" x14ac:dyDescent="0.25">
      <c r="A445" s="15"/>
      <c r="B445" s="20"/>
      <c r="C445" s="20"/>
      <c r="D445" s="20"/>
      <c r="E445" s="20"/>
      <c r="F445" s="167"/>
      <c r="G445" s="167"/>
      <c r="H445" s="167"/>
      <c r="I445" s="167"/>
      <c r="J445" s="167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  <c r="DJ445" s="21"/>
      <c r="DK445" s="21"/>
      <c r="DL445" s="21"/>
      <c r="DM445" s="21"/>
      <c r="DN445" s="21"/>
      <c r="DO445" s="21"/>
      <c r="DP445" s="21"/>
      <c r="DQ445" s="21"/>
      <c r="DR445" s="21"/>
      <c r="DS445" s="21"/>
      <c r="DT445" s="21"/>
      <c r="DU445" s="21"/>
      <c r="DV445" s="21"/>
      <c r="DW445" s="21"/>
      <c r="DX445" s="21"/>
      <c r="DY445" s="21"/>
      <c r="DZ445" s="21"/>
      <c r="EA445" s="21"/>
      <c r="EB445" s="21"/>
      <c r="EC445" s="21"/>
      <c r="ED445" s="21"/>
      <c r="EE445" s="21"/>
      <c r="EF445" s="21"/>
      <c r="EG445" s="21"/>
      <c r="EH445" s="21"/>
      <c r="EI445" s="21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  <c r="GF445" s="21"/>
      <c r="GG445" s="21"/>
      <c r="GH445" s="21"/>
      <c r="GI445" s="21"/>
      <c r="GJ445" s="21"/>
      <c r="GK445" s="21"/>
      <c r="GL445" s="21"/>
    </row>
    <row r="446" spans="1:194" ht="15" customHeight="1" x14ac:dyDescent="0.25">
      <c r="A446" s="15"/>
      <c r="B446" s="20"/>
      <c r="C446" s="20"/>
      <c r="D446" s="20"/>
      <c r="E446" s="20"/>
      <c r="F446" s="167"/>
      <c r="G446" s="167"/>
      <c r="H446" s="167"/>
      <c r="I446" s="167"/>
      <c r="J446" s="167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  <c r="DK446" s="21"/>
      <c r="DL446" s="21"/>
      <c r="DM446" s="21"/>
      <c r="DN446" s="21"/>
      <c r="DO446" s="21"/>
      <c r="DP446" s="21"/>
      <c r="DQ446" s="21"/>
      <c r="DR446" s="21"/>
      <c r="DS446" s="21"/>
      <c r="DT446" s="21"/>
      <c r="DU446" s="21"/>
      <c r="DV446" s="21"/>
      <c r="DW446" s="21"/>
      <c r="DX446" s="21"/>
      <c r="DY446" s="21"/>
      <c r="DZ446" s="21"/>
      <c r="EA446" s="21"/>
      <c r="EB446" s="21"/>
      <c r="EC446" s="21"/>
      <c r="ED446" s="21"/>
      <c r="EE446" s="21"/>
      <c r="EF446" s="21"/>
      <c r="EG446" s="21"/>
      <c r="EH446" s="21"/>
      <c r="EI446" s="21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21"/>
      <c r="GG446" s="21"/>
      <c r="GH446" s="21"/>
      <c r="GI446" s="21"/>
      <c r="GJ446" s="21"/>
      <c r="GK446" s="21"/>
      <c r="GL446" s="21"/>
    </row>
    <row r="447" spans="1:194" ht="15" customHeight="1" x14ac:dyDescent="0.25">
      <c r="A447" s="15"/>
      <c r="B447" s="20"/>
      <c r="C447" s="20"/>
      <c r="D447" s="20"/>
      <c r="E447" s="20"/>
      <c r="F447" s="167"/>
      <c r="G447" s="167"/>
      <c r="H447" s="167"/>
      <c r="I447" s="167"/>
      <c r="J447" s="167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  <c r="DK447" s="21"/>
      <c r="DL447" s="21"/>
      <c r="DM447" s="21"/>
      <c r="DN447" s="21"/>
      <c r="DO447" s="21"/>
      <c r="DP447" s="21"/>
      <c r="DQ447" s="21"/>
      <c r="DR447" s="21"/>
      <c r="DS447" s="21"/>
      <c r="DT447" s="21"/>
      <c r="DU447" s="21"/>
      <c r="DV447" s="21"/>
      <c r="DW447" s="21"/>
      <c r="DX447" s="21"/>
      <c r="DY447" s="21"/>
      <c r="DZ447" s="21"/>
      <c r="EA447" s="21"/>
      <c r="EB447" s="21"/>
      <c r="EC447" s="21"/>
      <c r="ED447" s="21"/>
      <c r="EE447" s="21"/>
      <c r="EF447" s="21"/>
      <c r="EG447" s="21"/>
      <c r="EH447" s="21"/>
      <c r="EI447" s="21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21"/>
      <c r="GG447" s="21"/>
      <c r="GH447" s="21"/>
      <c r="GI447" s="21"/>
      <c r="GJ447" s="21"/>
      <c r="GK447" s="21"/>
      <c r="GL447" s="21"/>
    </row>
    <row r="448" spans="1:194" ht="15" customHeight="1" x14ac:dyDescent="0.25">
      <c r="A448" s="15"/>
      <c r="B448" s="20"/>
      <c r="C448" s="20"/>
      <c r="D448" s="20"/>
      <c r="E448" s="20"/>
      <c r="F448" s="167"/>
      <c r="G448" s="167"/>
      <c r="H448" s="167"/>
      <c r="I448" s="167"/>
      <c r="J448" s="167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</row>
    <row r="449" spans="1:194" ht="15" customHeight="1" x14ac:dyDescent="0.25">
      <c r="A449" s="15"/>
      <c r="B449" s="20"/>
      <c r="C449" s="20"/>
      <c r="D449" s="20"/>
      <c r="E449" s="20"/>
      <c r="F449" s="167"/>
      <c r="G449" s="167"/>
      <c r="H449" s="167"/>
      <c r="I449" s="167"/>
      <c r="J449" s="167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21"/>
      <c r="GG449" s="21"/>
      <c r="GH449" s="21"/>
      <c r="GI449" s="21"/>
      <c r="GJ449" s="21"/>
      <c r="GK449" s="21"/>
      <c r="GL449" s="21"/>
    </row>
    <row r="450" spans="1:194" ht="15" customHeight="1" x14ac:dyDescent="0.25">
      <c r="A450" s="15"/>
      <c r="B450" s="20"/>
      <c r="C450" s="20"/>
      <c r="D450" s="20"/>
      <c r="E450" s="20"/>
      <c r="F450" s="167"/>
      <c r="G450" s="167"/>
      <c r="H450" s="167"/>
      <c r="I450" s="167"/>
      <c r="J450" s="167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  <c r="EH450" s="21"/>
      <c r="EI450" s="21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21"/>
      <c r="GG450" s="21"/>
      <c r="GH450" s="21"/>
      <c r="GI450" s="21"/>
      <c r="GJ450" s="21"/>
      <c r="GK450" s="21"/>
      <c r="GL450" s="21"/>
    </row>
    <row r="451" spans="1:194" ht="15" customHeight="1" x14ac:dyDescent="0.25">
      <c r="A451" s="15"/>
      <c r="B451" s="20"/>
      <c r="C451" s="20"/>
      <c r="D451" s="20"/>
      <c r="E451" s="20"/>
      <c r="F451" s="167"/>
      <c r="G451" s="167"/>
      <c r="H451" s="167"/>
      <c r="I451" s="167"/>
      <c r="J451" s="167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  <c r="GH451" s="21"/>
      <c r="GI451" s="21"/>
      <c r="GJ451" s="21"/>
      <c r="GK451" s="21"/>
      <c r="GL451" s="21"/>
    </row>
    <row r="452" spans="1:194" ht="15" customHeight="1" x14ac:dyDescent="0.25">
      <c r="A452" s="15"/>
      <c r="B452" s="20"/>
      <c r="C452" s="20"/>
      <c r="D452" s="20"/>
      <c r="E452" s="20"/>
      <c r="F452" s="167"/>
      <c r="G452" s="167"/>
      <c r="H452" s="167"/>
      <c r="I452" s="167"/>
      <c r="J452" s="167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  <c r="DK452" s="21"/>
      <c r="DL452" s="21"/>
      <c r="DM452" s="21"/>
      <c r="DN452" s="21"/>
      <c r="DO452" s="21"/>
      <c r="DP452" s="21"/>
      <c r="DQ452" s="21"/>
      <c r="DR452" s="21"/>
      <c r="DS452" s="21"/>
      <c r="DT452" s="21"/>
      <c r="DU452" s="21"/>
      <c r="DV452" s="21"/>
      <c r="DW452" s="21"/>
      <c r="DX452" s="21"/>
      <c r="DY452" s="21"/>
      <c r="DZ452" s="21"/>
      <c r="EA452" s="21"/>
      <c r="EB452" s="21"/>
      <c r="EC452" s="21"/>
      <c r="ED452" s="21"/>
      <c r="EE452" s="21"/>
      <c r="EF452" s="21"/>
      <c r="EG452" s="21"/>
      <c r="EH452" s="21"/>
      <c r="EI452" s="21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21"/>
      <c r="GG452" s="21"/>
      <c r="GH452" s="21"/>
      <c r="GI452" s="21"/>
      <c r="GJ452" s="21"/>
      <c r="GK452" s="21"/>
      <c r="GL452" s="21"/>
    </row>
    <row r="453" spans="1:194" ht="15" customHeight="1" x14ac:dyDescent="0.25">
      <c r="A453" s="15"/>
      <c r="B453" s="20"/>
      <c r="C453" s="20"/>
      <c r="D453" s="20"/>
      <c r="E453" s="20"/>
      <c r="F453" s="167"/>
      <c r="G453" s="167"/>
      <c r="H453" s="167"/>
      <c r="I453" s="167"/>
      <c r="J453" s="167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</row>
    <row r="454" spans="1:194" ht="15" customHeight="1" x14ac:dyDescent="0.25">
      <c r="A454" s="15"/>
      <c r="B454" s="20"/>
      <c r="C454" s="20"/>
      <c r="D454" s="20"/>
      <c r="E454" s="20"/>
      <c r="F454" s="167"/>
      <c r="G454" s="167"/>
      <c r="H454" s="167"/>
      <c r="I454" s="167"/>
      <c r="J454" s="167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  <c r="DK454" s="21"/>
      <c r="DL454" s="21"/>
      <c r="DM454" s="21"/>
      <c r="DN454" s="21"/>
      <c r="DO454" s="21"/>
      <c r="DP454" s="21"/>
      <c r="DQ454" s="21"/>
      <c r="DR454" s="21"/>
      <c r="DS454" s="21"/>
      <c r="DT454" s="21"/>
      <c r="DU454" s="21"/>
      <c r="DV454" s="21"/>
      <c r="DW454" s="21"/>
      <c r="DX454" s="21"/>
      <c r="DY454" s="21"/>
      <c r="DZ454" s="21"/>
      <c r="EA454" s="21"/>
      <c r="EB454" s="21"/>
      <c r="EC454" s="21"/>
      <c r="ED454" s="21"/>
      <c r="EE454" s="21"/>
      <c r="EF454" s="21"/>
      <c r="EG454" s="21"/>
      <c r="EH454" s="21"/>
      <c r="EI454" s="21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  <c r="GF454" s="21"/>
      <c r="GG454" s="21"/>
      <c r="GH454" s="21"/>
      <c r="GI454" s="21"/>
      <c r="GJ454" s="21"/>
      <c r="GK454" s="21"/>
      <c r="GL454" s="21"/>
    </row>
    <row r="455" spans="1:194" ht="15" customHeight="1" x14ac:dyDescent="0.25">
      <c r="A455" s="15"/>
      <c r="B455" s="20"/>
      <c r="C455" s="20"/>
      <c r="D455" s="20"/>
      <c r="E455" s="20"/>
      <c r="F455" s="167"/>
      <c r="G455" s="167"/>
      <c r="H455" s="167"/>
      <c r="I455" s="167"/>
      <c r="J455" s="167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1"/>
      <c r="CK455" s="21"/>
      <c r="CL455" s="21"/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/>
      <c r="DA455" s="21"/>
      <c r="DB455" s="21"/>
      <c r="DC455" s="21"/>
      <c r="DD455" s="21"/>
      <c r="DE455" s="21"/>
      <c r="DF455" s="21"/>
      <c r="DG455" s="21"/>
      <c r="DH455" s="21"/>
      <c r="DI455" s="21"/>
      <c r="DJ455" s="21"/>
      <c r="DK455" s="21"/>
      <c r="DL455" s="21"/>
      <c r="DM455" s="21"/>
      <c r="DN455" s="21"/>
      <c r="DO455" s="21"/>
      <c r="DP455" s="21"/>
      <c r="DQ455" s="21"/>
      <c r="DR455" s="21"/>
      <c r="DS455" s="21"/>
      <c r="DT455" s="21"/>
      <c r="DU455" s="21"/>
      <c r="DV455" s="21"/>
      <c r="DW455" s="21"/>
      <c r="DX455" s="21"/>
      <c r="DY455" s="21"/>
      <c r="DZ455" s="21"/>
      <c r="EA455" s="21"/>
      <c r="EB455" s="21"/>
      <c r="EC455" s="21"/>
      <c r="ED455" s="21"/>
      <c r="EE455" s="21"/>
      <c r="EF455" s="21"/>
      <c r="EG455" s="21"/>
      <c r="EH455" s="21"/>
      <c r="EI455" s="21"/>
      <c r="EJ455" s="21"/>
      <c r="EK455" s="21"/>
      <c r="EL455" s="21"/>
      <c r="EM455" s="21"/>
      <c r="EN455" s="21"/>
      <c r="EO455" s="21"/>
      <c r="EP455" s="21"/>
      <c r="EQ455" s="21"/>
      <c r="ER455" s="21"/>
      <c r="ES455" s="21"/>
      <c r="ET455" s="21"/>
      <c r="EU455" s="21"/>
      <c r="EV455" s="21"/>
      <c r="EW455" s="21"/>
      <c r="EX455" s="21"/>
      <c r="EY455" s="21"/>
      <c r="EZ455" s="21"/>
      <c r="FA455" s="21"/>
      <c r="FB455" s="21"/>
      <c r="FC455" s="21"/>
      <c r="FD455" s="21"/>
      <c r="FE455" s="21"/>
      <c r="FF455" s="21"/>
      <c r="FG455" s="21"/>
      <c r="FH455" s="21"/>
      <c r="FI455" s="21"/>
      <c r="FJ455" s="21"/>
      <c r="FK455" s="21"/>
      <c r="FL455" s="21"/>
      <c r="FM455" s="21"/>
      <c r="FN455" s="21"/>
      <c r="FO455" s="21"/>
      <c r="FP455" s="21"/>
      <c r="FQ455" s="21"/>
      <c r="FR455" s="21"/>
      <c r="FS455" s="21"/>
      <c r="FT455" s="21"/>
      <c r="FU455" s="21"/>
      <c r="FV455" s="21"/>
      <c r="FW455" s="21"/>
      <c r="FX455" s="21"/>
      <c r="FY455" s="21"/>
      <c r="FZ455" s="21"/>
      <c r="GA455" s="21"/>
      <c r="GB455" s="21"/>
      <c r="GC455" s="21"/>
      <c r="GD455" s="21"/>
      <c r="GE455" s="21"/>
      <c r="GF455" s="21"/>
      <c r="GG455" s="21"/>
      <c r="GH455" s="21"/>
      <c r="GI455" s="21"/>
      <c r="GJ455" s="21"/>
      <c r="GK455" s="21"/>
      <c r="GL455" s="21"/>
    </row>
    <row r="456" spans="1:194" ht="15" customHeight="1" x14ac:dyDescent="0.25">
      <c r="A456" s="15"/>
      <c r="B456" s="20"/>
      <c r="C456" s="20"/>
      <c r="D456" s="20"/>
      <c r="E456" s="20"/>
      <c r="F456" s="167"/>
      <c r="G456" s="167"/>
      <c r="H456" s="167"/>
      <c r="I456" s="167"/>
      <c r="J456" s="167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1"/>
      <c r="CK456" s="21"/>
      <c r="CL456" s="21"/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/>
      <c r="DA456" s="21"/>
      <c r="DB456" s="21"/>
      <c r="DC456" s="21"/>
      <c r="DD456" s="21"/>
      <c r="DE456" s="21"/>
      <c r="DF456" s="21"/>
      <c r="DG456" s="21"/>
      <c r="DH456" s="21"/>
      <c r="DI456" s="21"/>
      <c r="DJ456" s="21"/>
      <c r="DK456" s="21"/>
      <c r="DL456" s="21"/>
      <c r="DM456" s="21"/>
      <c r="DN456" s="21"/>
      <c r="DO456" s="21"/>
      <c r="DP456" s="21"/>
      <c r="DQ456" s="21"/>
      <c r="DR456" s="21"/>
      <c r="DS456" s="21"/>
      <c r="DT456" s="21"/>
      <c r="DU456" s="21"/>
      <c r="DV456" s="21"/>
      <c r="DW456" s="21"/>
      <c r="DX456" s="21"/>
      <c r="DY456" s="21"/>
      <c r="DZ456" s="21"/>
      <c r="EA456" s="21"/>
      <c r="EB456" s="21"/>
      <c r="EC456" s="21"/>
      <c r="ED456" s="21"/>
      <c r="EE456" s="21"/>
      <c r="EF456" s="21"/>
      <c r="EG456" s="21"/>
      <c r="EH456" s="21"/>
      <c r="EI456" s="21"/>
      <c r="EJ456" s="21"/>
      <c r="EK456" s="21"/>
      <c r="EL456" s="21"/>
      <c r="EM456" s="21"/>
      <c r="EN456" s="21"/>
      <c r="EO456" s="21"/>
      <c r="EP456" s="21"/>
      <c r="EQ456" s="21"/>
      <c r="ER456" s="21"/>
      <c r="ES456" s="21"/>
      <c r="ET456" s="21"/>
      <c r="EU456" s="21"/>
      <c r="EV456" s="21"/>
      <c r="EW456" s="21"/>
      <c r="EX456" s="21"/>
      <c r="EY456" s="21"/>
      <c r="EZ456" s="21"/>
      <c r="FA456" s="21"/>
      <c r="FB456" s="21"/>
      <c r="FC456" s="21"/>
      <c r="FD456" s="21"/>
      <c r="FE456" s="21"/>
      <c r="FF456" s="21"/>
      <c r="FG456" s="21"/>
      <c r="FH456" s="21"/>
      <c r="FI456" s="21"/>
      <c r="FJ456" s="21"/>
      <c r="FK456" s="21"/>
      <c r="FL456" s="21"/>
      <c r="FM456" s="21"/>
      <c r="FN456" s="21"/>
      <c r="FO456" s="21"/>
      <c r="FP456" s="21"/>
      <c r="FQ456" s="21"/>
      <c r="FR456" s="21"/>
      <c r="FS456" s="21"/>
      <c r="FT456" s="21"/>
      <c r="FU456" s="21"/>
      <c r="FV456" s="21"/>
      <c r="FW456" s="21"/>
      <c r="FX456" s="21"/>
      <c r="FY456" s="21"/>
      <c r="FZ456" s="21"/>
      <c r="GA456" s="21"/>
      <c r="GB456" s="21"/>
      <c r="GC456" s="21"/>
      <c r="GD456" s="21"/>
      <c r="GE456" s="21"/>
      <c r="GF456" s="21"/>
      <c r="GG456" s="21"/>
      <c r="GH456" s="21"/>
      <c r="GI456" s="21"/>
      <c r="GJ456" s="21"/>
      <c r="GK456" s="21"/>
      <c r="GL456" s="21"/>
    </row>
    <row r="457" spans="1:194" ht="15" customHeight="1" x14ac:dyDescent="0.25">
      <c r="A457" s="15"/>
      <c r="B457" s="20"/>
      <c r="C457" s="20"/>
      <c r="D457" s="20"/>
      <c r="E457" s="20"/>
      <c r="F457" s="167"/>
      <c r="G457" s="167"/>
      <c r="H457" s="167"/>
      <c r="I457" s="167"/>
      <c r="J457" s="167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1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21"/>
      <c r="DJ457" s="21"/>
      <c r="DK457" s="21"/>
      <c r="DL457" s="21"/>
      <c r="DM457" s="21"/>
      <c r="DN457" s="21"/>
      <c r="DO457" s="21"/>
      <c r="DP457" s="21"/>
      <c r="DQ457" s="21"/>
      <c r="DR457" s="21"/>
      <c r="DS457" s="21"/>
      <c r="DT457" s="21"/>
      <c r="DU457" s="21"/>
      <c r="DV457" s="21"/>
      <c r="DW457" s="21"/>
      <c r="DX457" s="21"/>
      <c r="DY457" s="21"/>
      <c r="DZ457" s="21"/>
      <c r="EA457" s="21"/>
      <c r="EB457" s="21"/>
      <c r="EC457" s="21"/>
      <c r="ED457" s="21"/>
      <c r="EE457" s="21"/>
      <c r="EF457" s="21"/>
      <c r="EG457" s="21"/>
      <c r="EH457" s="21"/>
      <c r="EI457" s="21"/>
      <c r="EJ457" s="21"/>
      <c r="EK457" s="21"/>
      <c r="EL457" s="21"/>
      <c r="EM457" s="21"/>
      <c r="EN457" s="21"/>
      <c r="EO457" s="21"/>
      <c r="EP457" s="21"/>
      <c r="EQ457" s="21"/>
      <c r="ER457" s="21"/>
      <c r="ES457" s="21"/>
      <c r="ET457" s="21"/>
      <c r="EU457" s="21"/>
      <c r="EV457" s="21"/>
      <c r="EW457" s="21"/>
      <c r="EX457" s="21"/>
      <c r="EY457" s="21"/>
      <c r="EZ457" s="21"/>
      <c r="FA457" s="21"/>
      <c r="FB457" s="21"/>
      <c r="FC457" s="21"/>
      <c r="FD457" s="21"/>
      <c r="FE457" s="21"/>
      <c r="FF457" s="21"/>
      <c r="FG457" s="21"/>
      <c r="FH457" s="21"/>
      <c r="FI457" s="21"/>
      <c r="FJ457" s="21"/>
      <c r="FK457" s="21"/>
      <c r="FL457" s="21"/>
      <c r="FM457" s="21"/>
      <c r="FN457" s="21"/>
      <c r="FO457" s="21"/>
      <c r="FP457" s="21"/>
      <c r="FQ457" s="21"/>
      <c r="FR457" s="21"/>
      <c r="FS457" s="21"/>
      <c r="FT457" s="21"/>
      <c r="FU457" s="21"/>
      <c r="FV457" s="21"/>
      <c r="FW457" s="21"/>
      <c r="FX457" s="21"/>
      <c r="FY457" s="21"/>
      <c r="FZ457" s="21"/>
      <c r="GA457" s="21"/>
      <c r="GB457" s="21"/>
      <c r="GC457" s="21"/>
      <c r="GD457" s="21"/>
      <c r="GE457" s="21"/>
      <c r="GF457" s="21"/>
      <c r="GG457" s="21"/>
      <c r="GH457" s="21"/>
      <c r="GI457" s="21"/>
      <c r="GJ457" s="21"/>
      <c r="GK457" s="21"/>
      <c r="GL457" s="21"/>
    </row>
    <row r="458" spans="1:194" ht="15" customHeight="1" x14ac:dyDescent="0.25">
      <c r="A458" s="15"/>
      <c r="B458" s="20"/>
      <c r="C458" s="20"/>
      <c r="D458" s="20"/>
      <c r="E458" s="20"/>
      <c r="F458" s="167"/>
      <c r="G458" s="167"/>
      <c r="H458" s="167"/>
      <c r="I458" s="167"/>
      <c r="J458" s="167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</row>
    <row r="459" spans="1:194" ht="15" customHeight="1" x14ac:dyDescent="0.25">
      <c r="A459" s="15"/>
      <c r="B459" s="20"/>
      <c r="C459" s="20"/>
      <c r="D459" s="20"/>
      <c r="E459" s="20"/>
      <c r="F459" s="167"/>
      <c r="G459" s="167"/>
      <c r="H459" s="167"/>
      <c r="I459" s="167"/>
      <c r="J459" s="167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  <c r="DK459" s="21"/>
      <c r="DL459" s="21"/>
      <c r="DM459" s="21"/>
      <c r="DN459" s="21"/>
      <c r="DO459" s="21"/>
      <c r="DP459" s="21"/>
      <c r="DQ459" s="21"/>
      <c r="DR459" s="21"/>
      <c r="DS459" s="21"/>
      <c r="DT459" s="21"/>
      <c r="DU459" s="21"/>
      <c r="DV459" s="21"/>
      <c r="DW459" s="21"/>
      <c r="DX459" s="21"/>
      <c r="DY459" s="21"/>
      <c r="DZ459" s="21"/>
      <c r="EA459" s="21"/>
      <c r="EB459" s="21"/>
      <c r="EC459" s="21"/>
      <c r="ED459" s="21"/>
      <c r="EE459" s="21"/>
      <c r="EF459" s="21"/>
      <c r="EG459" s="21"/>
      <c r="EH459" s="21"/>
      <c r="EI459" s="21"/>
      <c r="EJ459" s="21"/>
      <c r="EK459" s="21"/>
      <c r="EL459" s="21"/>
      <c r="EM459" s="21"/>
      <c r="EN459" s="21"/>
      <c r="EO459" s="21"/>
      <c r="EP459" s="21"/>
      <c r="EQ459" s="21"/>
      <c r="ER459" s="21"/>
      <c r="ES459" s="21"/>
      <c r="ET459" s="21"/>
      <c r="EU459" s="21"/>
      <c r="EV459" s="21"/>
      <c r="EW459" s="21"/>
      <c r="EX459" s="21"/>
      <c r="EY459" s="21"/>
      <c r="EZ459" s="21"/>
      <c r="FA459" s="21"/>
      <c r="FB459" s="21"/>
      <c r="FC459" s="21"/>
      <c r="FD459" s="21"/>
      <c r="FE459" s="21"/>
      <c r="FF459" s="21"/>
      <c r="FG459" s="21"/>
      <c r="FH459" s="21"/>
      <c r="FI459" s="21"/>
      <c r="FJ459" s="21"/>
      <c r="FK459" s="21"/>
      <c r="FL459" s="21"/>
      <c r="FM459" s="21"/>
      <c r="FN459" s="21"/>
      <c r="FO459" s="21"/>
      <c r="FP459" s="21"/>
      <c r="FQ459" s="21"/>
      <c r="FR459" s="21"/>
      <c r="FS459" s="21"/>
      <c r="FT459" s="21"/>
      <c r="FU459" s="21"/>
      <c r="FV459" s="21"/>
      <c r="FW459" s="21"/>
      <c r="FX459" s="21"/>
      <c r="FY459" s="21"/>
      <c r="FZ459" s="21"/>
      <c r="GA459" s="21"/>
      <c r="GB459" s="21"/>
      <c r="GC459" s="21"/>
      <c r="GD459" s="21"/>
      <c r="GE459" s="21"/>
      <c r="GF459" s="21"/>
      <c r="GG459" s="21"/>
      <c r="GH459" s="21"/>
      <c r="GI459" s="21"/>
      <c r="GJ459" s="21"/>
      <c r="GK459" s="21"/>
      <c r="GL459" s="21"/>
    </row>
    <row r="460" spans="1:194" ht="15" customHeight="1" x14ac:dyDescent="0.25">
      <c r="A460" s="15"/>
      <c r="B460" s="20"/>
      <c r="C460" s="20"/>
      <c r="D460" s="20"/>
      <c r="E460" s="20"/>
      <c r="F460" s="167"/>
      <c r="G460" s="167"/>
      <c r="H460" s="167"/>
      <c r="I460" s="167"/>
      <c r="J460" s="167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1"/>
      <c r="CK460" s="21"/>
      <c r="CL460" s="21"/>
      <c r="CM460" s="21"/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/>
      <c r="DB460" s="21"/>
      <c r="DC460" s="21"/>
      <c r="DD460" s="21"/>
      <c r="DE460" s="21"/>
      <c r="DF460" s="21"/>
      <c r="DG460" s="21"/>
      <c r="DH460" s="21"/>
      <c r="DI460" s="21"/>
      <c r="DJ460" s="21"/>
      <c r="DK460" s="21"/>
      <c r="DL460" s="21"/>
      <c r="DM460" s="21"/>
      <c r="DN460" s="21"/>
      <c r="DO460" s="21"/>
      <c r="DP460" s="21"/>
      <c r="DQ460" s="21"/>
      <c r="DR460" s="21"/>
      <c r="DS460" s="21"/>
      <c r="DT460" s="21"/>
      <c r="DU460" s="21"/>
      <c r="DV460" s="21"/>
      <c r="DW460" s="21"/>
      <c r="DX460" s="21"/>
      <c r="DY460" s="21"/>
      <c r="DZ460" s="21"/>
      <c r="EA460" s="21"/>
      <c r="EB460" s="21"/>
      <c r="EC460" s="21"/>
      <c r="ED460" s="21"/>
      <c r="EE460" s="21"/>
      <c r="EF460" s="21"/>
      <c r="EG460" s="21"/>
      <c r="EH460" s="21"/>
      <c r="EI460" s="21"/>
      <c r="EJ460" s="21"/>
      <c r="EK460" s="21"/>
      <c r="EL460" s="21"/>
      <c r="EM460" s="21"/>
      <c r="EN460" s="21"/>
      <c r="EO460" s="21"/>
      <c r="EP460" s="21"/>
      <c r="EQ460" s="21"/>
      <c r="ER460" s="21"/>
      <c r="ES460" s="21"/>
      <c r="ET460" s="21"/>
      <c r="EU460" s="21"/>
      <c r="EV460" s="21"/>
      <c r="EW460" s="21"/>
      <c r="EX460" s="21"/>
      <c r="EY460" s="21"/>
      <c r="EZ460" s="21"/>
      <c r="FA460" s="21"/>
      <c r="FB460" s="21"/>
      <c r="FC460" s="21"/>
      <c r="FD460" s="21"/>
      <c r="FE460" s="21"/>
      <c r="FF460" s="21"/>
      <c r="FG460" s="21"/>
      <c r="FH460" s="21"/>
      <c r="FI460" s="21"/>
      <c r="FJ460" s="21"/>
      <c r="FK460" s="21"/>
      <c r="FL460" s="21"/>
      <c r="FM460" s="21"/>
      <c r="FN460" s="21"/>
      <c r="FO460" s="21"/>
      <c r="FP460" s="21"/>
      <c r="FQ460" s="21"/>
      <c r="FR460" s="21"/>
      <c r="FS460" s="21"/>
      <c r="FT460" s="21"/>
      <c r="FU460" s="21"/>
      <c r="FV460" s="21"/>
      <c r="FW460" s="21"/>
      <c r="FX460" s="21"/>
      <c r="FY460" s="21"/>
      <c r="FZ460" s="21"/>
      <c r="GA460" s="21"/>
      <c r="GB460" s="21"/>
      <c r="GC460" s="21"/>
      <c r="GD460" s="21"/>
      <c r="GE460" s="21"/>
      <c r="GF460" s="21"/>
      <c r="GG460" s="21"/>
      <c r="GH460" s="21"/>
      <c r="GI460" s="21"/>
      <c r="GJ460" s="21"/>
      <c r="GK460" s="21"/>
      <c r="GL460" s="21"/>
    </row>
    <row r="461" spans="1:194" ht="15" customHeight="1" x14ac:dyDescent="0.25">
      <c r="A461" s="15"/>
      <c r="B461" s="20"/>
      <c r="C461" s="20"/>
      <c r="D461" s="20"/>
      <c r="E461" s="20"/>
      <c r="F461" s="167"/>
      <c r="G461" s="167"/>
      <c r="H461" s="167"/>
      <c r="I461" s="167"/>
      <c r="J461" s="167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1"/>
      <c r="CK461" s="21"/>
      <c r="CL461" s="21"/>
      <c r="CM461" s="21"/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/>
      <c r="DB461" s="21"/>
      <c r="DC461" s="21"/>
      <c r="DD461" s="21"/>
      <c r="DE461" s="21"/>
      <c r="DF461" s="21"/>
      <c r="DG461" s="21"/>
      <c r="DH461" s="21"/>
      <c r="DI461" s="21"/>
      <c r="DJ461" s="21"/>
      <c r="DK461" s="21"/>
      <c r="DL461" s="21"/>
      <c r="DM461" s="21"/>
      <c r="DN461" s="21"/>
      <c r="DO461" s="21"/>
      <c r="DP461" s="21"/>
      <c r="DQ461" s="21"/>
      <c r="DR461" s="21"/>
      <c r="DS461" s="21"/>
      <c r="DT461" s="21"/>
      <c r="DU461" s="21"/>
      <c r="DV461" s="21"/>
      <c r="DW461" s="21"/>
      <c r="DX461" s="21"/>
      <c r="DY461" s="21"/>
      <c r="DZ461" s="21"/>
      <c r="EA461" s="21"/>
      <c r="EB461" s="21"/>
      <c r="EC461" s="21"/>
      <c r="ED461" s="21"/>
      <c r="EE461" s="21"/>
      <c r="EF461" s="21"/>
      <c r="EG461" s="21"/>
      <c r="EH461" s="21"/>
      <c r="EI461" s="21"/>
      <c r="EJ461" s="21"/>
      <c r="EK461" s="21"/>
      <c r="EL461" s="21"/>
      <c r="EM461" s="21"/>
      <c r="EN461" s="21"/>
      <c r="EO461" s="21"/>
      <c r="EP461" s="21"/>
      <c r="EQ461" s="21"/>
      <c r="ER461" s="21"/>
      <c r="ES461" s="21"/>
      <c r="ET461" s="21"/>
      <c r="EU461" s="21"/>
      <c r="EV461" s="21"/>
      <c r="EW461" s="21"/>
      <c r="EX461" s="21"/>
      <c r="EY461" s="21"/>
      <c r="EZ461" s="21"/>
      <c r="FA461" s="21"/>
      <c r="FB461" s="21"/>
      <c r="FC461" s="21"/>
      <c r="FD461" s="21"/>
      <c r="FE461" s="21"/>
      <c r="FF461" s="21"/>
      <c r="FG461" s="21"/>
      <c r="FH461" s="21"/>
      <c r="FI461" s="21"/>
      <c r="FJ461" s="21"/>
      <c r="FK461" s="21"/>
      <c r="FL461" s="21"/>
      <c r="FM461" s="21"/>
      <c r="FN461" s="21"/>
      <c r="FO461" s="21"/>
      <c r="FP461" s="21"/>
      <c r="FQ461" s="21"/>
      <c r="FR461" s="21"/>
      <c r="FS461" s="21"/>
      <c r="FT461" s="21"/>
      <c r="FU461" s="21"/>
      <c r="FV461" s="21"/>
      <c r="FW461" s="21"/>
      <c r="FX461" s="21"/>
      <c r="FY461" s="21"/>
      <c r="FZ461" s="21"/>
      <c r="GA461" s="21"/>
      <c r="GB461" s="21"/>
      <c r="GC461" s="21"/>
      <c r="GD461" s="21"/>
      <c r="GE461" s="21"/>
      <c r="GF461" s="21"/>
      <c r="GG461" s="21"/>
      <c r="GH461" s="21"/>
      <c r="GI461" s="21"/>
      <c r="GJ461" s="21"/>
      <c r="GK461" s="21"/>
      <c r="GL461" s="21"/>
    </row>
    <row r="462" spans="1:194" ht="15" customHeight="1" x14ac:dyDescent="0.25">
      <c r="A462" s="15"/>
      <c r="B462" s="20"/>
      <c r="C462" s="20"/>
      <c r="D462" s="20"/>
      <c r="E462" s="20"/>
      <c r="F462" s="167"/>
      <c r="G462" s="167"/>
      <c r="H462" s="167"/>
      <c r="I462" s="167"/>
      <c r="J462" s="167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1"/>
      <c r="CK462" s="21"/>
      <c r="CL462" s="21"/>
      <c r="CM462" s="21"/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/>
      <c r="DB462" s="21"/>
      <c r="DC462" s="21"/>
      <c r="DD462" s="21"/>
      <c r="DE462" s="21"/>
      <c r="DF462" s="21"/>
      <c r="DG462" s="21"/>
      <c r="DH462" s="21"/>
      <c r="DI462" s="21"/>
      <c r="DJ462" s="21"/>
      <c r="DK462" s="21"/>
      <c r="DL462" s="21"/>
      <c r="DM462" s="21"/>
      <c r="DN462" s="21"/>
      <c r="DO462" s="21"/>
      <c r="DP462" s="21"/>
      <c r="DQ462" s="21"/>
      <c r="DR462" s="21"/>
      <c r="DS462" s="21"/>
      <c r="DT462" s="21"/>
      <c r="DU462" s="21"/>
      <c r="DV462" s="21"/>
      <c r="DW462" s="21"/>
      <c r="DX462" s="21"/>
      <c r="DY462" s="21"/>
      <c r="DZ462" s="21"/>
      <c r="EA462" s="21"/>
      <c r="EB462" s="21"/>
      <c r="EC462" s="21"/>
      <c r="ED462" s="21"/>
      <c r="EE462" s="21"/>
      <c r="EF462" s="21"/>
      <c r="EG462" s="21"/>
      <c r="EH462" s="21"/>
      <c r="EI462" s="21"/>
      <c r="EJ462" s="21"/>
      <c r="EK462" s="21"/>
      <c r="EL462" s="21"/>
      <c r="EM462" s="21"/>
      <c r="EN462" s="21"/>
      <c r="EO462" s="21"/>
      <c r="EP462" s="21"/>
      <c r="EQ462" s="21"/>
      <c r="ER462" s="21"/>
      <c r="ES462" s="21"/>
      <c r="ET462" s="21"/>
      <c r="EU462" s="21"/>
      <c r="EV462" s="21"/>
      <c r="EW462" s="21"/>
      <c r="EX462" s="21"/>
      <c r="EY462" s="21"/>
      <c r="EZ462" s="21"/>
      <c r="FA462" s="21"/>
      <c r="FB462" s="21"/>
      <c r="FC462" s="21"/>
      <c r="FD462" s="21"/>
      <c r="FE462" s="21"/>
      <c r="FF462" s="21"/>
      <c r="FG462" s="21"/>
      <c r="FH462" s="21"/>
      <c r="FI462" s="21"/>
      <c r="FJ462" s="21"/>
      <c r="FK462" s="21"/>
      <c r="FL462" s="21"/>
      <c r="FM462" s="21"/>
      <c r="FN462" s="21"/>
      <c r="FO462" s="21"/>
      <c r="FP462" s="21"/>
      <c r="FQ462" s="21"/>
      <c r="FR462" s="21"/>
      <c r="FS462" s="21"/>
      <c r="FT462" s="21"/>
      <c r="FU462" s="21"/>
      <c r="FV462" s="21"/>
      <c r="FW462" s="21"/>
      <c r="FX462" s="21"/>
      <c r="FY462" s="21"/>
      <c r="FZ462" s="21"/>
      <c r="GA462" s="21"/>
      <c r="GB462" s="21"/>
      <c r="GC462" s="21"/>
      <c r="GD462" s="21"/>
      <c r="GE462" s="21"/>
      <c r="GF462" s="21"/>
      <c r="GG462" s="21"/>
      <c r="GH462" s="21"/>
      <c r="GI462" s="21"/>
      <c r="GJ462" s="21"/>
      <c r="GK462" s="21"/>
      <c r="GL462" s="21"/>
    </row>
    <row r="463" spans="1:194" ht="15" customHeight="1" x14ac:dyDescent="0.25">
      <c r="A463" s="15"/>
      <c r="B463" s="20"/>
      <c r="C463" s="20"/>
      <c r="D463" s="20"/>
      <c r="E463" s="20"/>
      <c r="F463" s="167"/>
      <c r="G463" s="167"/>
      <c r="H463" s="167"/>
      <c r="I463" s="167"/>
      <c r="J463" s="167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  <c r="GF463" s="21"/>
      <c r="GG463" s="21"/>
      <c r="GH463" s="21"/>
      <c r="GI463" s="21"/>
      <c r="GJ463" s="21"/>
      <c r="GK463" s="21"/>
      <c r="GL463" s="21"/>
    </row>
    <row r="464" spans="1:194" ht="15" customHeight="1" x14ac:dyDescent="0.25">
      <c r="A464" s="15"/>
      <c r="B464" s="20"/>
      <c r="C464" s="20"/>
      <c r="D464" s="20"/>
      <c r="E464" s="20"/>
      <c r="F464" s="167"/>
      <c r="G464" s="167"/>
      <c r="H464" s="167"/>
      <c r="I464" s="167"/>
      <c r="J464" s="167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  <c r="DK464" s="21"/>
      <c r="DL464" s="21"/>
      <c r="DM464" s="21"/>
      <c r="DN464" s="21"/>
      <c r="DO464" s="21"/>
      <c r="DP464" s="21"/>
      <c r="DQ464" s="21"/>
      <c r="DR464" s="21"/>
      <c r="DS464" s="21"/>
      <c r="DT464" s="21"/>
      <c r="DU464" s="21"/>
      <c r="DV464" s="21"/>
      <c r="DW464" s="21"/>
      <c r="DX464" s="21"/>
      <c r="DY464" s="21"/>
      <c r="DZ464" s="21"/>
      <c r="EA464" s="21"/>
      <c r="EB464" s="21"/>
      <c r="EC464" s="21"/>
      <c r="ED464" s="21"/>
      <c r="EE464" s="21"/>
      <c r="EF464" s="21"/>
      <c r="EG464" s="21"/>
      <c r="EH464" s="21"/>
      <c r="EI464" s="21"/>
      <c r="EJ464" s="21"/>
      <c r="EK464" s="21"/>
      <c r="EL464" s="21"/>
      <c r="EM464" s="21"/>
      <c r="EN464" s="21"/>
      <c r="EO464" s="21"/>
      <c r="EP464" s="21"/>
      <c r="EQ464" s="21"/>
      <c r="ER464" s="21"/>
      <c r="ES464" s="21"/>
      <c r="ET464" s="21"/>
      <c r="EU464" s="21"/>
      <c r="EV464" s="21"/>
      <c r="EW464" s="21"/>
      <c r="EX464" s="21"/>
      <c r="EY464" s="21"/>
      <c r="EZ464" s="21"/>
      <c r="FA464" s="21"/>
      <c r="FB464" s="21"/>
      <c r="FC464" s="21"/>
      <c r="FD464" s="21"/>
      <c r="FE464" s="21"/>
      <c r="FF464" s="21"/>
      <c r="FG464" s="21"/>
      <c r="FH464" s="21"/>
      <c r="FI464" s="21"/>
      <c r="FJ464" s="21"/>
      <c r="FK464" s="21"/>
      <c r="FL464" s="21"/>
      <c r="FM464" s="21"/>
      <c r="FN464" s="21"/>
      <c r="FO464" s="21"/>
      <c r="FP464" s="21"/>
      <c r="FQ464" s="21"/>
      <c r="FR464" s="21"/>
      <c r="FS464" s="21"/>
      <c r="FT464" s="21"/>
      <c r="FU464" s="21"/>
      <c r="FV464" s="21"/>
      <c r="FW464" s="21"/>
      <c r="FX464" s="21"/>
      <c r="FY464" s="21"/>
      <c r="FZ464" s="21"/>
      <c r="GA464" s="21"/>
      <c r="GB464" s="21"/>
      <c r="GC464" s="21"/>
      <c r="GD464" s="21"/>
      <c r="GE464" s="21"/>
      <c r="GF464" s="21"/>
      <c r="GG464" s="21"/>
      <c r="GH464" s="21"/>
      <c r="GI464" s="21"/>
      <c r="GJ464" s="21"/>
      <c r="GK464" s="21"/>
      <c r="GL464" s="21"/>
    </row>
    <row r="465" spans="1:194" ht="15" customHeight="1" x14ac:dyDescent="0.25">
      <c r="A465" s="15"/>
      <c r="B465" s="20"/>
      <c r="C465" s="20"/>
      <c r="D465" s="20"/>
      <c r="E465" s="20"/>
      <c r="F465" s="167"/>
      <c r="G465" s="167"/>
      <c r="H465" s="167"/>
      <c r="I465" s="167"/>
      <c r="J465" s="167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  <c r="GF465" s="21"/>
      <c r="GG465" s="21"/>
      <c r="GH465" s="21"/>
      <c r="GI465" s="21"/>
      <c r="GJ465" s="21"/>
      <c r="GK465" s="21"/>
      <c r="GL465" s="21"/>
    </row>
    <row r="466" spans="1:194" ht="15" customHeight="1" x14ac:dyDescent="0.25">
      <c r="A466" s="15"/>
      <c r="B466" s="20"/>
      <c r="C466" s="20"/>
      <c r="D466" s="20"/>
      <c r="E466" s="20"/>
      <c r="F466" s="167"/>
      <c r="G466" s="167"/>
      <c r="H466" s="167"/>
      <c r="I466" s="167"/>
      <c r="J466" s="167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1"/>
      <c r="CK466" s="21"/>
      <c r="CL466" s="21"/>
      <c r="CM466" s="21"/>
      <c r="CN466" s="21"/>
      <c r="CO466" s="21"/>
      <c r="CP466" s="21"/>
      <c r="CQ466" s="21"/>
      <c r="CR466" s="21"/>
      <c r="CS466" s="21"/>
      <c r="CT466" s="21"/>
      <c r="CU466" s="21"/>
      <c r="CV466" s="21"/>
      <c r="CW466" s="21"/>
      <c r="CX466" s="21"/>
      <c r="CY466" s="21"/>
      <c r="CZ466" s="21"/>
      <c r="DA466" s="21"/>
      <c r="DB466" s="21"/>
      <c r="DC466" s="21"/>
      <c r="DD466" s="21"/>
      <c r="DE466" s="21"/>
      <c r="DF466" s="21"/>
      <c r="DG466" s="21"/>
      <c r="DH466" s="21"/>
      <c r="DI466" s="21"/>
      <c r="DJ466" s="21"/>
      <c r="DK466" s="21"/>
      <c r="DL466" s="21"/>
      <c r="DM466" s="21"/>
      <c r="DN466" s="21"/>
      <c r="DO466" s="21"/>
      <c r="DP466" s="21"/>
      <c r="DQ466" s="21"/>
      <c r="DR466" s="21"/>
      <c r="DS466" s="21"/>
      <c r="DT466" s="21"/>
      <c r="DU466" s="21"/>
      <c r="DV466" s="21"/>
      <c r="DW466" s="21"/>
      <c r="DX466" s="21"/>
      <c r="DY466" s="21"/>
      <c r="DZ466" s="21"/>
      <c r="EA466" s="21"/>
      <c r="EB466" s="21"/>
      <c r="EC466" s="21"/>
      <c r="ED466" s="21"/>
      <c r="EE466" s="21"/>
      <c r="EF466" s="21"/>
      <c r="EG466" s="21"/>
      <c r="EH466" s="21"/>
      <c r="EI466" s="21"/>
      <c r="EJ466" s="21"/>
      <c r="EK466" s="21"/>
      <c r="EL466" s="21"/>
      <c r="EM466" s="21"/>
      <c r="EN466" s="21"/>
      <c r="EO466" s="21"/>
      <c r="EP466" s="21"/>
      <c r="EQ466" s="21"/>
      <c r="ER466" s="21"/>
      <c r="ES466" s="21"/>
      <c r="ET466" s="21"/>
      <c r="EU466" s="21"/>
      <c r="EV466" s="21"/>
      <c r="EW466" s="21"/>
      <c r="EX466" s="21"/>
      <c r="EY466" s="21"/>
      <c r="EZ466" s="21"/>
      <c r="FA466" s="21"/>
      <c r="FB466" s="21"/>
      <c r="FC466" s="21"/>
      <c r="FD466" s="21"/>
      <c r="FE466" s="21"/>
      <c r="FF466" s="21"/>
      <c r="FG466" s="21"/>
      <c r="FH466" s="21"/>
      <c r="FI466" s="21"/>
      <c r="FJ466" s="21"/>
      <c r="FK466" s="21"/>
      <c r="FL466" s="21"/>
      <c r="FM466" s="21"/>
      <c r="FN466" s="21"/>
      <c r="FO466" s="21"/>
      <c r="FP466" s="21"/>
      <c r="FQ466" s="21"/>
      <c r="FR466" s="21"/>
      <c r="FS466" s="21"/>
      <c r="FT466" s="21"/>
      <c r="FU466" s="21"/>
      <c r="FV466" s="21"/>
      <c r="FW466" s="21"/>
      <c r="FX466" s="21"/>
      <c r="FY466" s="21"/>
      <c r="FZ466" s="21"/>
      <c r="GA466" s="21"/>
      <c r="GB466" s="21"/>
      <c r="GC466" s="21"/>
      <c r="GD466" s="21"/>
      <c r="GE466" s="21"/>
      <c r="GF466" s="21"/>
      <c r="GG466" s="21"/>
      <c r="GH466" s="21"/>
      <c r="GI466" s="21"/>
      <c r="GJ466" s="21"/>
      <c r="GK466" s="21"/>
      <c r="GL466" s="21"/>
    </row>
    <row r="467" spans="1:194" ht="15" customHeight="1" x14ac:dyDescent="0.25">
      <c r="A467" s="15"/>
      <c r="B467" s="20"/>
      <c r="C467" s="20"/>
      <c r="D467" s="20"/>
      <c r="E467" s="20"/>
      <c r="F467" s="167"/>
      <c r="G467" s="167"/>
      <c r="H467" s="167"/>
      <c r="I467" s="167"/>
      <c r="J467" s="167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1"/>
      <c r="CK467" s="21"/>
      <c r="CL467" s="21"/>
      <c r="CM467" s="21"/>
      <c r="CN467" s="21"/>
      <c r="CO467" s="21"/>
      <c r="CP467" s="21"/>
      <c r="CQ467" s="21"/>
      <c r="CR467" s="21"/>
      <c r="CS467" s="21"/>
      <c r="CT467" s="21"/>
      <c r="CU467" s="21"/>
      <c r="CV467" s="21"/>
      <c r="CW467" s="21"/>
      <c r="CX467" s="21"/>
      <c r="CY467" s="21"/>
      <c r="CZ467" s="21"/>
      <c r="DA467" s="21"/>
      <c r="DB467" s="21"/>
      <c r="DC467" s="21"/>
      <c r="DD467" s="21"/>
      <c r="DE467" s="21"/>
      <c r="DF467" s="21"/>
      <c r="DG467" s="21"/>
      <c r="DH467" s="21"/>
      <c r="DI467" s="21"/>
      <c r="DJ467" s="21"/>
      <c r="DK467" s="21"/>
      <c r="DL467" s="21"/>
      <c r="DM467" s="21"/>
      <c r="DN467" s="21"/>
      <c r="DO467" s="21"/>
      <c r="DP467" s="21"/>
      <c r="DQ467" s="21"/>
      <c r="DR467" s="21"/>
      <c r="DS467" s="21"/>
      <c r="DT467" s="21"/>
      <c r="DU467" s="21"/>
      <c r="DV467" s="21"/>
      <c r="DW467" s="21"/>
      <c r="DX467" s="21"/>
      <c r="DY467" s="21"/>
      <c r="DZ467" s="21"/>
      <c r="EA467" s="21"/>
      <c r="EB467" s="21"/>
      <c r="EC467" s="21"/>
      <c r="ED467" s="21"/>
      <c r="EE467" s="21"/>
      <c r="EF467" s="21"/>
      <c r="EG467" s="21"/>
      <c r="EH467" s="21"/>
      <c r="EI467" s="21"/>
      <c r="EJ467" s="21"/>
      <c r="EK467" s="21"/>
      <c r="EL467" s="21"/>
      <c r="EM467" s="21"/>
      <c r="EN467" s="21"/>
      <c r="EO467" s="21"/>
      <c r="EP467" s="21"/>
      <c r="EQ467" s="21"/>
      <c r="ER467" s="21"/>
      <c r="ES467" s="21"/>
      <c r="ET467" s="21"/>
      <c r="EU467" s="21"/>
      <c r="EV467" s="21"/>
      <c r="EW467" s="21"/>
      <c r="EX467" s="21"/>
      <c r="EY467" s="21"/>
      <c r="EZ467" s="21"/>
      <c r="FA467" s="21"/>
      <c r="FB467" s="21"/>
      <c r="FC467" s="21"/>
      <c r="FD467" s="21"/>
      <c r="FE467" s="21"/>
      <c r="FF467" s="21"/>
      <c r="FG467" s="21"/>
      <c r="FH467" s="21"/>
      <c r="FI467" s="21"/>
      <c r="FJ467" s="21"/>
      <c r="FK467" s="21"/>
      <c r="FL467" s="21"/>
      <c r="FM467" s="21"/>
      <c r="FN467" s="21"/>
      <c r="FO467" s="21"/>
      <c r="FP467" s="21"/>
      <c r="FQ467" s="21"/>
      <c r="FR467" s="21"/>
      <c r="FS467" s="21"/>
      <c r="FT467" s="21"/>
      <c r="FU467" s="21"/>
      <c r="FV467" s="21"/>
      <c r="FW467" s="21"/>
      <c r="FX467" s="21"/>
      <c r="FY467" s="21"/>
      <c r="FZ467" s="21"/>
      <c r="GA467" s="21"/>
      <c r="GB467" s="21"/>
      <c r="GC467" s="21"/>
      <c r="GD467" s="21"/>
      <c r="GE467" s="21"/>
      <c r="GF467" s="21"/>
      <c r="GG467" s="21"/>
      <c r="GH467" s="21"/>
      <c r="GI467" s="21"/>
      <c r="GJ467" s="21"/>
      <c r="GK467" s="21"/>
      <c r="GL467" s="21"/>
    </row>
    <row r="468" spans="1:194" ht="15" customHeight="1" x14ac:dyDescent="0.25">
      <c r="A468" s="15"/>
      <c r="B468" s="20"/>
      <c r="C468" s="20"/>
      <c r="D468" s="20"/>
      <c r="E468" s="20"/>
      <c r="F468" s="167"/>
      <c r="G468" s="167"/>
      <c r="H468" s="167"/>
      <c r="I468" s="167"/>
      <c r="J468" s="167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  <c r="GF468" s="21"/>
      <c r="GG468" s="21"/>
      <c r="GH468" s="21"/>
      <c r="GI468" s="21"/>
      <c r="GJ468" s="21"/>
      <c r="GK468" s="21"/>
      <c r="GL468" s="21"/>
    </row>
    <row r="469" spans="1:194" ht="15" customHeight="1" x14ac:dyDescent="0.25">
      <c r="A469" s="15"/>
      <c r="B469" s="20"/>
      <c r="C469" s="20"/>
      <c r="D469" s="20"/>
      <c r="E469" s="20"/>
      <c r="F469" s="167"/>
      <c r="G469" s="167"/>
      <c r="H469" s="167"/>
      <c r="I469" s="167"/>
      <c r="J469" s="167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  <c r="GF469" s="21"/>
      <c r="GG469" s="21"/>
      <c r="GH469" s="21"/>
      <c r="GI469" s="21"/>
      <c r="GJ469" s="21"/>
      <c r="GK469" s="21"/>
      <c r="GL469" s="21"/>
    </row>
    <row r="470" spans="1:194" ht="15" customHeight="1" x14ac:dyDescent="0.25">
      <c r="A470" s="15"/>
      <c r="B470" s="20"/>
      <c r="C470" s="20"/>
      <c r="D470" s="20"/>
      <c r="E470" s="20"/>
      <c r="F470" s="167"/>
      <c r="G470" s="167"/>
      <c r="H470" s="167"/>
      <c r="I470" s="167"/>
      <c r="J470" s="167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  <c r="DK470" s="21"/>
      <c r="DL470" s="21"/>
      <c r="DM470" s="21"/>
      <c r="DN470" s="21"/>
      <c r="DO470" s="21"/>
      <c r="DP470" s="21"/>
      <c r="DQ470" s="21"/>
      <c r="DR470" s="21"/>
      <c r="DS470" s="21"/>
      <c r="DT470" s="21"/>
      <c r="DU470" s="21"/>
      <c r="DV470" s="21"/>
      <c r="DW470" s="21"/>
      <c r="DX470" s="21"/>
      <c r="DY470" s="21"/>
      <c r="DZ470" s="21"/>
      <c r="EA470" s="21"/>
      <c r="EB470" s="21"/>
      <c r="EC470" s="21"/>
      <c r="ED470" s="21"/>
      <c r="EE470" s="21"/>
      <c r="EF470" s="21"/>
      <c r="EG470" s="21"/>
      <c r="EH470" s="21"/>
      <c r="EI470" s="21"/>
      <c r="EJ470" s="21"/>
      <c r="EK470" s="21"/>
      <c r="EL470" s="21"/>
      <c r="EM470" s="21"/>
      <c r="EN470" s="21"/>
      <c r="EO470" s="21"/>
      <c r="EP470" s="21"/>
      <c r="EQ470" s="21"/>
      <c r="ER470" s="21"/>
      <c r="ES470" s="21"/>
      <c r="ET470" s="21"/>
      <c r="EU470" s="21"/>
      <c r="EV470" s="21"/>
      <c r="EW470" s="21"/>
      <c r="EX470" s="21"/>
      <c r="EY470" s="21"/>
      <c r="EZ470" s="21"/>
      <c r="FA470" s="21"/>
      <c r="FB470" s="21"/>
      <c r="FC470" s="21"/>
      <c r="FD470" s="21"/>
      <c r="FE470" s="21"/>
      <c r="FF470" s="21"/>
      <c r="FG470" s="21"/>
      <c r="FH470" s="21"/>
      <c r="FI470" s="21"/>
      <c r="FJ470" s="21"/>
      <c r="FK470" s="21"/>
      <c r="FL470" s="21"/>
      <c r="FM470" s="21"/>
      <c r="FN470" s="21"/>
      <c r="FO470" s="21"/>
      <c r="FP470" s="21"/>
      <c r="FQ470" s="21"/>
      <c r="FR470" s="21"/>
      <c r="FS470" s="21"/>
      <c r="FT470" s="21"/>
      <c r="FU470" s="21"/>
      <c r="FV470" s="21"/>
      <c r="FW470" s="21"/>
      <c r="FX470" s="21"/>
      <c r="FY470" s="21"/>
      <c r="FZ470" s="21"/>
      <c r="GA470" s="21"/>
      <c r="GB470" s="21"/>
      <c r="GC470" s="21"/>
      <c r="GD470" s="21"/>
      <c r="GE470" s="21"/>
      <c r="GF470" s="21"/>
      <c r="GG470" s="21"/>
      <c r="GH470" s="21"/>
      <c r="GI470" s="21"/>
      <c r="GJ470" s="21"/>
      <c r="GK470" s="21"/>
      <c r="GL470" s="21"/>
    </row>
    <row r="471" spans="1:194" ht="15" customHeight="1" x14ac:dyDescent="0.25">
      <c r="A471" s="15"/>
      <c r="B471" s="20"/>
      <c r="C471" s="20"/>
      <c r="D471" s="20"/>
      <c r="E471" s="20"/>
      <c r="F471" s="167"/>
      <c r="G471" s="167"/>
      <c r="H471" s="167"/>
      <c r="I471" s="167"/>
      <c r="J471" s="167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  <c r="DK471" s="21"/>
      <c r="DL471" s="21"/>
      <c r="DM471" s="21"/>
      <c r="DN471" s="21"/>
      <c r="DO471" s="21"/>
      <c r="DP471" s="21"/>
      <c r="DQ471" s="21"/>
      <c r="DR471" s="21"/>
      <c r="DS471" s="21"/>
      <c r="DT471" s="21"/>
      <c r="DU471" s="21"/>
      <c r="DV471" s="21"/>
      <c r="DW471" s="21"/>
      <c r="DX471" s="21"/>
      <c r="DY471" s="21"/>
      <c r="DZ471" s="21"/>
      <c r="EA471" s="21"/>
      <c r="EB471" s="21"/>
      <c r="EC471" s="21"/>
      <c r="ED471" s="21"/>
      <c r="EE471" s="21"/>
      <c r="EF471" s="21"/>
      <c r="EG471" s="21"/>
      <c r="EH471" s="21"/>
      <c r="EI471" s="21"/>
      <c r="EJ471" s="21"/>
      <c r="EK471" s="21"/>
      <c r="EL471" s="21"/>
      <c r="EM471" s="21"/>
      <c r="EN471" s="21"/>
      <c r="EO471" s="21"/>
      <c r="EP471" s="21"/>
      <c r="EQ471" s="21"/>
      <c r="ER471" s="21"/>
      <c r="ES471" s="21"/>
      <c r="ET471" s="21"/>
      <c r="EU471" s="21"/>
      <c r="EV471" s="21"/>
      <c r="EW471" s="21"/>
      <c r="EX471" s="21"/>
      <c r="EY471" s="21"/>
      <c r="EZ471" s="21"/>
      <c r="FA471" s="21"/>
      <c r="FB471" s="21"/>
      <c r="FC471" s="21"/>
      <c r="FD471" s="21"/>
      <c r="FE471" s="21"/>
      <c r="FF471" s="21"/>
      <c r="FG471" s="21"/>
      <c r="FH471" s="21"/>
      <c r="FI471" s="21"/>
      <c r="FJ471" s="21"/>
      <c r="FK471" s="21"/>
      <c r="FL471" s="21"/>
      <c r="FM471" s="21"/>
      <c r="FN471" s="21"/>
      <c r="FO471" s="21"/>
      <c r="FP471" s="21"/>
      <c r="FQ471" s="21"/>
      <c r="FR471" s="21"/>
      <c r="FS471" s="21"/>
      <c r="FT471" s="21"/>
      <c r="FU471" s="21"/>
      <c r="FV471" s="21"/>
      <c r="FW471" s="21"/>
      <c r="FX471" s="21"/>
      <c r="FY471" s="21"/>
      <c r="FZ471" s="21"/>
      <c r="GA471" s="21"/>
      <c r="GB471" s="21"/>
      <c r="GC471" s="21"/>
      <c r="GD471" s="21"/>
      <c r="GE471" s="21"/>
      <c r="GF471" s="21"/>
      <c r="GG471" s="21"/>
      <c r="GH471" s="21"/>
      <c r="GI471" s="21"/>
      <c r="GJ471" s="21"/>
      <c r="GK471" s="21"/>
      <c r="GL471" s="21"/>
    </row>
    <row r="472" spans="1:194" ht="15" customHeight="1" x14ac:dyDescent="0.25">
      <c r="A472" s="15"/>
      <c r="B472" s="20"/>
      <c r="C472" s="20"/>
      <c r="D472" s="20"/>
      <c r="E472" s="20"/>
      <c r="F472" s="167"/>
      <c r="G472" s="167"/>
      <c r="H472" s="167"/>
      <c r="I472" s="167"/>
      <c r="J472" s="167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  <c r="GH472" s="21"/>
      <c r="GI472" s="21"/>
      <c r="GJ472" s="21"/>
      <c r="GK472" s="21"/>
      <c r="GL472" s="21"/>
    </row>
    <row r="473" spans="1:194" ht="15" customHeight="1" x14ac:dyDescent="0.25">
      <c r="A473" s="15"/>
      <c r="B473" s="20"/>
      <c r="C473" s="20"/>
      <c r="D473" s="20"/>
      <c r="E473" s="20"/>
      <c r="F473" s="167"/>
      <c r="G473" s="167"/>
      <c r="H473" s="167"/>
      <c r="I473" s="167"/>
      <c r="J473" s="167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</row>
    <row r="474" spans="1:194" ht="15" customHeight="1" x14ac:dyDescent="0.25">
      <c r="A474" s="15"/>
      <c r="B474" s="20"/>
      <c r="C474" s="20"/>
      <c r="D474" s="20"/>
      <c r="E474" s="20"/>
      <c r="F474" s="167"/>
      <c r="G474" s="167"/>
      <c r="H474" s="167"/>
      <c r="I474" s="167"/>
      <c r="J474" s="167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  <c r="DK474" s="21"/>
      <c r="DL474" s="21"/>
      <c r="DM474" s="21"/>
      <c r="DN474" s="21"/>
      <c r="DO474" s="21"/>
      <c r="DP474" s="21"/>
      <c r="DQ474" s="21"/>
      <c r="DR474" s="21"/>
      <c r="DS474" s="21"/>
      <c r="DT474" s="21"/>
      <c r="DU474" s="21"/>
      <c r="DV474" s="21"/>
      <c r="DW474" s="21"/>
      <c r="DX474" s="21"/>
      <c r="DY474" s="21"/>
      <c r="DZ474" s="21"/>
      <c r="EA474" s="21"/>
      <c r="EB474" s="21"/>
      <c r="EC474" s="21"/>
      <c r="ED474" s="21"/>
      <c r="EE474" s="21"/>
      <c r="EF474" s="21"/>
      <c r="EG474" s="21"/>
      <c r="EH474" s="21"/>
      <c r="EI474" s="21"/>
      <c r="EJ474" s="21"/>
      <c r="EK474" s="21"/>
      <c r="EL474" s="21"/>
      <c r="EM474" s="21"/>
      <c r="EN474" s="21"/>
      <c r="EO474" s="21"/>
      <c r="EP474" s="21"/>
      <c r="EQ474" s="21"/>
      <c r="ER474" s="21"/>
      <c r="ES474" s="21"/>
      <c r="ET474" s="21"/>
      <c r="EU474" s="21"/>
      <c r="EV474" s="21"/>
      <c r="EW474" s="21"/>
      <c r="EX474" s="21"/>
      <c r="EY474" s="21"/>
      <c r="EZ474" s="21"/>
      <c r="FA474" s="21"/>
      <c r="FB474" s="21"/>
      <c r="FC474" s="21"/>
      <c r="FD474" s="21"/>
      <c r="FE474" s="21"/>
      <c r="FF474" s="21"/>
      <c r="FG474" s="21"/>
      <c r="FH474" s="21"/>
      <c r="FI474" s="21"/>
      <c r="FJ474" s="21"/>
      <c r="FK474" s="21"/>
      <c r="FL474" s="21"/>
      <c r="FM474" s="21"/>
      <c r="FN474" s="21"/>
      <c r="FO474" s="21"/>
      <c r="FP474" s="21"/>
      <c r="FQ474" s="21"/>
      <c r="FR474" s="21"/>
      <c r="FS474" s="21"/>
      <c r="FT474" s="21"/>
      <c r="FU474" s="21"/>
      <c r="FV474" s="21"/>
      <c r="FW474" s="21"/>
      <c r="FX474" s="21"/>
      <c r="FY474" s="21"/>
      <c r="FZ474" s="21"/>
      <c r="GA474" s="21"/>
      <c r="GB474" s="21"/>
      <c r="GC474" s="21"/>
      <c r="GD474" s="21"/>
      <c r="GE474" s="21"/>
      <c r="GF474" s="21"/>
      <c r="GG474" s="21"/>
      <c r="GH474" s="21"/>
      <c r="GI474" s="21"/>
      <c r="GJ474" s="21"/>
      <c r="GK474" s="21"/>
      <c r="GL474" s="21"/>
    </row>
    <row r="475" spans="1:194" ht="15" customHeight="1" x14ac:dyDescent="0.25">
      <c r="A475" s="15"/>
      <c r="B475" s="20"/>
      <c r="C475" s="20"/>
      <c r="D475" s="20"/>
      <c r="E475" s="20"/>
      <c r="F475" s="167"/>
      <c r="G475" s="167"/>
      <c r="H475" s="167"/>
      <c r="I475" s="167"/>
      <c r="J475" s="167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/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/>
      <c r="DF475" s="21"/>
      <c r="DG475" s="21"/>
      <c r="DH475" s="21"/>
      <c r="DI475" s="21"/>
      <c r="DJ475" s="21"/>
      <c r="DK475" s="21"/>
      <c r="DL475" s="21"/>
      <c r="DM475" s="21"/>
      <c r="DN475" s="21"/>
      <c r="DO475" s="21"/>
      <c r="DP475" s="21"/>
      <c r="DQ475" s="21"/>
      <c r="DR475" s="21"/>
      <c r="DS475" s="21"/>
      <c r="DT475" s="21"/>
      <c r="DU475" s="21"/>
      <c r="DV475" s="21"/>
      <c r="DW475" s="21"/>
      <c r="DX475" s="21"/>
      <c r="DY475" s="21"/>
      <c r="DZ475" s="21"/>
      <c r="EA475" s="21"/>
      <c r="EB475" s="21"/>
      <c r="EC475" s="21"/>
      <c r="ED475" s="21"/>
      <c r="EE475" s="21"/>
      <c r="EF475" s="21"/>
      <c r="EG475" s="21"/>
      <c r="EH475" s="21"/>
      <c r="EI475" s="21"/>
      <c r="EJ475" s="21"/>
      <c r="EK475" s="21"/>
      <c r="EL475" s="21"/>
      <c r="EM475" s="21"/>
      <c r="EN475" s="21"/>
      <c r="EO475" s="21"/>
      <c r="EP475" s="21"/>
      <c r="EQ475" s="21"/>
      <c r="ER475" s="21"/>
      <c r="ES475" s="21"/>
      <c r="ET475" s="21"/>
      <c r="EU475" s="21"/>
      <c r="EV475" s="21"/>
      <c r="EW475" s="21"/>
      <c r="EX475" s="21"/>
      <c r="EY475" s="21"/>
      <c r="EZ475" s="21"/>
      <c r="FA475" s="21"/>
      <c r="FB475" s="21"/>
      <c r="FC475" s="21"/>
      <c r="FD475" s="21"/>
      <c r="FE475" s="21"/>
      <c r="FF475" s="21"/>
      <c r="FG475" s="21"/>
      <c r="FH475" s="21"/>
      <c r="FI475" s="21"/>
      <c r="FJ475" s="21"/>
      <c r="FK475" s="21"/>
      <c r="FL475" s="21"/>
      <c r="FM475" s="21"/>
      <c r="FN475" s="21"/>
      <c r="FO475" s="21"/>
      <c r="FP475" s="21"/>
      <c r="FQ475" s="21"/>
      <c r="FR475" s="21"/>
      <c r="FS475" s="21"/>
      <c r="FT475" s="21"/>
      <c r="FU475" s="21"/>
      <c r="FV475" s="21"/>
      <c r="FW475" s="21"/>
      <c r="FX475" s="21"/>
      <c r="FY475" s="21"/>
      <c r="FZ475" s="21"/>
      <c r="GA475" s="21"/>
      <c r="GB475" s="21"/>
      <c r="GC475" s="21"/>
      <c r="GD475" s="21"/>
      <c r="GE475" s="21"/>
      <c r="GF475" s="21"/>
      <c r="GG475" s="21"/>
      <c r="GH475" s="21"/>
      <c r="GI475" s="21"/>
      <c r="GJ475" s="21"/>
      <c r="GK475" s="21"/>
      <c r="GL475" s="21"/>
    </row>
    <row r="476" spans="1:194" ht="15" customHeight="1" x14ac:dyDescent="0.25">
      <c r="A476" s="15"/>
      <c r="B476" s="20"/>
      <c r="C476" s="20"/>
      <c r="D476" s="20"/>
      <c r="E476" s="20"/>
      <c r="F476" s="167"/>
      <c r="G476" s="167"/>
      <c r="H476" s="167"/>
      <c r="I476" s="167"/>
      <c r="J476" s="167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  <c r="DK476" s="21"/>
      <c r="DL476" s="21"/>
      <c r="DM476" s="21"/>
      <c r="DN476" s="21"/>
      <c r="DO476" s="21"/>
      <c r="DP476" s="21"/>
      <c r="DQ476" s="21"/>
      <c r="DR476" s="21"/>
      <c r="DS476" s="21"/>
      <c r="DT476" s="21"/>
      <c r="DU476" s="21"/>
      <c r="DV476" s="21"/>
      <c r="DW476" s="21"/>
      <c r="DX476" s="21"/>
      <c r="DY476" s="21"/>
      <c r="DZ476" s="21"/>
      <c r="EA476" s="21"/>
      <c r="EB476" s="21"/>
      <c r="EC476" s="21"/>
      <c r="ED476" s="21"/>
      <c r="EE476" s="21"/>
      <c r="EF476" s="21"/>
      <c r="EG476" s="21"/>
      <c r="EH476" s="21"/>
      <c r="EI476" s="21"/>
      <c r="EJ476" s="21"/>
      <c r="EK476" s="21"/>
      <c r="EL476" s="21"/>
      <c r="EM476" s="21"/>
      <c r="EN476" s="21"/>
      <c r="EO476" s="21"/>
      <c r="EP476" s="21"/>
      <c r="EQ476" s="21"/>
      <c r="ER476" s="21"/>
      <c r="ES476" s="21"/>
      <c r="ET476" s="21"/>
      <c r="EU476" s="21"/>
      <c r="EV476" s="21"/>
      <c r="EW476" s="21"/>
      <c r="EX476" s="21"/>
      <c r="EY476" s="21"/>
      <c r="EZ476" s="21"/>
      <c r="FA476" s="21"/>
      <c r="FB476" s="21"/>
      <c r="FC476" s="21"/>
      <c r="FD476" s="21"/>
      <c r="FE476" s="21"/>
      <c r="FF476" s="21"/>
      <c r="FG476" s="21"/>
      <c r="FH476" s="21"/>
      <c r="FI476" s="21"/>
      <c r="FJ476" s="21"/>
      <c r="FK476" s="21"/>
      <c r="FL476" s="21"/>
      <c r="FM476" s="21"/>
      <c r="FN476" s="21"/>
      <c r="FO476" s="21"/>
      <c r="FP476" s="21"/>
      <c r="FQ476" s="21"/>
      <c r="FR476" s="21"/>
      <c r="FS476" s="21"/>
      <c r="FT476" s="21"/>
      <c r="FU476" s="21"/>
      <c r="FV476" s="21"/>
      <c r="FW476" s="21"/>
      <c r="FX476" s="21"/>
      <c r="FY476" s="21"/>
      <c r="FZ476" s="21"/>
      <c r="GA476" s="21"/>
      <c r="GB476" s="21"/>
      <c r="GC476" s="21"/>
      <c r="GD476" s="21"/>
      <c r="GE476" s="21"/>
      <c r="GF476" s="21"/>
      <c r="GG476" s="21"/>
      <c r="GH476" s="21"/>
      <c r="GI476" s="21"/>
      <c r="GJ476" s="21"/>
      <c r="GK476" s="21"/>
      <c r="GL476" s="21"/>
    </row>
    <row r="477" spans="1:194" ht="15" customHeight="1" x14ac:dyDescent="0.25">
      <c r="A477" s="15"/>
      <c r="B477" s="20"/>
      <c r="C477" s="20"/>
      <c r="D477" s="20"/>
      <c r="E477" s="20"/>
      <c r="F477" s="167"/>
      <c r="G477" s="167"/>
      <c r="H477" s="167"/>
      <c r="I477" s="167"/>
      <c r="J477" s="167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  <c r="DK477" s="21"/>
      <c r="DL477" s="21"/>
      <c r="DM477" s="21"/>
      <c r="DN477" s="21"/>
      <c r="DO477" s="21"/>
      <c r="DP477" s="21"/>
      <c r="DQ477" s="21"/>
      <c r="DR477" s="21"/>
      <c r="DS477" s="21"/>
      <c r="DT477" s="21"/>
      <c r="DU477" s="21"/>
      <c r="DV477" s="21"/>
      <c r="DW477" s="21"/>
      <c r="DX477" s="21"/>
      <c r="DY477" s="21"/>
      <c r="DZ477" s="21"/>
      <c r="EA477" s="21"/>
      <c r="EB477" s="21"/>
      <c r="EC477" s="21"/>
      <c r="ED477" s="21"/>
      <c r="EE477" s="21"/>
      <c r="EF477" s="21"/>
      <c r="EG477" s="21"/>
      <c r="EH477" s="21"/>
      <c r="EI477" s="21"/>
      <c r="EJ477" s="21"/>
      <c r="EK477" s="21"/>
      <c r="EL477" s="21"/>
      <c r="EM477" s="21"/>
      <c r="EN477" s="21"/>
      <c r="EO477" s="21"/>
      <c r="EP477" s="21"/>
      <c r="EQ477" s="21"/>
      <c r="ER477" s="21"/>
      <c r="ES477" s="21"/>
      <c r="ET477" s="21"/>
      <c r="EU477" s="21"/>
      <c r="EV477" s="21"/>
      <c r="EW477" s="21"/>
      <c r="EX477" s="21"/>
      <c r="EY477" s="21"/>
      <c r="EZ477" s="21"/>
      <c r="FA477" s="21"/>
      <c r="FB477" s="21"/>
      <c r="FC477" s="21"/>
      <c r="FD477" s="21"/>
      <c r="FE477" s="21"/>
      <c r="FF477" s="21"/>
      <c r="FG477" s="21"/>
      <c r="FH477" s="21"/>
      <c r="FI477" s="21"/>
      <c r="FJ477" s="21"/>
      <c r="FK477" s="21"/>
      <c r="FL477" s="21"/>
      <c r="FM477" s="21"/>
      <c r="FN477" s="21"/>
      <c r="FO477" s="21"/>
      <c r="FP477" s="21"/>
      <c r="FQ477" s="21"/>
      <c r="FR477" s="21"/>
      <c r="FS477" s="21"/>
      <c r="FT477" s="21"/>
      <c r="FU477" s="21"/>
      <c r="FV477" s="21"/>
      <c r="FW477" s="21"/>
      <c r="FX477" s="21"/>
      <c r="FY477" s="21"/>
      <c r="FZ477" s="21"/>
      <c r="GA477" s="21"/>
      <c r="GB477" s="21"/>
      <c r="GC477" s="21"/>
      <c r="GD477" s="21"/>
      <c r="GE477" s="21"/>
      <c r="GF477" s="21"/>
      <c r="GG477" s="21"/>
      <c r="GH477" s="21"/>
      <c r="GI477" s="21"/>
      <c r="GJ477" s="21"/>
      <c r="GK477" s="21"/>
      <c r="GL477" s="21"/>
    </row>
    <row r="478" spans="1:194" ht="15" customHeight="1" x14ac:dyDescent="0.25">
      <c r="A478" s="15"/>
      <c r="B478" s="20"/>
      <c r="C478" s="20"/>
      <c r="D478" s="20"/>
      <c r="E478" s="20"/>
      <c r="F478" s="167"/>
      <c r="G478" s="167"/>
      <c r="H478" s="167"/>
      <c r="I478" s="167"/>
      <c r="J478" s="167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  <c r="EH478" s="21"/>
      <c r="EI478" s="21"/>
      <c r="EJ478" s="21"/>
      <c r="EK478" s="21"/>
      <c r="EL478" s="21"/>
      <c r="EM478" s="21"/>
      <c r="EN478" s="21"/>
      <c r="EO478" s="21"/>
      <c r="EP478" s="21"/>
      <c r="EQ478" s="21"/>
      <c r="ER478" s="21"/>
      <c r="ES478" s="21"/>
      <c r="ET478" s="21"/>
      <c r="EU478" s="21"/>
      <c r="EV478" s="21"/>
      <c r="EW478" s="21"/>
      <c r="EX478" s="21"/>
      <c r="EY478" s="21"/>
      <c r="EZ478" s="21"/>
      <c r="FA478" s="21"/>
      <c r="FB478" s="21"/>
      <c r="FC478" s="21"/>
      <c r="FD478" s="21"/>
      <c r="FE478" s="21"/>
      <c r="FF478" s="21"/>
      <c r="FG478" s="21"/>
      <c r="FH478" s="21"/>
      <c r="FI478" s="21"/>
      <c r="FJ478" s="21"/>
      <c r="FK478" s="21"/>
      <c r="FL478" s="21"/>
      <c r="FM478" s="21"/>
      <c r="FN478" s="21"/>
      <c r="FO478" s="21"/>
      <c r="FP478" s="21"/>
      <c r="FQ478" s="21"/>
      <c r="FR478" s="21"/>
      <c r="FS478" s="21"/>
      <c r="FT478" s="21"/>
      <c r="FU478" s="21"/>
      <c r="FV478" s="21"/>
      <c r="FW478" s="21"/>
      <c r="FX478" s="21"/>
      <c r="FY478" s="21"/>
      <c r="FZ478" s="21"/>
      <c r="GA478" s="21"/>
      <c r="GB478" s="21"/>
      <c r="GC478" s="21"/>
      <c r="GD478" s="21"/>
      <c r="GE478" s="21"/>
      <c r="GF478" s="21"/>
      <c r="GG478" s="21"/>
      <c r="GH478" s="21"/>
      <c r="GI478" s="21"/>
      <c r="GJ478" s="21"/>
      <c r="GK478" s="21"/>
      <c r="GL478" s="21"/>
    </row>
    <row r="479" spans="1:194" ht="15" customHeight="1" x14ac:dyDescent="0.25">
      <c r="A479" s="15"/>
      <c r="B479" s="20"/>
      <c r="C479" s="20"/>
      <c r="D479" s="20"/>
      <c r="E479" s="20"/>
      <c r="F479" s="167"/>
      <c r="G479" s="167"/>
      <c r="H479" s="167"/>
      <c r="I479" s="167"/>
      <c r="J479" s="167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</row>
    <row r="480" spans="1:194" ht="15" customHeight="1" x14ac:dyDescent="0.25">
      <c r="A480" s="15"/>
      <c r="B480" s="20"/>
      <c r="C480" s="20"/>
      <c r="D480" s="20"/>
      <c r="E480" s="20"/>
      <c r="F480" s="167"/>
      <c r="G480" s="167"/>
      <c r="H480" s="167"/>
      <c r="I480" s="167"/>
      <c r="J480" s="167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/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/>
      <c r="DF480" s="21"/>
      <c r="DG480" s="21"/>
      <c r="DH480" s="21"/>
      <c r="DI480" s="21"/>
      <c r="DJ480" s="21"/>
      <c r="DK480" s="21"/>
      <c r="DL480" s="21"/>
      <c r="DM480" s="21"/>
      <c r="DN480" s="21"/>
      <c r="DO480" s="21"/>
      <c r="DP480" s="21"/>
      <c r="DQ480" s="21"/>
      <c r="DR480" s="21"/>
      <c r="DS480" s="21"/>
      <c r="DT480" s="21"/>
      <c r="DU480" s="21"/>
      <c r="DV480" s="21"/>
      <c r="DW480" s="21"/>
      <c r="DX480" s="21"/>
      <c r="DY480" s="21"/>
      <c r="DZ480" s="21"/>
      <c r="EA480" s="21"/>
      <c r="EB480" s="21"/>
      <c r="EC480" s="21"/>
      <c r="ED480" s="21"/>
      <c r="EE480" s="21"/>
      <c r="EF480" s="21"/>
      <c r="EG480" s="21"/>
      <c r="EH480" s="21"/>
      <c r="EI480" s="21"/>
      <c r="EJ480" s="21"/>
      <c r="EK480" s="21"/>
      <c r="EL480" s="21"/>
      <c r="EM480" s="21"/>
      <c r="EN480" s="21"/>
      <c r="EO480" s="21"/>
      <c r="EP480" s="21"/>
      <c r="EQ480" s="21"/>
      <c r="ER480" s="21"/>
      <c r="ES480" s="21"/>
      <c r="ET480" s="21"/>
      <c r="EU480" s="21"/>
      <c r="EV480" s="21"/>
      <c r="EW480" s="21"/>
      <c r="EX480" s="21"/>
      <c r="EY480" s="21"/>
      <c r="EZ480" s="21"/>
      <c r="FA480" s="21"/>
      <c r="FB480" s="21"/>
      <c r="FC480" s="21"/>
      <c r="FD480" s="21"/>
      <c r="FE480" s="21"/>
      <c r="FF480" s="21"/>
      <c r="FG480" s="21"/>
      <c r="FH480" s="21"/>
      <c r="FI480" s="21"/>
      <c r="FJ480" s="21"/>
      <c r="FK480" s="21"/>
      <c r="FL480" s="21"/>
      <c r="FM480" s="21"/>
      <c r="FN480" s="21"/>
      <c r="FO480" s="21"/>
      <c r="FP480" s="21"/>
      <c r="FQ480" s="21"/>
      <c r="FR480" s="21"/>
      <c r="FS480" s="21"/>
      <c r="FT480" s="21"/>
      <c r="FU480" s="21"/>
      <c r="FV480" s="21"/>
      <c r="FW480" s="21"/>
      <c r="FX480" s="21"/>
      <c r="FY480" s="21"/>
      <c r="FZ480" s="21"/>
      <c r="GA480" s="21"/>
      <c r="GB480" s="21"/>
      <c r="GC480" s="21"/>
      <c r="GD480" s="21"/>
      <c r="GE480" s="21"/>
      <c r="GF480" s="21"/>
      <c r="GG480" s="21"/>
      <c r="GH480" s="21"/>
      <c r="GI480" s="21"/>
      <c r="GJ480" s="21"/>
      <c r="GK480" s="21"/>
      <c r="GL480" s="21"/>
    </row>
    <row r="481" spans="1:194" ht="15" customHeight="1" x14ac:dyDescent="0.25">
      <c r="A481" s="15"/>
      <c r="B481" s="20"/>
      <c r="C481" s="20"/>
      <c r="D481" s="20"/>
      <c r="E481" s="20"/>
      <c r="F481" s="167"/>
      <c r="G481" s="167"/>
      <c r="H481" s="167"/>
      <c r="I481" s="167"/>
      <c r="J481" s="167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/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/>
      <c r="DF481" s="21"/>
      <c r="DG481" s="21"/>
      <c r="DH481" s="21"/>
      <c r="DI481" s="21"/>
      <c r="DJ481" s="21"/>
      <c r="DK481" s="21"/>
      <c r="DL481" s="21"/>
      <c r="DM481" s="21"/>
      <c r="DN481" s="21"/>
      <c r="DO481" s="21"/>
      <c r="DP481" s="21"/>
      <c r="DQ481" s="21"/>
      <c r="DR481" s="21"/>
      <c r="DS481" s="21"/>
      <c r="DT481" s="21"/>
      <c r="DU481" s="21"/>
      <c r="DV481" s="21"/>
      <c r="DW481" s="21"/>
      <c r="DX481" s="21"/>
      <c r="DY481" s="21"/>
      <c r="DZ481" s="21"/>
      <c r="EA481" s="21"/>
      <c r="EB481" s="21"/>
      <c r="EC481" s="21"/>
      <c r="ED481" s="21"/>
      <c r="EE481" s="21"/>
      <c r="EF481" s="21"/>
      <c r="EG481" s="21"/>
      <c r="EH481" s="21"/>
      <c r="EI481" s="21"/>
      <c r="EJ481" s="21"/>
      <c r="EK481" s="21"/>
      <c r="EL481" s="21"/>
      <c r="EM481" s="21"/>
      <c r="EN481" s="21"/>
      <c r="EO481" s="21"/>
      <c r="EP481" s="21"/>
      <c r="EQ481" s="21"/>
      <c r="ER481" s="21"/>
      <c r="ES481" s="21"/>
      <c r="ET481" s="21"/>
      <c r="EU481" s="21"/>
      <c r="EV481" s="21"/>
      <c r="EW481" s="21"/>
      <c r="EX481" s="21"/>
      <c r="EY481" s="21"/>
      <c r="EZ481" s="21"/>
      <c r="FA481" s="21"/>
      <c r="FB481" s="21"/>
      <c r="FC481" s="21"/>
      <c r="FD481" s="21"/>
      <c r="FE481" s="21"/>
      <c r="FF481" s="21"/>
      <c r="FG481" s="21"/>
      <c r="FH481" s="21"/>
      <c r="FI481" s="21"/>
      <c r="FJ481" s="21"/>
      <c r="FK481" s="21"/>
      <c r="FL481" s="21"/>
      <c r="FM481" s="21"/>
      <c r="FN481" s="21"/>
      <c r="FO481" s="21"/>
      <c r="FP481" s="21"/>
      <c r="FQ481" s="21"/>
      <c r="FR481" s="21"/>
      <c r="FS481" s="21"/>
      <c r="FT481" s="21"/>
      <c r="FU481" s="21"/>
      <c r="FV481" s="21"/>
      <c r="FW481" s="21"/>
      <c r="FX481" s="21"/>
      <c r="FY481" s="21"/>
      <c r="FZ481" s="21"/>
      <c r="GA481" s="21"/>
      <c r="GB481" s="21"/>
      <c r="GC481" s="21"/>
      <c r="GD481" s="21"/>
      <c r="GE481" s="21"/>
      <c r="GF481" s="21"/>
      <c r="GG481" s="21"/>
      <c r="GH481" s="21"/>
      <c r="GI481" s="21"/>
      <c r="GJ481" s="21"/>
      <c r="GK481" s="21"/>
      <c r="GL481" s="21"/>
    </row>
    <row r="482" spans="1:194" ht="15" customHeight="1" x14ac:dyDescent="0.25">
      <c r="A482" s="15"/>
      <c r="B482" s="20"/>
      <c r="C482" s="20"/>
      <c r="D482" s="20"/>
      <c r="E482" s="20"/>
      <c r="F482" s="167"/>
      <c r="G482" s="167"/>
      <c r="H482" s="167"/>
      <c r="I482" s="167"/>
      <c r="J482" s="167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/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/>
      <c r="DF482" s="21"/>
      <c r="DG482" s="21"/>
      <c r="DH482" s="21"/>
      <c r="DI482" s="21"/>
      <c r="DJ482" s="21"/>
      <c r="DK482" s="21"/>
      <c r="DL482" s="21"/>
      <c r="DM482" s="21"/>
      <c r="DN482" s="21"/>
      <c r="DO482" s="21"/>
      <c r="DP482" s="21"/>
      <c r="DQ482" s="21"/>
      <c r="DR482" s="21"/>
      <c r="DS482" s="21"/>
      <c r="DT482" s="21"/>
      <c r="DU482" s="21"/>
      <c r="DV482" s="21"/>
      <c r="DW482" s="21"/>
      <c r="DX482" s="21"/>
      <c r="DY482" s="21"/>
      <c r="DZ482" s="21"/>
      <c r="EA482" s="21"/>
      <c r="EB482" s="21"/>
      <c r="EC482" s="21"/>
      <c r="ED482" s="21"/>
      <c r="EE482" s="21"/>
      <c r="EF482" s="21"/>
      <c r="EG482" s="21"/>
      <c r="EH482" s="21"/>
      <c r="EI482" s="21"/>
      <c r="EJ482" s="21"/>
      <c r="EK482" s="21"/>
      <c r="EL482" s="21"/>
      <c r="EM482" s="21"/>
      <c r="EN482" s="21"/>
      <c r="EO482" s="21"/>
      <c r="EP482" s="21"/>
      <c r="EQ482" s="21"/>
      <c r="ER482" s="21"/>
      <c r="ES482" s="21"/>
      <c r="ET482" s="21"/>
      <c r="EU482" s="21"/>
      <c r="EV482" s="21"/>
      <c r="EW482" s="21"/>
      <c r="EX482" s="21"/>
      <c r="EY482" s="21"/>
      <c r="EZ482" s="21"/>
      <c r="FA482" s="21"/>
      <c r="FB482" s="21"/>
      <c r="FC482" s="21"/>
      <c r="FD482" s="21"/>
      <c r="FE482" s="21"/>
      <c r="FF482" s="21"/>
      <c r="FG482" s="21"/>
      <c r="FH482" s="21"/>
      <c r="FI482" s="21"/>
      <c r="FJ482" s="21"/>
      <c r="FK482" s="21"/>
      <c r="FL482" s="21"/>
      <c r="FM482" s="21"/>
      <c r="FN482" s="21"/>
      <c r="FO482" s="21"/>
      <c r="FP482" s="21"/>
      <c r="FQ482" s="21"/>
      <c r="FR482" s="21"/>
      <c r="FS482" s="21"/>
      <c r="FT482" s="21"/>
      <c r="FU482" s="21"/>
      <c r="FV482" s="21"/>
      <c r="FW482" s="21"/>
      <c r="FX482" s="21"/>
      <c r="FY482" s="21"/>
      <c r="FZ482" s="21"/>
      <c r="GA482" s="21"/>
      <c r="GB482" s="21"/>
      <c r="GC482" s="21"/>
      <c r="GD482" s="21"/>
      <c r="GE482" s="21"/>
      <c r="GF482" s="21"/>
      <c r="GG482" s="21"/>
      <c r="GH482" s="21"/>
      <c r="GI482" s="21"/>
      <c r="GJ482" s="21"/>
      <c r="GK482" s="21"/>
      <c r="GL482" s="21"/>
    </row>
    <row r="483" spans="1:194" ht="15" customHeight="1" x14ac:dyDescent="0.25">
      <c r="A483" s="15"/>
      <c r="B483" s="20"/>
      <c r="C483" s="20"/>
      <c r="D483" s="20"/>
      <c r="E483" s="20"/>
      <c r="F483" s="167"/>
      <c r="G483" s="167"/>
      <c r="H483" s="167"/>
      <c r="I483" s="167"/>
      <c r="J483" s="167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  <c r="GF483" s="21"/>
      <c r="GG483" s="21"/>
      <c r="GH483" s="21"/>
      <c r="GI483" s="21"/>
      <c r="GJ483" s="21"/>
      <c r="GK483" s="21"/>
      <c r="GL483" s="21"/>
    </row>
    <row r="484" spans="1:194" ht="15" customHeight="1" x14ac:dyDescent="0.25">
      <c r="A484" s="15"/>
      <c r="B484" s="20"/>
      <c r="C484" s="20"/>
      <c r="D484" s="20"/>
      <c r="E484" s="20"/>
      <c r="F484" s="167"/>
      <c r="G484" s="167"/>
      <c r="H484" s="167"/>
      <c r="I484" s="167"/>
      <c r="J484" s="167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  <c r="DK484" s="21"/>
      <c r="DL484" s="21"/>
      <c r="DM484" s="21"/>
      <c r="DN484" s="21"/>
      <c r="DO484" s="21"/>
      <c r="DP484" s="21"/>
      <c r="DQ484" s="21"/>
      <c r="DR484" s="21"/>
      <c r="DS484" s="21"/>
      <c r="DT484" s="21"/>
      <c r="DU484" s="21"/>
      <c r="DV484" s="21"/>
      <c r="DW484" s="21"/>
      <c r="DX484" s="21"/>
      <c r="DY484" s="21"/>
      <c r="DZ484" s="21"/>
      <c r="EA484" s="21"/>
      <c r="EB484" s="21"/>
      <c r="EC484" s="21"/>
      <c r="ED484" s="21"/>
      <c r="EE484" s="21"/>
      <c r="EF484" s="21"/>
      <c r="EG484" s="21"/>
      <c r="EH484" s="21"/>
      <c r="EI484" s="21"/>
      <c r="EJ484" s="21"/>
      <c r="EK484" s="21"/>
      <c r="EL484" s="21"/>
      <c r="EM484" s="21"/>
      <c r="EN484" s="21"/>
      <c r="EO484" s="21"/>
      <c r="EP484" s="21"/>
      <c r="EQ484" s="21"/>
      <c r="ER484" s="21"/>
      <c r="ES484" s="21"/>
      <c r="ET484" s="21"/>
      <c r="EU484" s="21"/>
      <c r="EV484" s="21"/>
      <c r="EW484" s="21"/>
      <c r="EX484" s="21"/>
      <c r="EY484" s="21"/>
      <c r="EZ484" s="21"/>
      <c r="FA484" s="21"/>
      <c r="FB484" s="21"/>
      <c r="FC484" s="21"/>
      <c r="FD484" s="21"/>
      <c r="FE484" s="21"/>
      <c r="FF484" s="21"/>
      <c r="FG484" s="21"/>
      <c r="FH484" s="21"/>
      <c r="FI484" s="21"/>
      <c r="FJ484" s="21"/>
      <c r="FK484" s="21"/>
      <c r="FL484" s="21"/>
      <c r="FM484" s="21"/>
      <c r="FN484" s="21"/>
      <c r="FO484" s="21"/>
      <c r="FP484" s="21"/>
      <c r="FQ484" s="21"/>
      <c r="FR484" s="21"/>
      <c r="FS484" s="21"/>
      <c r="FT484" s="21"/>
      <c r="FU484" s="21"/>
      <c r="FV484" s="21"/>
      <c r="FW484" s="21"/>
      <c r="FX484" s="21"/>
      <c r="FY484" s="21"/>
      <c r="FZ484" s="21"/>
      <c r="GA484" s="21"/>
      <c r="GB484" s="21"/>
      <c r="GC484" s="21"/>
      <c r="GD484" s="21"/>
      <c r="GE484" s="21"/>
      <c r="GF484" s="21"/>
      <c r="GG484" s="21"/>
      <c r="GH484" s="21"/>
      <c r="GI484" s="21"/>
      <c r="GJ484" s="21"/>
      <c r="GK484" s="21"/>
      <c r="GL484" s="21"/>
    </row>
    <row r="485" spans="1:194" ht="15" customHeight="1" x14ac:dyDescent="0.25">
      <c r="A485" s="15"/>
      <c r="B485" s="20"/>
      <c r="C485" s="20"/>
      <c r="D485" s="20"/>
      <c r="E485" s="20"/>
      <c r="F485" s="167"/>
      <c r="G485" s="167"/>
      <c r="H485" s="167"/>
      <c r="I485" s="167"/>
      <c r="J485" s="167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/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/>
      <c r="DF485" s="21"/>
      <c r="DG485" s="21"/>
      <c r="DH485" s="21"/>
      <c r="DI485" s="21"/>
      <c r="DJ485" s="21"/>
      <c r="DK485" s="21"/>
      <c r="DL485" s="21"/>
      <c r="DM485" s="21"/>
      <c r="DN485" s="21"/>
      <c r="DO485" s="21"/>
      <c r="DP485" s="21"/>
      <c r="DQ485" s="21"/>
      <c r="DR485" s="21"/>
      <c r="DS485" s="21"/>
      <c r="DT485" s="21"/>
      <c r="DU485" s="21"/>
      <c r="DV485" s="21"/>
      <c r="DW485" s="21"/>
      <c r="DX485" s="21"/>
      <c r="DY485" s="21"/>
      <c r="DZ485" s="21"/>
      <c r="EA485" s="21"/>
      <c r="EB485" s="21"/>
      <c r="EC485" s="21"/>
      <c r="ED485" s="21"/>
      <c r="EE485" s="21"/>
      <c r="EF485" s="21"/>
      <c r="EG485" s="21"/>
      <c r="EH485" s="21"/>
      <c r="EI485" s="21"/>
      <c r="EJ485" s="21"/>
      <c r="EK485" s="21"/>
      <c r="EL485" s="21"/>
      <c r="EM485" s="21"/>
      <c r="EN485" s="21"/>
      <c r="EO485" s="21"/>
      <c r="EP485" s="21"/>
      <c r="EQ485" s="21"/>
      <c r="ER485" s="21"/>
      <c r="ES485" s="21"/>
      <c r="ET485" s="21"/>
      <c r="EU485" s="21"/>
      <c r="EV485" s="21"/>
      <c r="EW485" s="21"/>
      <c r="EX485" s="21"/>
      <c r="EY485" s="21"/>
      <c r="EZ485" s="21"/>
      <c r="FA485" s="21"/>
      <c r="FB485" s="21"/>
      <c r="FC485" s="21"/>
      <c r="FD485" s="21"/>
      <c r="FE485" s="21"/>
      <c r="FF485" s="21"/>
      <c r="FG485" s="21"/>
      <c r="FH485" s="21"/>
      <c r="FI485" s="21"/>
      <c r="FJ485" s="21"/>
      <c r="FK485" s="21"/>
      <c r="FL485" s="21"/>
      <c r="FM485" s="21"/>
      <c r="FN485" s="21"/>
      <c r="FO485" s="21"/>
      <c r="FP485" s="21"/>
      <c r="FQ485" s="21"/>
      <c r="FR485" s="21"/>
      <c r="FS485" s="21"/>
      <c r="FT485" s="21"/>
      <c r="FU485" s="21"/>
      <c r="FV485" s="21"/>
      <c r="FW485" s="21"/>
      <c r="FX485" s="21"/>
      <c r="FY485" s="21"/>
      <c r="FZ485" s="21"/>
      <c r="GA485" s="21"/>
      <c r="GB485" s="21"/>
      <c r="GC485" s="21"/>
      <c r="GD485" s="21"/>
      <c r="GE485" s="21"/>
      <c r="GF485" s="21"/>
      <c r="GG485" s="21"/>
      <c r="GH485" s="21"/>
      <c r="GI485" s="21"/>
      <c r="GJ485" s="21"/>
      <c r="GK485" s="21"/>
      <c r="GL485" s="21"/>
    </row>
    <row r="486" spans="1:194" ht="15" customHeight="1" x14ac:dyDescent="0.25">
      <c r="A486" s="15"/>
      <c r="B486" s="20"/>
      <c r="C486" s="20"/>
      <c r="D486" s="20"/>
      <c r="E486" s="20"/>
      <c r="F486" s="167"/>
      <c r="G486" s="167"/>
      <c r="H486" s="167"/>
      <c r="I486" s="167"/>
      <c r="J486" s="167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  <c r="GF486" s="21"/>
      <c r="GG486" s="21"/>
      <c r="GH486" s="21"/>
      <c r="GI486" s="21"/>
      <c r="GJ486" s="21"/>
      <c r="GK486" s="21"/>
      <c r="GL486" s="21"/>
    </row>
    <row r="487" spans="1:194" ht="15" customHeight="1" x14ac:dyDescent="0.25">
      <c r="A487" s="15"/>
      <c r="B487" s="20"/>
      <c r="C487" s="20"/>
      <c r="D487" s="20"/>
      <c r="E487" s="20"/>
      <c r="F487" s="167"/>
      <c r="G487" s="167"/>
      <c r="H487" s="167"/>
      <c r="I487" s="167"/>
      <c r="J487" s="167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/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/>
      <c r="DF487" s="21"/>
      <c r="DG487" s="21"/>
      <c r="DH487" s="21"/>
      <c r="DI487" s="21"/>
      <c r="DJ487" s="21"/>
      <c r="DK487" s="21"/>
      <c r="DL487" s="21"/>
      <c r="DM487" s="21"/>
      <c r="DN487" s="21"/>
      <c r="DO487" s="21"/>
      <c r="DP487" s="21"/>
      <c r="DQ487" s="21"/>
      <c r="DR487" s="21"/>
      <c r="DS487" s="21"/>
      <c r="DT487" s="21"/>
      <c r="DU487" s="21"/>
      <c r="DV487" s="21"/>
      <c r="DW487" s="21"/>
      <c r="DX487" s="21"/>
      <c r="DY487" s="21"/>
      <c r="DZ487" s="21"/>
      <c r="EA487" s="21"/>
      <c r="EB487" s="21"/>
      <c r="EC487" s="21"/>
      <c r="ED487" s="21"/>
      <c r="EE487" s="21"/>
      <c r="EF487" s="21"/>
      <c r="EG487" s="21"/>
      <c r="EH487" s="21"/>
      <c r="EI487" s="21"/>
      <c r="EJ487" s="21"/>
      <c r="EK487" s="21"/>
      <c r="EL487" s="21"/>
      <c r="EM487" s="21"/>
      <c r="EN487" s="21"/>
      <c r="EO487" s="21"/>
      <c r="EP487" s="21"/>
      <c r="EQ487" s="21"/>
      <c r="ER487" s="21"/>
      <c r="ES487" s="21"/>
      <c r="ET487" s="21"/>
      <c r="EU487" s="21"/>
      <c r="EV487" s="21"/>
      <c r="EW487" s="21"/>
      <c r="EX487" s="21"/>
      <c r="EY487" s="21"/>
      <c r="EZ487" s="21"/>
      <c r="FA487" s="21"/>
      <c r="FB487" s="21"/>
      <c r="FC487" s="21"/>
      <c r="FD487" s="21"/>
      <c r="FE487" s="21"/>
      <c r="FF487" s="21"/>
      <c r="FG487" s="21"/>
      <c r="FH487" s="21"/>
      <c r="FI487" s="21"/>
      <c r="FJ487" s="21"/>
      <c r="FK487" s="21"/>
      <c r="FL487" s="21"/>
      <c r="FM487" s="21"/>
      <c r="FN487" s="21"/>
      <c r="FO487" s="21"/>
      <c r="FP487" s="21"/>
      <c r="FQ487" s="21"/>
      <c r="FR487" s="21"/>
      <c r="FS487" s="21"/>
      <c r="FT487" s="21"/>
      <c r="FU487" s="21"/>
      <c r="FV487" s="21"/>
      <c r="FW487" s="21"/>
      <c r="FX487" s="21"/>
      <c r="FY487" s="21"/>
      <c r="FZ487" s="21"/>
      <c r="GA487" s="21"/>
      <c r="GB487" s="21"/>
      <c r="GC487" s="21"/>
      <c r="GD487" s="21"/>
      <c r="GE487" s="21"/>
      <c r="GF487" s="21"/>
      <c r="GG487" s="21"/>
      <c r="GH487" s="21"/>
      <c r="GI487" s="21"/>
      <c r="GJ487" s="21"/>
      <c r="GK487" s="21"/>
      <c r="GL487" s="21"/>
    </row>
    <row r="488" spans="1:194" ht="15" customHeight="1" x14ac:dyDescent="0.25">
      <c r="A488" s="15"/>
      <c r="B488" s="20"/>
      <c r="C488" s="20"/>
      <c r="D488" s="20"/>
      <c r="E488" s="20"/>
      <c r="F488" s="167"/>
      <c r="G488" s="167"/>
      <c r="H488" s="167"/>
      <c r="I488" s="167"/>
      <c r="J488" s="167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21"/>
      <c r="GG488" s="21"/>
      <c r="GH488" s="21"/>
      <c r="GI488" s="21"/>
      <c r="GJ488" s="21"/>
      <c r="GK488" s="21"/>
      <c r="GL488" s="21"/>
    </row>
    <row r="489" spans="1:194" ht="15" customHeight="1" x14ac:dyDescent="0.25">
      <c r="A489" s="15"/>
      <c r="B489" s="20"/>
      <c r="C489" s="20"/>
      <c r="D489" s="20"/>
      <c r="E489" s="20"/>
      <c r="F489" s="167"/>
      <c r="G489" s="167"/>
      <c r="H489" s="167"/>
      <c r="I489" s="167"/>
      <c r="J489" s="167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  <c r="DK489" s="21"/>
      <c r="DL489" s="21"/>
      <c r="DM489" s="21"/>
      <c r="DN489" s="21"/>
      <c r="DO489" s="21"/>
      <c r="DP489" s="21"/>
      <c r="DQ489" s="21"/>
      <c r="DR489" s="21"/>
      <c r="DS489" s="21"/>
      <c r="DT489" s="21"/>
      <c r="DU489" s="21"/>
      <c r="DV489" s="21"/>
      <c r="DW489" s="21"/>
      <c r="DX489" s="21"/>
      <c r="DY489" s="21"/>
      <c r="DZ489" s="21"/>
      <c r="EA489" s="21"/>
      <c r="EB489" s="21"/>
      <c r="EC489" s="21"/>
      <c r="ED489" s="21"/>
      <c r="EE489" s="21"/>
      <c r="EF489" s="21"/>
      <c r="EG489" s="21"/>
      <c r="EH489" s="21"/>
      <c r="EI489" s="21"/>
      <c r="EJ489" s="21"/>
      <c r="EK489" s="21"/>
      <c r="EL489" s="21"/>
      <c r="EM489" s="21"/>
      <c r="EN489" s="21"/>
      <c r="EO489" s="21"/>
      <c r="EP489" s="21"/>
      <c r="EQ489" s="21"/>
      <c r="ER489" s="21"/>
      <c r="ES489" s="21"/>
      <c r="ET489" s="21"/>
      <c r="EU489" s="21"/>
      <c r="EV489" s="21"/>
      <c r="EW489" s="21"/>
      <c r="EX489" s="21"/>
      <c r="EY489" s="21"/>
      <c r="EZ489" s="21"/>
      <c r="FA489" s="21"/>
      <c r="FB489" s="21"/>
      <c r="FC489" s="21"/>
      <c r="FD489" s="21"/>
      <c r="FE489" s="21"/>
      <c r="FF489" s="21"/>
      <c r="FG489" s="21"/>
      <c r="FH489" s="21"/>
      <c r="FI489" s="21"/>
      <c r="FJ489" s="21"/>
      <c r="FK489" s="21"/>
      <c r="FL489" s="21"/>
      <c r="FM489" s="21"/>
      <c r="FN489" s="21"/>
      <c r="FO489" s="21"/>
      <c r="FP489" s="21"/>
      <c r="FQ489" s="21"/>
      <c r="FR489" s="21"/>
      <c r="FS489" s="21"/>
      <c r="FT489" s="21"/>
      <c r="FU489" s="21"/>
      <c r="FV489" s="21"/>
      <c r="FW489" s="21"/>
      <c r="FX489" s="21"/>
      <c r="FY489" s="21"/>
      <c r="FZ489" s="21"/>
      <c r="GA489" s="21"/>
      <c r="GB489" s="21"/>
      <c r="GC489" s="21"/>
      <c r="GD489" s="21"/>
      <c r="GE489" s="21"/>
      <c r="GF489" s="21"/>
      <c r="GG489" s="21"/>
      <c r="GH489" s="21"/>
      <c r="GI489" s="21"/>
      <c r="GJ489" s="21"/>
      <c r="GK489" s="21"/>
      <c r="GL489" s="21"/>
    </row>
    <row r="490" spans="1:194" ht="15" customHeight="1" x14ac:dyDescent="0.25">
      <c r="A490" s="15"/>
      <c r="B490" s="20"/>
      <c r="C490" s="20"/>
      <c r="D490" s="20"/>
      <c r="E490" s="20"/>
      <c r="F490" s="167"/>
      <c r="G490" s="167"/>
      <c r="H490" s="167"/>
      <c r="I490" s="167"/>
      <c r="J490" s="167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/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/>
      <c r="DF490" s="21"/>
      <c r="DG490" s="21"/>
      <c r="DH490" s="21"/>
      <c r="DI490" s="21"/>
      <c r="DJ490" s="21"/>
      <c r="DK490" s="21"/>
      <c r="DL490" s="21"/>
      <c r="DM490" s="21"/>
      <c r="DN490" s="21"/>
      <c r="DO490" s="21"/>
      <c r="DP490" s="21"/>
      <c r="DQ490" s="21"/>
      <c r="DR490" s="21"/>
      <c r="DS490" s="21"/>
      <c r="DT490" s="21"/>
      <c r="DU490" s="21"/>
      <c r="DV490" s="21"/>
      <c r="DW490" s="21"/>
      <c r="DX490" s="21"/>
      <c r="DY490" s="21"/>
      <c r="DZ490" s="21"/>
      <c r="EA490" s="21"/>
      <c r="EB490" s="21"/>
      <c r="EC490" s="21"/>
      <c r="ED490" s="21"/>
      <c r="EE490" s="21"/>
      <c r="EF490" s="21"/>
      <c r="EG490" s="21"/>
      <c r="EH490" s="21"/>
      <c r="EI490" s="21"/>
      <c r="EJ490" s="21"/>
      <c r="EK490" s="21"/>
      <c r="EL490" s="21"/>
      <c r="EM490" s="21"/>
      <c r="EN490" s="21"/>
      <c r="EO490" s="21"/>
      <c r="EP490" s="21"/>
      <c r="EQ490" s="21"/>
      <c r="ER490" s="21"/>
      <c r="ES490" s="21"/>
      <c r="ET490" s="21"/>
      <c r="EU490" s="21"/>
      <c r="EV490" s="21"/>
      <c r="EW490" s="21"/>
      <c r="EX490" s="21"/>
      <c r="EY490" s="21"/>
      <c r="EZ490" s="21"/>
      <c r="FA490" s="21"/>
      <c r="FB490" s="21"/>
      <c r="FC490" s="21"/>
      <c r="FD490" s="21"/>
      <c r="FE490" s="21"/>
      <c r="FF490" s="21"/>
      <c r="FG490" s="21"/>
      <c r="FH490" s="21"/>
      <c r="FI490" s="21"/>
      <c r="FJ490" s="21"/>
      <c r="FK490" s="21"/>
      <c r="FL490" s="21"/>
      <c r="FM490" s="21"/>
      <c r="FN490" s="21"/>
      <c r="FO490" s="21"/>
      <c r="FP490" s="21"/>
      <c r="FQ490" s="21"/>
      <c r="FR490" s="21"/>
      <c r="FS490" s="21"/>
      <c r="FT490" s="21"/>
      <c r="FU490" s="21"/>
      <c r="FV490" s="21"/>
      <c r="FW490" s="21"/>
      <c r="FX490" s="21"/>
      <c r="FY490" s="21"/>
      <c r="FZ490" s="21"/>
      <c r="GA490" s="21"/>
      <c r="GB490" s="21"/>
      <c r="GC490" s="21"/>
      <c r="GD490" s="21"/>
      <c r="GE490" s="21"/>
      <c r="GF490" s="21"/>
      <c r="GG490" s="21"/>
      <c r="GH490" s="21"/>
      <c r="GI490" s="21"/>
      <c r="GJ490" s="21"/>
      <c r="GK490" s="21"/>
      <c r="GL490" s="21"/>
    </row>
    <row r="491" spans="1:194" ht="15" customHeight="1" x14ac:dyDescent="0.25">
      <c r="A491" s="15"/>
      <c r="B491" s="20"/>
      <c r="C491" s="20"/>
      <c r="D491" s="20"/>
      <c r="E491" s="20"/>
      <c r="F491" s="167"/>
      <c r="G491" s="167"/>
      <c r="H491" s="167"/>
      <c r="I491" s="167"/>
      <c r="J491" s="167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/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/>
      <c r="DJ491" s="21"/>
      <c r="DK491" s="21"/>
      <c r="DL491" s="21"/>
      <c r="DM491" s="21"/>
      <c r="DN491" s="21"/>
      <c r="DO491" s="21"/>
      <c r="DP491" s="21"/>
      <c r="DQ491" s="21"/>
      <c r="DR491" s="21"/>
      <c r="DS491" s="21"/>
      <c r="DT491" s="21"/>
      <c r="DU491" s="21"/>
      <c r="DV491" s="21"/>
      <c r="DW491" s="21"/>
      <c r="DX491" s="21"/>
      <c r="DY491" s="21"/>
      <c r="DZ491" s="21"/>
      <c r="EA491" s="21"/>
      <c r="EB491" s="21"/>
      <c r="EC491" s="21"/>
      <c r="ED491" s="21"/>
      <c r="EE491" s="21"/>
      <c r="EF491" s="21"/>
      <c r="EG491" s="21"/>
      <c r="EH491" s="21"/>
      <c r="EI491" s="21"/>
      <c r="EJ491" s="21"/>
      <c r="EK491" s="21"/>
      <c r="EL491" s="21"/>
      <c r="EM491" s="21"/>
      <c r="EN491" s="21"/>
      <c r="EO491" s="21"/>
      <c r="EP491" s="21"/>
      <c r="EQ491" s="21"/>
      <c r="ER491" s="21"/>
      <c r="ES491" s="21"/>
      <c r="ET491" s="21"/>
      <c r="EU491" s="21"/>
      <c r="EV491" s="21"/>
      <c r="EW491" s="21"/>
      <c r="EX491" s="21"/>
      <c r="EY491" s="21"/>
      <c r="EZ491" s="21"/>
      <c r="FA491" s="21"/>
      <c r="FB491" s="21"/>
      <c r="FC491" s="21"/>
      <c r="FD491" s="21"/>
      <c r="FE491" s="21"/>
      <c r="FF491" s="21"/>
      <c r="FG491" s="21"/>
      <c r="FH491" s="21"/>
      <c r="FI491" s="21"/>
      <c r="FJ491" s="21"/>
      <c r="FK491" s="21"/>
      <c r="FL491" s="21"/>
      <c r="FM491" s="21"/>
      <c r="FN491" s="21"/>
      <c r="FO491" s="21"/>
      <c r="FP491" s="21"/>
      <c r="FQ491" s="21"/>
      <c r="FR491" s="21"/>
      <c r="FS491" s="21"/>
      <c r="FT491" s="21"/>
      <c r="FU491" s="21"/>
      <c r="FV491" s="21"/>
      <c r="FW491" s="21"/>
      <c r="FX491" s="21"/>
      <c r="FY491" s="21"/>
      <c r="FZ491" s="21"/>
      <c r="GA491" s="21"/>
      <c r="GB491" s="21"/>
      <c r="GC491" s="21"/>
      <c r="GD491" s="21"/>
      <c r="GE491" s="21"/>
      <c r="GF491" s="21"/>
      <c r="GG491" s="21"/>
      <c r="GH491" s="21"/>
      <c r="GI491" s="21"/>
      <c r="GJ491" s="21"/>
      <c r="GK491" s="21"/>
      <c r="GL491" s="21"/>
    </row>
    <row r="492" spans="1:194" ht="15" customHeight="1" x14ac:dyDescent="0.25">
      <c r="A492" s="15"/>
      <c r="B492" s="20"/>
      <c r="C492" s="20"/>
      <c r="D492" s="14"/>
      <c r="E492" s="14"/>
      <c r="F492" s="168"/>
      <c r="G492" s="168"/>
      <c r="H492" s="168"/>
      <c r="I492" s="168"/>
      <c r="J492" s="168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/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/>
      <c r="DF492" s="21"/>
      <c r="DG492" s="21"/>
      <c r="DH492" s="21"/>
      <c r="DI492" s="21"/>
      <c r="DJ492" s="21"/>
      <c r="DK492" s="21"/>
      <c r="DL492" s="21"/>
      <c r="DM492" s="21"/>
      <c r="DN492" s="21"/>
      <c r="DO492" s="21"/>
      <c r="DP492" s="21"/>
      <c r="DQ492" s="21"/>
      <c r="DR492" s="21"/>
      <c r="DS492" s="21"/>
      <c r="DT492" s="21"/>
      <c r="DU492" s="21"/>
      <c r="DV492" s="21"/>
      <c r="DW492" s="21"/>
      <c r="DX492" s="21"/>
      <c r="DY492" s="21"/>
      <c r="DZ492" s="21"/>
      <c r="EA492" s="21"/>
      <c r="EB492" s="21"/>
      <c r="EC492" s="21"/>
      <c r="ED492" s="21"/>
      <c r="EE492" s="21"/>
      <c r="EF492" s="21"/>
      <c r="EG492" s="21"/>
      <c r="EH492" s="21"/>
      <c r="EI492" s="21"/>
      <c r="EJ492" s="21"/>
      <c r="EK492" s="21"/>
      <c r="EL492" s="21"/>
      <c r="EM492" s="21"/>
      <c r="EN492" s="21"/>
      <c r="EO492" s="21"/>
      <c r="EP492" s="21"/>
      <c r="EQ492" s="21"/>
      <c r="ER492" s="21"/>
      <c r="ES492" s="21"/>
      <c r="ET492" s="21"/>
      <c r="EU492" s="21"/>
      <c r="EV492" s="21"/>
      <c r="EW492" s="21"/>
      <c r="EX492" s="21"/>
      <c r="EY492" s="21"/>
      <c r="EZ492" s="21"/>
      <c r="FA492" s="21"/>
      <c r="FB492" s="21"/>
      <c r="FC492" s="21"/>
      <c r="FD492" s="21"/>
      <c r="FE492" s="21"/>
      <c r="FF492" s="21"/>
      <c r="FG492" s="21"/>
      <c r="FH492" s="21"/>
      <c r="FI492" s="21"/>
      <c r="FJ492" s="21"/>
      <c r="FK492" s="21"/>
      <c r="FL492" s="21"/>
      <c r="FM492" s="21"/>
      <c r="FN492" s="21"/>
      <c r="FO492" s="21"/>
      <c r="FP492" s="21"/>
      <c r="FQ492" s="21"/>
      <c r="FR492" s="21"/>
      <c r="FS492" s="21"/>
      <c r="FT492" s="21"/>
      <c r="FU492" s="21"/>
      <c r="FV492" s="21"/>
      <c r="FW492" s="21"/>
      <c r="FX492" s="21"/>
      <c r="FY492" s="21"/>
      <c r="FZ492" s="21"/>
      <c r="GA492" s="21"/>
      <c r="GB492" s="21"/>
      <c r="GC492" s="21"/>
      <c r="GD492" s="21"/>
      <c r="GE492" s="21"/>
      <c r="GF492" s="21"/>
      <c r="GG492" s="21"/>
      <c r="GH492" s="21"/>
      <c r="GI492" s="21"/>
      <c r="GJ492" s="21"/>
      <c r="GK492" s="21"/>
      <c r="GL492" s="21"/>
    </row>
    <row r="493" spans="1:194" ht="15" customHeight="1" x14ac:dyDescent="0.25">
      <c r="A493" s="15"/>
      <c r="B493" s="20"/>
      <c r="C493" s="20"/>
      <c r="D493" s="14"/>
      <c r="E493" s="14"/>
      <c r="F493" s="168"/>
      <c r="G493" s="168"/>
      <c r="H493" s="168"/>
      <c r="I493" s="168"/>
      <c r="J493" s="168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</row>
    <row r="494" spans="1:194" ht="15" customHeight="1" x14ac:dyDescent="0.25">
      <c r="A494" s="15"/>
      <c r="B494" s="20"/>
      <c r="C494" s="20"/>
      <c r="D494" s="14"/>
      <c r="E494" s="14"/>
      <c r="F494" s="168"/>
      <c r="G494" s="168"/>
      <c r="H494" s="168"/>
      <c r="I494" s="168"/>
      <c r="J494" s="168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  <c r="DK494" s="21"/>
      <c r="DL494" s="21"/>
      <c r="DM494" s="21"/>
      <c r="DN494" s="21"/>
      <c r="DO494" s="21"/>
      <c r="DP494" s="21"/>
      <c r="DQ494" s="21"/>
      <c r="DR494" s="21"/>
      <c r="DS494" s="21"/>
      <c r="DT494" s="21"/>
      <c r="DU494" s="21"/>
      <c r="DV494" s="21"/>
      <c r="DW494" s="21"/>
      <c r="DX494" s="21"/>
      <c r="DY494" s="21"/>
      <c r="DZ494" s="21"/>
      <c r="EA494" s="21"/>
      <c r="EB494" s="21"/>
      <c r="EC494" s="21"/>
      <c r="ED494" s="21"/>
      <c r="EE494" s="21"/>
      <c r="EF494" s="21"/>
      <c r="EG494" s="21"/>
      <c r="EH494" s="21"/>
      <c r="EI494" s="21"/>
      <c r="EJ494" s="21"/>
      <c r="EK494" s="21"/>
      <c r="EL494" s="21"/>
      <c r="EM494" s="21"/>
      <c r="EN494" s="21"/>
      <c r="EO494" s="21"/>
      <c r="EP494" s="21"/>
      <c r="EQ494" s="21"/>
      <c r="ER494" s="21"/>
      <c r="ES494" s="21"/>
      <c r="ET494" s="21"/>
      <c r="EU494" s="21"/>
      <c r="EV494" s="21"/>
      <c r="EW494" s="21"/>
      <c r="EX494" s="21"/>
      <c r="EY494" s="21"/>
      <c r="EZ494" s="21"/>
      <c r="FA494" s="21"/>
      <c r="FB494" s="21"/>
      <c r="FC494" s="21"/>
      <c r="FD494" s="21"/>
      <c r="FE494" s="21"/>
      <c r="FF494" s="21"/>
      <c r="FG494" s="21"/>
      <c r="FH494" s="21"/>
      <c r="FI494" s="21"/>
      <c r="FJ494" s="21"/>
      <c r="FK494" s="21"/>
      <c r="FL494" s="21"/>
      <c r="FM494" s="21"/>
      <c r="FN494" s="21"/>
      <c r="FO494" s="21"/>
      <c r="FP494" s="21"/>
      <c r="FQ494" s="21"/>
      <c r="FR494" s="21"/>
      <c r="FS494" s="21"/>
      <c r="FT494" s="21"/>
      <c r="FU494" s="21"/>
      <c r="FV494" s="21"/>
      <c r="FW494" s="21"/>
      <c r="FX494" s="21"/>
      <c r="FY494" s="21"/>
      <c r="FZ494" s="21"/>
      <c r="GA494" s="21"/>
      <c r="GB494" s="21"/>
      <c r="GC494" s="21"/>
      <c r="GD494" s="21"/>
      <c r="GE494" s="21"/>
      <c r="GF494" s="21"/>
      <c r="GG494" s="21"/>
      <c r="GH494" s="21"/>
      <c r="GI494" s="21"/>
      <c r="GJ494" s="21"/>
      <c r="GK494" s="21"/>
      <c r="GL494" s="21"/>
    </row>
    <row r="495" spans="1:194" ht="15" customHeight="1" x14ac:dyDescent="0.25">
      <c r="A495" s="15"/>
      <c r="B495" s="20"/>
      <c r="C495" s="20"/>
      <c r="D495" s="14"/>
      <c r="E495" s="14"/>
      <c r="F495" s="168"/>
      <c r="G495" s="168"/>
      <c r="H495" s="168"/>
      <c r="I495" s="168"/>
      <c r="J495" s="168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/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/>
      <c r="DF495" s="21"/>
      <c r="DG495" s="21"/>
      <c r="DH495" s="21"/>
      <c r="DI495" s="21"/>
      <c r="DJ495" s="21"/>
      <c r="DK495" s="21"/>
      <c r="DL495" s="21"/>
      <c r="DM495" s="21"/>
      <c r="DN495" s="21"/>
      <c r="DO495" s="21"/>
      <c r="DP495" s="21"/>
      <c r="DQ495" s="21"/>
      <c r="DR495" s="21"/>
      <c r="DS495" s="21"/>
      <c r="DT495" s="21"/>
      <c r="DU495" s="21"/>
      <c r="DV495" s="21"/>
      <c r="DW495" s="21"/>
      <c r="DX495" s="21"/>
      <c r="DY495" s="21"/>
      <c r="DZ495" s="21"/>
      <c r="EA495" s="21"/>
      <c r="EB495" s="21"/>
      <c r="EC495" s="21"/>
      <c r="ED495" s="21"/>
      <c r="EE495" s="21"/>
      <c r="EF495" s="21"/>
      <c r="EG495" s="21"/>
      <c r="EH495" s="21"/>
      <c r="EI495" s="21"/>
      <c r="EJ495" s="21"/>
      <c r="EK495" s="21"/>
      <c r="EL495" s="21"/>
      <c r="EM495" s="21"/>
      <c r="EN495" s="21"/>
      <c r="EO495" s="21"/>
      <c r="EP495" s="21"/>
      <c r="EQ495" s="21"/>
      <c r="ER495" s="21"/>
      <c r="ES495" s="21"/>
      <c r="ET495" s="21"/>
      <c r="EU495" s="21"/>
      <c r="EV495" s="21"/>
      <c r="EW495" s="21"/>
      <c r="EX495" s="21"/>
      <c r="EY495" s="21"/>
      <c r="EZ495" s="21"/>
      <c r="FA495" s="21"/>
      <c r="FB495" s="21"/>
      <c r="FC495" s="21"/>
      <c r="FD495" s="21"/>
      <c r="FE495" s="21"/>
      <c r="FF495" s="21"/>
      <c r="FG495" s="21"/>
      <c r="FH495" s="21"/>
      <c r="FI495" s="21"/>
      <c r="FJ495" s="21"/>
      <c r="FK495" s="21"/>
      <c r="FL495" s="21"/>
      <c r="FM495" s="21"/>
      <c r="FN495" s="21"/>
      <c r="FO495" s="21"/>
      <c r="FP495" s="21"/>
      <c r="FQ495" s="21"/>
      <c r="FR495" s="21"/>
      <c r="FS495" s="21"/>
      <c r="FT495" s="21"/>
      <c r="FU495" s="21"/>
      <c r="FV495" s="21"/>
      <c r="FW495" s="21"/>
      <c r="FX495" s="21"/>
      <c r="FY495" s="21"/>
      <c r="FZ495" s="21"/>
      <c r="GA495" s="21"/>
      <c r="GB495" s="21"/>
      <c r="GC495" s="21"/>
      <c r="GD495" s="21"/>
      <c r="GE495" s="21"/>
      <c r="GF495" s="21"/>
      <c r="GG495" s="21"/>
      <c r="GH495" s="21"/>
      <c r="GI495" s="21"/>
      <c r="GJ495" s="21"/>
      <c r="GK495" s="21"/>
      <c r="GL495" s="21"/>
    </row>
    <row r="496" spans="1:194" ht="15" customHeight="1" x14ac:dyDescent="0.25">
      <c r="A496" s="15"/>
      <c r="B496" s="20"/>
      <c r="C496" s="20"/>
      <c r="D496" s="14"/>
      <c r="E496" s="14"/>
      <c r="F496" s="168"/>
      <c r="G496" s="168"/>
      <c r="H496" s="168"/>
      <c r="I496" s="168"/>
      <c r="J496" s="168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/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/>
      <c r="DF496" s="21"/>
      <c r="DG496" s="21"/>
      <c r="DH496" s="21"/>
      <c r="DI496" s="21"/>
      <c r="DJ496" s="21"/>
      <c r="DK496" s="21"/>
      <c r="DL496" s="21"/>
      <c r="DM496" s="21"/>
      <c r="DN496" s="21"/>
      <c r="DO496" s="21"/>
      <c r="DP496" s="21"/>
      <c r="DQ496" s="21"/>
      <c r="DR496" s="21"/>
      <c r="DS496" s="21"/>
      <c r="DT496" s="21"/>
      <c r="DU496" s="21"/>
      <c r="DV496" s="21"/>
      <c r="DW496" s="21"/>
      <c r="DX496" s="21"/>
      <c r="DY496" s="21"/>
      <c r="DZ496" s="21"/>
      <c r="EA496" s="21"/>
      <c r="EB496" s="21"/>
      <c r="EC496" s="21"/>
      <c r="ED496" s="21"/>
      <c r="EE496" s="21"/>
      <c r="EF496" s="21"/>
      <c r="EG496" s="21"/>
      <c r="EH496" s="21"/>
      <c r="EI496" s="21"/>
      <c r="EJ496" s="21"/>
      <c r="EK496" s="21"/>
      <c r="EL496" s="21"/>
      <c r="EM496" s="21"/>
      <c r="EN496" s="21"/>
      <c r="EO496" s="21"/>
      <c r="EP496" s="21"/>
      <c r="EQ496" s="21"/>
      <c r="ER496" s="21"/>
      <c r="ES496" s="21"/>
      <c r="ET496" s="21"/>
      <c r="EU496" s="21"/>
      <c r="EV496" s="21"/>
      <c r="EW496" s="21"/>
      <c r="EX496" s="21"/>
      <c r="EY496" s="21"/>
      <c r="EZ496" s="21"/>
      <c r="FA496" s="21"/>
      <c r="FB496" s="21"/>
      <c r="FC496" s="21"/>
      <c r="FD496" s="21"/>
      <c r="FE496" s="21"/>
      <c r="FF496" s="21"/>
      <c r="FG496" s="21"/>
      <c r="FH496" s="21"/>
      <c r="FI496" s="21"/>
      <c r="FJ496" s="21"/>
      <c r="FK496" s="21"/>
      <c r="FL496" s="21"/>
      <c r="FM496" s="21"/>
      <c r="FN496" s="21"/>
      <c r="FO496" s="21"/>
      <c r="FP496" s="21"/>
      <c r="FQ496" s="21"/>
      <c r="FR496" s="21"/>
      <c r="FS496" s="21"/>
      <c r="FT496" s="21"/>
      <c r="FU496" s="21"/>
      <c r="FV496" s="21"/>
      <c r="FW496" s="21"/>
      <c r="FX496" s="21"/>
      <c r="FY496" s="21"/>
      <c r="FZ496" s="21"/>
      <c r="GA496" s="21"/>
      <c r="GB496" s="21"/>
      <c r="GC496" s="21"/>
      <c r="GD496" s="21"/>
      <c r="GE496" s="21"/>
      <c r="GF496" s="21"/>
      <c r="GG496" s="21"/>
      <c r="GH496" s="21"/>
      <c r="GI496" s="21"/>
      <c r="GJ496" s="21"/>
      <c r="GK496" s="21"/>
      <c r="GL496" s="21"/>
    </row>
    <row r="497" spans="1:194" ht="15" customHeight="1" x14ac:dyDescent="0.25">
      <c r="A497" s="15"/>
      <c r="B497" s="20"/>
      <c r="C497" s="20"/>
      <c r="D497" s="14"/>
      <c r="E497" s="14"/>
      <c r="F497" s="168"/>
      <c r="G497" s="168"/>
      <c r="H497" s="168"/>
      <c r="I497" s="168"/>
      <c r="J497" s="168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/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/>
      <c r="DF497" s="21"/>
      <c r="DG497" s="21"/>
      <c r="DH497" s="21"/>
      <c r="DI497" s="21"/>
      <c r="DJ497" s="21"/>
      <c r="DK497" s="21"/>
      <c r="DL497" s="21"/>
      <c r="DM497" s="21"/>
      <c r="DN497" s="21"/>
      <c r="DO497" s="21"/>
      <c r="DP497" s="21"/>
      <c r="DQ497" s="21"/>
      <c r="DR497" s="21"/>
      <c r="DS497" s="21"/>
      <c r="DT497" s="21"/>
      <c r="DU497" s="21"/>
      <c r="DV497" s="21"/>
      <c r="DW497" s="21"/>
      <c r="DX497" s="21"/>
      <c r="DY497" s="21"/>
      <c r="DZ497" s="21"/>
      <c r="EA497" s="21"/>
      <c r="EB497" s="21"/>
      <c r="EC497" s="21"/>
      <c r="ED497" s="21"/>
      <c r="EE497" s="21"/>
      <c r="EF497" s="21"/>
      <c r="EG497" s="21"/>
      <c r="EH497" s="21"/>
      <c r="EI497" s="21"/>
      <c r="EJ497" s="21"/>
      <c r="EK497" s="21"/>
      <c r="EL497" s="21"/>
      <c r="EM497" s="21"/>
      <c r="EN497" s="21"/>
      <c r="EO497" s="21"/>
      <c r="EP497" s="21"/>
      <c r="EQ497" s="21"/>
      <c r="ER497" s="21"/>
      <c r="ES497" s="21"/>
      <c r="ET497" s="21"/>
      <c r="EU497" s="21"/>
      <c r="EV497" s="21"/>
      <c r="EW497" s="21"/>
      <c r="EX497" s="21"/>
      <c r="EY497" s="21"/>
      <c r="EZ497" s="21"/>
      <c r="FA497" s="21"/>
      <c r="FB497" s="21"/>
      <c r="FC497" s="21"/>
      <c r="FD497" s="21"/>
      <c r="FE497" s="21"/>
      <c r="FF497" s="21"/>
      <c r="FG497" s="21"/>
      <c r="FH497" s="21"/>
      <c r="FI497" s="21"/>
      <c r="FJ497" s="21"/>
      <c r="FK497" s="21"/>
      <c r="FL497" s="21"/>
      <c r="FM497" s="21"/>
      <c r="FN497" s="21"/>
      <c r="FO497" s="21"/>
      <c r="FP497" s="21"/>
      <c r="FQ497" s="21"/>
      <c r="FR497" s="21"/>
      <c r="FS497" s="21"/>
      <c r="FT497" s="21"/>
      <c r="FU497" s="21"/>
      <c r="FV497" s="21"/>
      <c r="FW497" s="21"/>
      <c r="FX497" s="21"/>
      <c r="FY497" s="21"/>
      <c r="FZ497" s="21"/>
      <c r="GA497" s="21"/>
      <c r="GB497" s="21"/>
      <c r="GC497" s="21"/>
      <c r="GD497" s="21"/>
      <c r="GE497" s="21"/>
      <c r="GF497" s="21"/>
      <c r="GG497" s="21"/>
      <c r="GH497" s="21"/>
      <c r="GI497" s="21"/>
      <c r="GJ497" s="21"/>
      <c r="GK497" s="21"/>
      <c r="GL497" s="21"/>
    </row>
    <row r="498" spans="1:194" ht="15" customHeight="1" x14ac:dyDescent="0.25">
      <c r="A498" s="15"/>
      <c r="B498" s="20"/>
      <c r="C498" s="20"/>
      <c r="D498" s="14"/>
      <c r="E498" s="14"/>
      <c r="F498" s="168"/>
      <c r="G498" s="168"/>
      <c r="H498" s="168"/>
      <c r="I498" s="168"/>
      <c r="J498" s="168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  <c r="GF498" s="21"/>
      <c r="GG498" s="21"/>
      <c r="GH498" s="21"/>
      <c r="GI498" s="21"/>
      <c r="GJ498" s="21"/>
      <c r="GK498" s="21"/>
      <c r="GL498" s="21"/>
    </row>
    <row r="499" spans="1:194" ht="15" customHeight="1" x14ac:dyDescent="0.25">
      <c r="A499" s="15"/>
      <c r="B499" s="20"/>
      <c r="C499" s="20"/>
      <c r="D499" s="14"/>
      <c r="E499" s="14"/>
      <c r="F499" s="168"/>
      <c r="G499" s="168"/>
      <c r="H499" s="168"/>
      <c r="I499" s="168"/>
      <c r="J499" s="168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  <c r="DK499" s="21"/>
      <c r="DL499" s="21"/>
      <c r="DM499" s="21"/>
      <c r="DN499" s="21"/>
      <c r="DO499" s="21"/>
      <c r="DP499" s="21"/>
      <c r="DQ499" s="21"/>
      <c r="DR499" s="21"/>
      <c r="DS499" s="21"/>
      <c r="DT499" s="21"/>
      <c r="DU499" s="21"/>
      <c r="DV499" s="21"/>
      <c r="DW499" s="21"/>
      <c r="DX499" s="21"/>
      <c r="DY499" s="21"/>
      <c r="DZ499" s="21"/>
      <c r="EA499" s="21"/>
      <c r="EB499" s="21"/>
      <c r="EC499" s="21"/>
      <c r="ED499" s="21"/>
      <c r="EE499" s="21"/>
      <c r="EF499" s="21"/>
      <c r="EG499" s="21"/>
      <c r="EH499" s="21"/>
      <c r="EI499" s="21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  <c r="GF499" s="21"/>
      <c r="GG499" s="21"/>
      <c r="GH499" s="21"/>
      <c r="GI499" s="21"/>
      <c r="GJ499" s="21"/>
      <c r="GK499" s="21"/>
      <c r="GL499" s="21"/>
    </row>
    <row r="500" spans="1:194" ht="15" customHeight="1" x14ac:dyDescent="0.25">
      <c r="A500" s="15"/>
      <c r="B500" s="20"/>
      <c r="C500" s="20"/>
      <c r="D500" s="14"/>
      <c r="E500" s="14"/>
      <c r="F500" s="168"/>
      <c r="G500" s="168"/>
      <c r="H500" s="168"/>
      <c r="I500" s="168"/>
      <c r="J500" s="168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  <c r="GF500" s="21"/>
      <c r="GG500" s="21"/>
      <c r="GH500" s="21"/>
      <c r="GI500" s="21"/>
      <c r="GJ500" s="21"/>
      <c r="GK500" s="21"/>
      <c r="GL500" s="21"/>
    </row>
    <row r="501" spans="1:194" ht="15" customHeight="1" x14ac:dyDescent="0.25">
      <c r="A501" s="15"/>
      <c r="B501" s="20"/>
      <c r="C501" s="20"/>
      <c r="D501" s="14"/>
      <c r="E501" s="14"/>
      <c r="F501" s="168"/>
      <c r="G501" s="168"/>
      <c r="H501" s="168"/>
      <c r="I501" s="168"/>
      <c r="J501" s="168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/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/>
      <c r="DF501" s="21"/>
      <c r="DG501" s="21"/>
      <c r="DH501" s="21"/>
      <c r="DI501" s="21"/>
      <c r="DJ501" s="21"/>
      <c r="DK501" s="21"/>
      <c r="DL501" s="21"/>
      <c r="DM501" s="21"/>
      <c r="DN501" s="21"/>
      <c r="DO501" s="21"/>
      <c r="DP501" s="21"/>
      <c r="DQ501" s="21"/>
      <c r="DR501" s="21"/>
      <c r="DS501" s="21"/>
      <c r="DT501" s="21"/>
      <c r="DU501" s="21"/>
      <c r="DV501" s="21"/>
      <c r="DW501" s="21"/>
      <c r="DX501" s="21"/>
      <c r="DY501" s="21"/>
      <c r="DZ501" s="21"/>
      <c r="EA501" s="21"/>
      <c r="EB501" s="21"/>
      <c r="EC501" s="21"/>
      <c r="ED501" s="21"/>
      <c r="EE501" s="21"/>
      <c r="EF501" s="21"/>
      <c r="EG501" s="21"/>
      <c r="EH501" s="21"/>
      <c r="EI501" s="21"/>
      <c r="EJ501" s="21"/>
      <c r="EK501" s="21"/>
      <c r="EL501" s="21"/>
      <c r="EM501" s="21"/>
      <c r="EN501" s="21"/>
      <c r="EO501" s="21"/>
      <c r="EP501" s="21"/>
      <c r="EQ501" s="21"/>
      <c r="ER501" s="21"/>
      <c r="ES501" s="21"/>
      <c r="ET501" s="21"/>
      <c r="EU501" s="21"/>
      <c r="EV501" s="21"/>
      <c r="EW501" s="21"/>
      <c r="EX501" s="21"/>
      <c r="EY501" s="21"/>
      <c r="EZ501" s="21"/>
      <c r="FA501" s="21"/>
      <c r="FB501" s="21"/>
      <c r="FC501" s="21"/>
      <c r="FD501" s="21"/>
      <c r="FE501" s="21"/>
      <c r="FF501" s="21"/>
      <c r="FG501" s="21"/>
      <c r="FH501" s="21"/>
      <c r="FI501" s="21"/>
      <c r="FJ501" s="21"/>
      <c r="FK501" s="21"/>
      <c r="FL501" s="21"/>
      <c r="FM501" s="21"/>
      <c r="FN501" s="21"/>
      <c r="FO501" s="21"/>
      <c r="FP501" s="21"/>
      <c r="FQ501" s="21"/>
      <c r="FR501" s="21"/>
      <c r="FS501" s="21"/>
      <c r="FT501" s="21"/>
      <c r="FU501" s="21"/>
      <c r="FV501" s="21"/>
      <c r="FW501" s="21"/>
      <c r="FX501" s="21"/>
      <c r="FY501" s="21"/>
      <c r="FZ501" s="21"/>
      <c r="GA501" s="21"/>
      <c r="GB501" s="21"/>
      <c r="GC501" s="21"/>
      <c r="GD501" s="21"/>
      <c r="GE501" s="21"/>
      <c r="GF501" s="21"/>
      <c r="GG501" s="21"/>
      <c r="GH501" s="21"/>
      <c r="GI501" s="21"/>
      <c r="GJ501" s="21"/>
      <c r="GK501" s="21"/>
      <c r="GL501" s="21"/>
    </row>
    <row r="502" spans="1:194" ht="15" customHeight="1" x14ac:dyDescent="0.25">
      <c r="A502" s="15"/>
      <c r="B502" s="20"/>
      <c r="C502" s="20"/>
      <c r="D502" s="16"/>
      <c r="E502" s="16"/>
      <c r="F502" s="138"/>
      <c r="G502" s="138"/>
      <c r="H502" s="138"/>
      <c r="I502" s="138"/>
      <c r="J502" s="138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/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/>
      <c r="DF502" s="21"/>
      <c r="DG502" s="21"/>
      <c r="DH502" s="21"/>
      <c r="DI502" s="21"/>
      <c r="DJ502" s="21"/>
      <c r="DK502" s="21"/>
      <c r="DL502" s="21"/>
      <c r="DM502" s="21"/>
      <c r="DN502" s="21"/>
      <c r="DO502" s="21"/>
      <c r="DP502" s="21"/>
      <c r="DQ502" s="21"/>
      <c r="DR502" s="21"/>
      <c r="DS502" s="21"/>
      <c r="DT502" s="21"/>
      <c r="DU502" s="21"/>
      <c r="DV502" s="21"/>
      <c r="DW502" s="21"/>
      <c r="DX502" s="21"/>
      <c r="DY502" s="21"/>
      <c r="DZ502" s="21"/>
      <c r="EA502" s="21"/>
      <c r="EB502" s="21"/>
      <c r="EC502" s="21"/>
      <c r="ED502" s="21"/>
      <c r="EE502" s="21"/>
      <c r="EF502" s="21"/>
      <c r="EG502" s="21"/>
      <c r="EH502" s="21"/>
      <c r="EI502" s="21"/>
      <c r="EJ502" s="21"/>
      <c r="EK502" s="21"/>
      <c r="EL502" s="21"/>
      <c r="EM502" s="21"/>
      <c r="EN502" s="21"/>
      <c r="EO502" s="21"/>
      <c r="EP502" s="21"/>
      <c r="EQ502" s="21"/>
      <c r="ER502" s="21"/>
      <c r="ES502" s="21"/>
      <c r="ET502" s="21"/>
      <c r="EU502" s="21"/>
      <c r="EV502" s="21"/>
      <c r="EW502" s="21"/>
      <c r="EX502" s="21"/>
      <c r="EY502" s="21"/>
      <c r="EZ502" s="21"/>
      <c r="FA502" s="21"/>
      <c r="FB502" s="21"/>
      <c r="FC502" s="21"/>
      <c r="FD502" s="21"/>
      <c r="FE502" s="21"/>
      <c r="FF502" s="21"/>
      <c r="FG502" s="21"/>
      <c r="FH502" s="21"/>
      <c r="FI502" s="21"/>
      <c r="FJ502" s="21"/>
      <c r="FK502" s="21"/>
      <c r="FL502" s="21"/>
      <c r="FM502" s="21"/>
      <c r="FN502" s="21"/>
      <c r="FO502" s="21"/>
      <c r="FP502" s="21"/>
      <c r="FQ502" s="21"/>
      <c r="FR502" s="21"/>
      <c r="FS502" s="21"/>
      <c r="FT502" s="21"/>
      <c r="FU502" s="21"/>
      <c r="FV502" s="21"/>
      <c r="FW502" s="21"/>
      <c r="FX502" s="21"/>
      <c r="FY502" s="21"/>
      <c r="FZ502" s="21"/>
      <c r="GA502" s="21"/>
      <c r="GB502" s="21"/>
      <c r="GC502" s="21"/>
      <c r="GD502" s="21"/>
      <c r="GE502" s="21"/>
      <c r="GF502" s="21"/>
      <c r="GG502" s="21"/>
      <c r="GH502" s="21"/>
      <c r="GI502" s="21"/>
      <c r="GJ502" s="21"/>
      <c r="GK502" s="21"/>
      <c r="GL502" s="21"/>
    </row>
    <row r="503" spans="1:194" ht="15" customHeight="1" x14ac:dyDescent="0.25">
      <c r="A503" s="15"/>
      <c r="B503" s="20"/>
      <c r="C503" s="20"/>
      <c r="D503" s="16"/>
      <c r="E503" s="16"/>
      <c r="F503" s="138"/>
      <c r="G503" s="138"/>
      <c r="H503" s="138"/>
      <c r="I503" s="138"/>
      <c r="J503" s="138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  <c r="GF503" s="21"/>
      <c r="GG503" s="21"/>
      <c r="GH503" s="21"/>
      <c r="GI503" s="21"/>
      <c r="GJ503" s="21"/>
      <c r="GK503" s="21"/>
      <c r="GL503" s="21"/>
    </row>
    <row r="504" spans="1:194" ht="15" customHeight="1" x14ac:dyDescent="0.25">
      <c r="A504" s="15"/>
      <c r="B504" s="20"/>
      <c r="C504" s="20"/>
      <c r="D504" s="16"/>
      <c r="E504" s="16"/>
      <c r="F504" s="138"/>
      <c r="G504" s="138"/>
      <c r="H504" s="138"/>
      <c r="I504" s="138"/>
      <c r="J504" s="138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  <c r="DK504" s="21"/>
      <c r="DL504" s="21"/>
      <c r="DM504" s="21"/>
      <c r="DN504" s="21"/>
      <c r="DO504" s="21"/>
      <c r="DP504" s="21"/>
      <c r="DQ504" s="21"/>
      <c r="DR504" s="21"/>
      <c r="DS504" s="21"/>
      <c r="DT504" s="21"/>
      <c r="DU504" s="21"/>
      <c r="DV504" s="21"/>
      <c r="DW504" s="21"/>
      <c r="DX504" s="21"/>
      <c r="DY504" s="21"/>
      <c r="DZ504" s="21"/>
      <c r="EA504" s="21"/>
      <c r="EB504" s="21"/>
      <c r="EC504" s="21"/>
      <c r="ED504" s="21"/>
      <c r="EE504" s="21"/>
      <c r="EF504" s="21"/>
      <c r="EG504" s="21"/>
      <c r="EH504" s="21"/>
      <c r="EI504" s="21"/>
      <c r="EJ504" s="21"/>
      <c r="EK504" s="21"/>
      <c r="EL504" s="21"/>
      <c r="EM504" s="21"/>
      <c r="EN504" s="21"/>
      <c r="EO504" s="21"/>
      <c r="EP504" s="21"/>
      <c r="EQ504" s="21"/>
      <c r="ER504" s="21"/>
      <c r="ES504" s="21"/>
      <c r="ET504" s="21"/>
      <c r="EU504" s="21"/>
      <c r="EV504" s="21"/>
      <c r="EW504" s="21"/>
      <c r="EX504" s="21"/>
      <c r="EY504" s="21"/>
      <c r="EZ504" s="21"/>
      <c r="FA504" s="21"/>
      <c r="FB504" s="21"/>
      <c r="FC504" s="21"/>
      <c r="FD504" s="21"/>
      <c r="FE504" s="21"/>
      <c r="FF504" s="21"/>
      <c r="FG504" s="21"/>
      <c r="FH504" s="21"/>
      <c r="FI504" s="21"/>
      <c r="FJ504" s="21"/>
      <c r="FK504" s="21"/>
      <c r="FL504" s="21"/>
      <c r="FM504" s="21"/>
      <c r="FN504" s="21"/>
      <c r="FO504" s="21"/>
      <c r="FP504" s="21"/>
      <c r="FQ504" s="21"/>
      <c r="FR504" s="21"/>
      <c r="FS504" s="21"/>
      <c r="FT504" s="21"/>
      <c r="FU504" s="21"/>
      <c r="FV504" s="21"/>
      <c r="FW504" s="21"/>
      <c r="FX504" s="21"/>
      <c r="FY504" s="21"/>
      <c r="FZ504" s="21"/>
      <c r="GA504" s="21"/>
      <c r="GB504" s="21"/>
      <c r="GC504" s="21"/>
      <c r="GD504" s="21"/>
      <c r="GE504" s="21"/>
      <c r="GF504" s="21"/>
      <c r="GG504" s="21"/>
      <c r="GH504" s="21"/>
      <c r="GI504" s="21"/>
      <c r="GJ504" s="21"/>
      <c r="GK504" s="21"/>
      <c r="GL504" s="21"/>
    </row>
    <row r="505" spans="1:194" ht="15" customHeight="1" x14ac:dyDescent="0.25">
      <c r="A505" s="15"/>
      <c r="B505" s="20"/>
      <c r="C505" s="20"/>
      <c r="D505" s="16"/>
      <c r="E505" s="16"/>
      <c r="F505" s="138"/>
      <c r="G505" s="138"/>
      <c r="H505" s="138"/>
      <c r="I505" s="138"/>
      <c r="J505" s="138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  <c r="BY505" s="20"/>
      <c r="BZ505" s="20"/>
      <c r="CA505" s="20"/>
      <c r="CB505" s="20"/>
      <c r="CC505" s="20"/>
      <c r="CD505" s="20"/>
      <c r="CE505" s="20"/>
      <c r="CF505" s="20"/>
      <c r="CG505" s="20"/>
      <c r="CH505" s="20"/>
      <c r="CI505" s="20"/>
      <c r="CJ505" s="21"/>
      <c r="CK505" s="21"/>
      <c r="CL505" s="21"/>
      <c r="CM505" s="21"/>
      <c r="CN505" s="21"/>
      <c r="CO505" s="21"/>
      <c r="CP505" s="21"/>
      <c r="CQ505" s="21"/>
      <c r="CR505" s="21"/>
      <c r="CS505" s="21"/>
      <c r="CT505" s="21"/>
      <c r="CU505" s="21"/>
      <c r="CV505" s="21"/>
      <c r="CW505" s="21"/>
      <c r="CX505" s="21"/>
      <c r="CY505" s="21"/>
      <c r="CZ505" s="21"/>
      <c r="DA505" s="21"/>
      <c r="DB505" s="21"/>
      <c r="DC505" s="21"/>
      <c r="DD505" s="21"/>
      <c r="DE505" s="21"/>
      <c r="DF505" s="21"/>
      <c r="DG505" s="21"/>
      <c r="DH505" s="21"/>
      <c r="DI505" s="21"/>
      <c r="DJ505" s="21"/>
      <c r="DK505" s="21"/>
      <c r="DL505" s="21"/>
      <c r="DM505" s="21"/>
      <c r="DN505" s="21"/>
      <c r="DO505" s="21"/>
      <c r="DP505" s="21"/>
      <c r="DQ505" s="21"/>
      <c r="DR505" s="21"/>
      <c r="DS505" s="21"/>
      <c r="DT505" s="21"/>
      <c r="DU505" s="21"/>
      <c r="DV505" s="21"/>
      <c r="DW505" s="21"/>
      <c r="DX505" s="21"/>
      <c r="DY505" s="21"/>
      <c r="DZ505" s="21"/>
      <c r="EA505" s="21"/>
      <c r="EB505" s="21"/>
      <c r="EC505" s="21"/>
      <c r="ED505" s="21"/>
      <c r="EE505" s="21"/>
      <c r="EF505" s="21"/>
      <c r="EG505" s="21"/>
      <c r="EH505" s="21"/>
      <c r="EI505" s="21"/>
      <c r="EJ505" s="21"/>
      <c r="EK505" s="21"/>
      <c r="EL505" s="21"/>
      <c r="EM505" s="21"/>
      <c r="EN505" s="21"/>
      <c r="EO505" s="21"/>
      <c r="EP505" s="21"/>
      <c r="EQ505" s="21"/>
      <c r="ER505" s="21"/>
      <c r="ES505" s="21"/>
      <c r="ET505" s="21"/>
      <c r="EU505" s="21"/>
      <c r="EV505" s="21"/>
      <c r="EW505" s="21"/>
      <c r="EX505" s="21"/>
      <c r="EY505" s="21"/>
      <c r="EZ505" s="21"/>
      <c r="FA505" s="21"/>
      <c r="FB505" s="21"/>
      <c r="FC505" s="21"/>
      <c r="FD505" s="21"/>
      <c r="FE505" s="21"/>
      <c r="FF505" s="21"/>
      <c r="FG505" s="21"/>
      <c r="FH505" s="21"/>
      <c r="FI505" s="21"/>
      <c r="FJ505" s="21"/>
      <c r="FK505" s="21"/>
      <c r="FL505" s="21"/>
      <c r="FM505" s="21"/>
      <c r="FN505" s="21"/>
      <c r="FO505" s="21"/>
      <c r="FP505" s="21"/>
      <c r="FQ505" s="21"/>
      <c r="FR505" s="21"/>
      <c r="FS505" s="21"/>
      <c r="FT505" s="21"/>
      <c r="FU505" s="21"/>
      <c r="FV505" s="21"/>
      <c r="FW505" s="21"/>
      <c r="FX505" s="21"/>
      <c r="FY505" s="21"/>
      <c r="FZ505" s="21"/>
      <c r="GA505" s="21"/>
      <c r="GB505" s="21"/>
      <c r="GC505" s="21"/>
      <c r="GD505" s="21"/>
      <c r="GE505" s="21"/>
      <c r="GF505" s="21"/>
      <c r="GG505" s="21"/>
      <c r="GH505" s="21"/>
      <c r="GI505" s="21"/>
      <c r="GJ505" s="21"/>
      <c r="GK505" s="21"/>
      <c r="GL505" s="21"/>
    </row>
    <row r="506" spans="1:194" ht="15" customHeight="1" x14ac:dyDescent="0.25">
      <c r="A506" s="15"/>
      <c r="B506" s="20"/>
      <c r="C506" s="20"/>
      <c r="D506" s="16"/>
      <c r="E506" s="16"/>
      <c r="F506" s="138"/>
      <c r="G506" s="138"/>
      <c r="H506" s="138"/>
      <c r="I506" s="138"/>
      <c r="J506" s="138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  <c r="BY506" s="20"/>
      <c r="BZ506" s="20"/>
      <c r="CA506" s="20"/>
      <c r="CB506" s="20"/>
      <c r="CC506" s="20"/>
      <c r="CD506" s="20"/>
      <c r="CE506" s="20"/>
      <c r="CF506" s="20"/>
      <c r="CG506" s="20"/>
      <c r="CH506" s="20"/>
      <c r="CI506" s="20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  <c r="CU506" s="21"/>
      <c r="CV506" s="21"/>
      <c r="CW506" s="21"/>
      <c r="CX506" s="21"/>
      <c r="CY506" s="21"/>
      <c r="CZ506" s="21"/>
      <c r="DA506" s="21"/>
      <c r="DB506" s="21"/>
      <c r="DC506" s="21"/>
      <c r="DD506" s="21"/>
      <c r="DE506" s="21"/>
      <c r="DF506" s="21"/>
      <c r="DG506" s="21"/>
      <c r="DH506" s="21"/>
      <c r="DI506" s="21"/>
      <c r="DJ506" s="21"/>
      <c r="DK506" s="21"/>
      <c r="DL506" s="21"/>
      <c r="DM506" s="21"/>
      <c r="DN506" s="21"/>
      <c r="DO506" s="21"/>
      <c r="DP506" s="21"/>
      <c r="DQ506" s="21"/>
      <c r="DR506" s="21"/>
      <c r="DS506" s="21"/>
      <c r="DT506" s="21"/>
      <c r="DU506" s="21"/>
      <c r="DV506" s="21"/>
      <c r="DW506" s="21"/>
      <c r="DX506" s="21"/>
      <c r="DY506" s="21"/>
      <c r="DZ506" s="21"/>
      <c r="EA506" s="21"/>
      <c r="EB506" s="21"/>
      <c r="EC506" s="21"/>
      <c r="ED506" s="21"/>
      <c r="EE506" s="21"/>
      <c r="EF506" s="21"/>
      <c r="EG506" s="21"/>
      <c r="EH506" s="21"/>
      <c r="EI506" s="21"/>
      <c r="EJ506" s="21"/>
      <c r="EK506" s="21"/>
      <c r="EL506" s="21"/>
      <c r="EM506" s="21"/>
      <c r="EN506" s="21"/>
      <c r="EO506" s="21"/>
      <c r="EP506" s="21"/>
      <c r="EQ506" s="21"/>
      <c r="ER506" s="21"/>
      <c r="ES506" s="21"/>
      <c r="ET506" s="21"/>
      <c r="EU506" s="21"/>
      <c r="EV506" s="21"/>
      <c r="EW506" s="21"/>
      <c r="EX506" s="21"/>
      <c r="EY506" s="21"/>
      <c r="EZ506" s="21"/>
      <c r="FA506" s="21"/>
      <c r="FB506" s="21"/>
      <c r="FC506" s="21"/>
      <c r="FD506" s="21"/>
      <c r="FE506" s="21"/>
      <c r="FF506" s="21"/>
      <c r="FG506" s="21"/>
      <c r="FH506" s="21"/>
      <c r="FI506" s="21"/>
      <c r="FJ506" s="21"/>
      <c r="FK506" s="21"/>
      <c r="FL506" s="21"/>
      <c r="FM506" s="21"/>
      <c r="FN506" s="21"/>
      <c r="FO506" s="21"/>
      <c r="FP506" s="21"/>
      <c r="FQ506" s="21"/>
      <c r="FR506" s="21"/>
      <c r="FS506" s="21"/>
      <c r="FT506" s="21"/>
      <c r="FU506" s="21"/>
      <c r="FV506" s="21"/>
      <c r="FW506" s="21"/>
      <c r="FX506" s="21"/>
      <c r="FY506" s="21"/>
      <c r="FZ506" s="21"/>
      <c r="GA506" s="21"/>
      <c r="GB506" s="21"/>
      <c r="GC506" s="21"/>
      <c r="GD506" s="21"/>
      <c r="GE506" s="21"/>
      <c r="GF506" s="21"/>
      <c r="GG506" s="21"/>
      <c r="GH506" s="21"/>
      <c r="GI506" s="21"/>
      <c r="GJ506" s="21"/>
      <c r="GK506" s="21"/>
      <c r="GL506" s="21"/>
    </row>
    <row r="507" spans="1:194" ht="15" customHeight="1" x14ac:dyDescent="0.25">
      <c r="A507" s="15"/>
      <c r="B507" s="20"/>
      <c r="C507" s="20"/>
      <c r="D507" s="16"/>
      <c r="E507" s="16"/>
      <c r="F507" s="138"/>
      <c r="G507" s="138"/>
      <c r="H507" s="138"/>
      <c r="I507" s="138"/>
      <c r="J507" s="138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  <c r="GF507" s="21"/>
      <c r="GG507" s="21"/>
      <c r="GH507" s="21"/>
      <c r="GI507" s="21"/>
      <c r="GJ507" s="21"/>
      <c r="GK507" s="21"/>
      <c r="GL507" s="21"/>
    </row>
    <row r="508" spans="1:194" ht="15" customHeight="1" x14ac:dyDescent="0.25">
      <c r="A508" s="15"/>
      <c r="B508" s="20"/>
      <c r="C508" s="20"/>
      <c r="D508" s="16"/>
      <c r="E508" s="16"/>
      <c r="F508" s="138"/>
      <c r="G508" s="138"/>
      <c r="H508" s="138"/>
      <c r="I508" s="138"/>
      <c r="J508" s="138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  <c r="BM508" s="20"/>
      <c r="BN508" s="20"/>
      <c r="BO508" s="20"/>
      <c r="BP508" s="20"/>
      <c r="BQ508" s="20"/>
      <c r="BR508" s="20"/>
      <c r="BS508" s="20"/>
      <c r="BT508" s="20"/>
      <c r="BU508" s="20"/>
      <c r="BV508" s="20"/>
      <c r="BW508" s="20"/>
      <c r="BX508" s="20"/>
      <c r="BY508" s="20"/>
      <c r="BZ508" s="20"/>
      <c r="CA508" s="20"/>
      <c r="CB508" s="20"/>
      <c r="CC508" s="20"/>
      <c r="CD508" s="20"/>
      <c r="CE508" s="20"/>
      <c r="CF508" s="20"/>
      <c r="CG508" s="20"/>
      <c r="CH508" s="20"/>
      <c r="CI508" s="20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21"/>
      <c r="GG508" s="21"/>
      <c r="GH508" s="21"/>
      <c r="GI508" s="21"/>
      <c r="GJ508" s="21"/>
      <c r="GK508" s="21"/>
      <c r="GL508" s="21"/>
    </row>
    <row r="509" spans="1:194" ht="15" customHeight="1" x14ac:dyDescent="0.25">
      <c r="A509" s="15"/>
      <c r="B509" s="14"/>
      <c r="C509" s="14"/>
      <c r="D509" s="16"/>
      <c r="E509" s="16"/>
      <c r="F509" s="138"/>
      <c r="G509" s="138"/>
      <c r="H509" s="138"/>
      <c r="I509" s="138"/>
      <c r="J509" s="138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  <c r="BY509" s="20"/>
      <c r="BZ509" s="20"/>
      <c r="CA509" s="20"/>
      <c r="CB509" s="20"/>
      <c r="CC509" s="20"/>
      <c r="CD509" s="20"/>
      <c r="CE509" s="20"/>
      <c r="CF509" s="20"/>
      <c r="CG509" s="20"/>
      <c r="CH509" s="20"/>
      <c r="CI509" s="20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  <c r="DK509" s="21"/>
      <c r="DL509" s="21"/>
      <c r="DM509" s="21"/>
      <c r="DN509" s="21"/>
      <c r="DO509" s="21"/>
      <c r="DP509" s="21"/>
      <c r="DQ509" s="21"/>
      <c r="DR509" s="21"/>
      <c r="DS509" s="21"/>
      <c r="DT509" s="21"/>
      <c r="DU509" s="21"/>
      <c r="DV509" s="21"/>
      <c r="DW509" s="21"/>
      <c r="DX509" s="21"/>
      <c r="DY509" s="21"/>
      <c r="DZ509" s="21"/>
      <c r="EA509" s="21"/>
      <c r="EB509" s="21"/>
      <c r="EC509" s="21"/>
      <c r="ED509" s="21"/>
      <c r="EE509" s="21"/>
      <c r="EF509" s="21"/>
      <c r="EG509" s="21"/>
      <c r="EH509" s="21"/>
      <c r="EI509" s="21"/>
      <c r="EJ509" s="21"/>
      <c r="EK509" s="21"/>
      <c r="EL509" s="21"/>
      <c r="EM509" s="21"/>
      <c r="EN509" s="21"/>
      <c r="EO509" s="21"/>
      <c r="EP509" s="21"/>
      <c r="EQ509" s="21"/>
      <c r="ER509" s="21"/>
      <c r="ES509" s="21"/>
      <c r="ET509" s="21"/>
      <c r="EU509" s="21"/>
      <c r="EV509" s="21"/>
      <c r="EW509" s="21"/>
      <c r="EX509" s="21"/>
      <c r="EY509" s="21"/>
      <c r="EZ509" s="21"/>
      <c r="FA509" s="21"/>
      <c r="FB509" s="21"/>
      <c r="FC509" s="21"/>
      <c r="FD509" s="21"/>
      <c r="FE509" s="21"/>
      <c r="FF509" s="21"/>
      <c r="FG509" s="21"/>
      <c r="FH509" s="21"/>
      <c r="FI509" s="21"/>
      <c r="FJ509" s="21"/>
      <c r="FK509" s="21"/>
      <c r="FL509" s="21"/>
      <c r="FM509" s="21"/>
      <c r="FN509" s="21"/>
      <c r="FO509" s="21"/>
      <c r="FP509" s="21"/>
      <c r="FQ509" s="21"/>
      <c r="FR509" s="21"/>
      <c r="FS509" s="21"/>
      <c r="FT509" s="21"/>
      <c r="FU509" s="21"/>
      <c r="FV509" s="21"/>
      <c r="FW509" s="21"/>
      <c r="FX509" s="21"/>
      <c r="FY509" s="21"/>
      <c r="FZ509" s="21"/>
      <c r="GA509" s="21"/>
      <c r="GB509" s="21"/>
      <c r="GC509" s="21"/>
      <c r="GD509" s="21"/>
      <c r="GE509" s="21"/>
      <c r="GF509" s="21"/>
      <c r="GG509" s="21"/>
      <c r="GH509" s="21"/>
      <c r="GI509" s="21"/>
      <c r="GJ509" s="21"/>
      <c r="GK509" s="21"/>
      <c r="GL509" s="21"/>
    </row>
    <row r="510" spans="1:194" ht="15" customHeight="1" x14ac:dyDescent="0.25">
      <c r="B510" s="14"/>
      <c r="C510" s="14"/>
      <c r="D510" s="16"/>
      <c r="E510" s="16"/>
      <c r="F510" s="138"/>
      <c r="G510" s="138"/>
      <c r="H510" s="138"/>
      <c r="I510" s="138"/>
      <c r="J510" s="138"/>
    </row>
    <row r="511" spans="1:194" ht="15" customHeight="1" x14ac:dyDescent="0.25">
      <c r="B511" s="14"/>
      <c r="C511" s="14"/>
      <c r="D511" s="16"/>
      <c r="E511" s="16"/>
      <c r="F511" s="138"/>
      <c r="G511" s="138"/>
      <c r="H511" s="138"/>
      <c r="I511" s="138"/>
      <c r="J511" s="138"/>
    </row>
    <row r="512" spans="1:194" ht="15" customHeight="1" x14ac:dyDescent="0.25">
      <c r="B512" s="14"/>
      <c r="C512" s="14"/>
      <c r="D512" s="16"/>
      <c r="E512" s="16"/>
      <c r="F512" s="138"/>
      <c r="G512" s="138"/>
      <c r="H512" s="138"/>
      <c r="I512" s="138"/>
      <c r="J512" s="138"/>
    </row>
    <row r="513" spans="2:10" ht="15" customHeight="1" x14ac:dyDescent="0.25">
      <c r="B513" s="14"/>
      <c r="C513" s="14"/>
      <c r="D513" s="16"/>
      <c r="E513" s="16"/>
      <c r="F513" s="138"/>
      <c r="G513" s="138"/>
      <c r="H513" s="138"/>
      <c r="I513" s="138"/>
      <c r="J513" s="138"/>
    </row>
    <row r="514" spans="2:10" ht="15" customHeight="1" x14ac:dyDescent="0.25">
      <c r="B514" s="14"/>
      <c r="C514" s="14"/>
    </row>
    <row r="515" spans="2:10" ht="15" customHeight="1" x14ac:dyDescent="0.25">
      <c r="B515" s="14"/>
      <c r="C515" s="14"/>
    </row>
    <row r="516" spans="2:10" ht="15" customHeight="1" x14ac:dyDescent="0.25">
      <c r="B516" s="14"/>
      <c r="C516" s="14"/>
    </row>
    <row r="517" spans="2:10" ht="15" customHeight="1" x14ac:dyDescent="0.25">
      <c r="B517" s="14"/>
      <c r="C517" s="14"/>
    </row>
    <row r="518" spans="2:10" ht="15" customHeight="1" x14ac:dyDescent="0.25">
      <c r="B518" s="14"/>
      <c r="C518" s="14"/>
    </row>
    <row r="519" spans="2:10" ht="15" customHeight="1" x14ac:dyDescent="0.25">
      <c r="B519" s="16"/>
      <c r="C519" s="16"/>
    </row>
    <row r="520" spans="2:10" ht="15" customHeight="1" x14ac:dyDescent="0.25">
      <c r="B520" s="16"/>
      <c r="C520" s="16"/>
    </row>
    <row r="521" spans="2:10" ht="15" customHeight="1" x14ac:dyDescent="0.25">
      <c r="B521" s="16"/>
      <c r="C521" s="16"/>
    </row>
    <row r="522" spans="2:10" ht="15" customHeight="1" x14ac:dyDescent="0.25">
      <c r="B522" s="16"/>
      <c r="C522" s="16"/>
    </row>
    <row r="523" spans="2:10" ht="15" customHeight="1" x14ac:dyDescent="0.25">
      <c r="B523" s="16"/>
      <c r="C523" s="16"/>
    </row>
    <row r="524" spans="2:10" ht="15" customHeight="1" x14ac:dyDescent="0.25">
      <c r="B524" s="16"/>
      <c r="C524" s="16"/>
    </row>
    <row r="525" spans="2:10" ht="15" customHeight="1" x14ac:dyDescent="0.25">
      <c r="B525" s="16"/>
      <c r="C525" s="16"/>
    </row>
    <row r="526" spans="2:10" ht="15" customHeight="1" x14ac:dyDescent="0.25">
      <c r="B526" s="16"/>
      <c r="C526" s="16"/>
    </row>
    <row r="527" spans="2:10" ht="15" customHeight="1" x14ac:dyDescent="0.25">
      <c r="B527" s="16"/>
      <c r="C527" s="16"/>
    </row>
    <row r="528" spans="2:10" ht="15" customHeight="1" x14ac:dyDescent="0.25">
      <c r="B528" s="16"/>
      <c r="C528" s="16"/>
    </row>
    <row r="529" spans="2:3" ht="15" customHeight="1" x14ac:dyDescent="0.25">
      <c r="B529" s="16"/>
      <c r="C529" s="16"/>
    </row>
    <row r="530" spans="2:3" ht="15" customHeight="1" x14ac:dyDescent="0.25">
      <c r="B530" s="16"/>
      <c r="C530" s="16"/>
    </row>
  </sheetData>
  <mergeCells count="20">
    <mergeCell ref="J11:J12"/>
    <mergeCell ref="A11:A12"/>
    <mergeCell ref="B11:B12"/>
    <mergeCell ref="E11:E12"/>
    <mergeCell ref="G11:G12"/>
    <mergeCell ref="I11:I12"/>
    <mergeCell ref="E6:E7"/>
    <mergeCell ref="G6:G7"/>
    <mergeCell ref="I6:I7"/>
    <mergeCell ref="J6:J7"/>
    <mergeCell ref="E8:E9"/>
    <mergeCell ref="G8:G9"/>
    <mergeCell ref="I8:I9"/>
    <mergeCell ref="J8:J9"/>
    <mergeCell ref="J2:J3"/>
    <mergeCell ref="A2:A3"/>
    <mergeCell ref="B2:B3"/>
    <mergeCell ref="D2:E2"/>
    <mergeCell ref="F2:G2"/>
    <mergeCell ref="H2:I2"/>
  </mergeCells>
  <printOptions horizontalCentered="1"/>
  <pageMargins left="0.31496062992125984" right="0.35433070866141736" top="1.3779527559055118" bottom="0.78740157480314965" header="0.51181102362204722" footer="0.51181102362204722"/>
  <pageSetup paperSize="9" scale="85" firstPageNumber="9" orientation="landscape" useFirstPageNumber="1" r:id="rId1"/>
  <headerFooter alignWithMargins="0">
    <oddHeader>&amp;C&amp;"Times New Roman CE,Félkövér"&amp;14RAPOSKA KÖZSÉG ÖNKORMÁNYZATA&amp;12 
2018. évi felújításai&amp;R6. melléklet a 6/2019. (V.17.)
önkormányzati rendelethez
ezer Ft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  <pageSetUpPr fitToPage="1"/>
  </sheetPr>
  <dimension ref="A1:F9"/>
  <sheetViews>
    <sheetView view="pageBreakPreview" zoomScale="110" zoomScaleSheetLayoutView="110" workbookViewId="0">
      <selection activeCell="B13" sqref="B13"/>
    </sheetView>
  </sheetViews>
  <sheetFormatPr defaultRowHeight="15.75" x14ac:dyDescent="0.25"/>
  <cols>
    <col min="1" max="1" width="5.6640625" style="6" customWidth="1"/>
    <col min="2" max="2" width="65.83203125" style="6" customWidth="1"/>
    <col min="3" max="6" width="28.6640625" style="6" customWidth="1"/>
    <col min="7" max="16384" width="9.33203125" style="6"/>
  </cols>
  <sheetData>
    <row r="1" spans="1:6" ht="45" customHeight="1" x14ac:dyDescent="0.25">
      <c r="A1" s="127" t="s">
        <v>73</v>
      </c>
      <c r="B1" s="128" t="s">
        <v>37</v>
      </c>
      <c r="C1" s="95" t="s">
        <v>282</v>
      </c>
      <c r="D1" s="95" t="s">
        <v>305</v>
      </c>
      <c r="E1" s="95" t="s">
        <v>315</v>
      </c>
      <c r="F1" s="96" t="s">
        <v>316</v>
      </c>
    </row>
    <row r="2" spans="1:6" x14ac:dyDescent="0.25">
      <c r="A2" s="129" t="s">
        <v>3</v>
      </c>
      <c r="B2" s="29" t="s">
        <v>4</v>
      </c>
      <c r="C2" s="29" t="s">
        <v>5</v>
      </c>
      <c r="D2" s="29" t="s">
        <v>6</v>
      </c>
      <c r="E2" s="29" t="s">
        <v>7</v>
      </c>
      <c r="F2" s="336" t="s">
        <v>10</v>
      </c>
    </row>
    <row r="3" spans="1:6" ht="20.100000000000001" customHeight="1" x14ac:dyDescent="0.25">
      <c r="A3" s="118"/>
      <c r="B3" s="337" t="s">
        <v>272</v>
      </c>
      <c r="C3" s="338"/>
      <c r="F3" s="103"/>
    </row>
    <row r="4" spans="1:6" ht="20.100000000000001" customHeight="1" x14ac:dyDescent="0.25">
      <c r="A4" s="130" t="s">
        <v>3</v>
      </c>
      <c r="B4" s="13" t="s">
        <v>309</v>
      </c>
      <c r="C4" s="339">
        <v>4500</v>
      </c>
      <c r="D4" s="339">
        <v>6848</v>
      </c>
      <c r="E4" s="339">
        <v>6848</v>
      </c>
      <c r="F4" s="509">
        <f>E4/D4</f>
        <v>1</v>
      </c>
    </row>
    <row r="5" spans="1:6" ht="20.100000000000001" hidden="1" customHeight="1" x14ac:dyDescent="0.25">
      <c r="A5" s="130"/>
      <c r="B5" s="13" t="s">
        <v>273</v>
      </c>
      <c r="C5" s="340"/>
      <c r="F5" s="103"/>
    </row>
    <row r="6" spans="1:6" ht="31.5" x14ac:dyDescent="0.25">
      <c r="A6" s="130"/>
      <c r="B6" s="511" t="s">
        <v>332</v>
      </c>
      <c r="F6" s="103"/>
    </row>
    <row r="7" spans="1:6" ht="20.100000000000001" customHeight="1" x14ac:dyDescent="0.25">
      <c r="A7" s="130"/>
      <c r="B7" s="13"/>
      <c r="C7" s="340"/>
      <c r="F7" s="103"/>
    </row>
    <row r="8" spans="1:6" ht="20.100000000000001" customHeight="1" thickBot="1" x14ac:dyDescent="0.3">
      <c r="A8" s="131" t="s">
        <v>140</v>
      </c>
      <c r="B8" s="132" t="s">
        <v>248</v>
      </c>
      <c r="C8" s="341">
        <f>SUM(C4:C7)</f>
        <v>4500</v>
      </c>
      <c r="D8" s="341">
        <f t="shared" ref="D8:E8" si="0">SUM(D4:D7)</f>
        <v>6848</v>
      </c>
      <c r="E8" s="341">
        <f t="shared" si="0"/>
        <v>6848</v>
      </c>
      <c r="F8" s="510">
        <f>E8/D8</f>
        <v>1</v>
      </c>
    </row>
    <row r="9" spans="1:6" ht="12.75" customHeight="1" x14ac:dyDescent="0.25">
      <c r="C9" s="30"/>
    </row>
  </sheetData>
  <printOptions horizontalCentered="1"/>
  <pageMargins left="0.39370078740157483" right="0.39370078740157483" top="1.1811023622047245" bottom="0.98425196850393704" header="0.51181102362204722" footer="0.51181102362204722"/>
  <pageSetup paperSize="9" scale="83" firstPageNumber="10" orientation="landscape" useFirstPageNumber="1" r:id="rId1"/>
  <headerFooter alignWithMargins="0">
    <oddHeader>&amp;C&amp;"Times New Roman CE,Félkövér"&amp;14RAPOSKA KÖZSÉG ÖNKORMÁNYZATA&amp;10 
2018. évi felhalmozási és tőkejellegű bevételei&amp;R7.melléklet a 6/2019.(V.17.) 
önkormányzati rendelethez
ezer Forintban</oddHeader>
    <oddFooter>&amp;C&amp;P. oldal</oddFooter>
  </headerFooter>
  <rowBreaks count="1" manualBreakCount="1">
    <brk id="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249977111117893"/>
  </sheetPr>
  <dimension ref="A1:S100"/>
  <sheetViews>
    <sheetView view="pageBreakPreview" zoomScaleSheetLayoutView="100" workbookViewId="0">
      <selection activeCell="I18" sqref="I18"/>
    </sheetView>
  </sheetViews>
  <sheetFormatPr defaultRowHeight="12.75" x14ac:dyDescent="0.2"/>
  <cols>
    <col min="1" max="2" width="7.83203125" style="457" customWidth="1"/>
    <col min="3" max="3" width="9.6640625" style="333" customWidth="1"/>
    <col min="4" max="4" width="70.83203125" style="360" customWidth="1"/>
    <col min="5" max="8" width="20" style="333" customWidth="1"/>
    <col min="9" max="11" width="20" style="360" customWidth="1"/>
    <col min="12" max="16384" width="9.33203125" style="360"/>
  </cols>
  <sheetData>
    <row r="1" spans="1:18" s="345" customFormat="1" ht="21" customHeight="1" thickBot="1" x14ac:dyDescent="0.3">
      <c r="A1" s="342"/>
      <c r="B1" s="342"/>
      <c r="C1" s="343"/>
      <c r="D1" s="344"/>
      <c r="K1" s="346" t="s">
        <v>127</v>
      </c>
    </row>
    <row r="2" spans="1:18" s="347" customFormat="1" ht="25.5" customHeight="1" x14ac:dyDescent="0.2">
      <c r="A2" s="902" t="s">
        <v>55</v>
      </c>
      <c r="B2" s="904" t="s">
        <v>56</v>
      </c>
      <c r="C2" s="906" t="s">
        <v>130</v>
      </c>
      <c r="D2" s="3" t="s">
        <v>87</v>
      </c>
      <c r="E2" s="908" t="s">
        <v>282</v>
      </c>
      <c r="F2" s="908" t="s">
        <v>305</v>
      </c>
      <c r="G2" s="911" t="s">
        <v>315</v>
      </c>
      <c r="H2" s="908" t="s">
        <v>316</v>
      </c>
      <c r="I2" s="914" t="s">
        <v>124</v>
      </c>
      <c r="J2" s="917" t="s">
        <v>125</v>
      </c>
      <c r="K2" s="899" t="s">
        <v>126</v>
      </c>
    </row>
    <row r="3" spans="1:18" s="347" customFormat="1" ht="16.5" thickBot="1" x14ac:dyDescent="0.25">
      <c r="A3" s="903"/>
      <c r="B3" s="905"/>
      <c r="C3" s="907"/>
      <c r="D3" s="348" t="s">
        <v>33</v>
      </c>
      <c r="E3" s="909"/>
      <c r="F3" s="909"/>
      <c r="G3" s="912"/>
      <c r="H3" s="909"/>
      <c r="I3" s="915"/>
      <c r="J3" s="918"/>
      <c r="K3" s="900"/>
    </row>
    <row r="4" spans="1:18" s="353" customFormat="1" ht="15.95" customHeight="1" thickBot="1" x14ac:dyDescent="0.25">
      <c r="A4" s="349"/>
      <c r="B4" s="350"/>
      <c r="C4" s="351"/>
      <c r="D4" s="352" t="s">
        <v>103</v>
      </c>
      <c r="E4" s="910"/>
      <c r="F4" s="910"/>
      <c r="G4" s="913"/>
      <c r="H4" s="910"/>
      <c r="I4" s="916"/>
      <c r="J4" s="919"/>
      <c r="K4" s="901"/>
    </row>
    <row r="5" spans="1:18" ht="13.5" thickBot="1" x14ac:dyDescent="0.25">
      <c r="A5" s="354">
        <v>1</v>
      </c>
      <c r="B5" s="355">
        <v>2</v>
      </c>
      <c r="C5" s="356">
        <v>3</v>
      </c>
      <c r="D5" s="357">
        <v>4</v>
      </c>
      <c r="E5" s="356">
        <v>5</v>
      </c>
      <c r="F5" s="356">
        <v>6</v>
      </c>
      <c r="G5" s="356">
        <v>7</v>
      </c>
      <c r="H5" s="356">
        <v>8</v>
      </c>
      <c r="I5" s="358">
        <v>9</v>
      </c>
      <c r="J5" s="358">
        <v>10</v>
      </c>
      <c r="K5" s="359">
        <v>11</v>
      </c>
    </row>
    <row r="6" spans="1:18" ht="13.5" thickBot="1" x14ac:dyDescent="0.25">
      <c r="A6" s="361"/>
      <c r="B6" s="361"/>
      <c r="C6" s="362"/>
      <c r="D6" s="363"/>
      <c r="E6" s="362"/>
      <c r="F6" s="362"/>
      <c r="G6" s="362"/>
      <c r="H6" s="362"/>
      <c r="K6" s="364"/>
    </row>
    <row r="7" spans="1:18" s="367" customFormat="1" ht="15" customHeight="1" thickBot="1" x14ac:dyDescent="0.25">
      <c r="A7" s="365"/>
      <c r="B7" s="45"/>
      <c r="C7" s="366"/>
      <c r="D7" s="45" t="s">
        <v>34</v>
      </c>
      <c r="E7" s="366"/>
      <c r="F7" s="366"/>
      <c r="G7" s="366"/>
      <c r="H7" s="366"/>
      <c r="I7" s="44"/>
      <c r="J7" s="45"/>
      <c r="K7" s="46"/>
    </row>
    <row r="8" spans="1:18" s="367" customFormat="1" ht="15" customHeight="1" thickBot="1" x14ac:dyDescent="0.25">
      <c r="A8" s="368" t="s">
        <v>97</v>
      </c>
      <c r="B8" s="369" t="s">
        <v>97</v>
      </c>
      <c r="C8" s="366"/>
      <c r="D8" s="45" t="s">
        <v>59</v>
      </c>
      <c r="E8" s="366"/>
      <c r="F8" s="366"/>
      <c r="G8" s="370"/>
      <c r="H8" s="370"/>
      <c r="I8" s="47"/>
      <c r="J8" s="45"/>
      <c r="K8" s="46"/>
    </row>
    <row r="9" spans="1:18" s="377" customFormat="1" ht="15" customHeight="1" thickBot="1" x14ac:dyDescent="0.25">
      <c r="A9" s="371"/>
      <c r="B9" s="372"/>
      <c r="C9" s="373"/>
      <c r="D9" s="374" t="s">
        <v>93</v>
      </c>
      <c r="E9" s="375">
        <f>SUM(E10:E14)</f>
        <v>13047</v>
      </c>
      <c r="F9" s="375">
        <f>SUM(F10:F14)</f>
        <v>13370</v>
      </c>
      <c r="G9" s="375">
        <f t="shared" ref="G9" si="0">SUM(G10:G14)</f>
        <v>8002</v>
      </c>
      <c r="H9" s="516">
        <f>G9/F9</f>
        <v>0.59850411368735978</v>
      </c>
      <c r="I9" s="375">
        <f>SUM(I10:I14)</f>
        <v>7781</v>
      </c>
      <c r="J9" s="4"/>
      <c r="K9" s="376">
        <f>SUM(K10:K14)</f>
        <v>221</v>
      </c>
    </row>
    <row r="10" spans="1:18" s="383" customFormat="1" ht="15" customHeight="1" x14ac:dyDescent="0.2">
      <c r="A10" s="378"/>
      <c r="B10" s="379"/>
      <c r="C10" s="380">
        <v>1</v>
      </c>
      <c r="D10" s="381" t="s">
        <v>30</v>
      </c>
      <c r="E10" s="382">
        <v>3908</v>
      </c>
      <c r="F10" s="382">
        <v>3990</v>
      </c>
      <c r="G10" s="382">
        <v>3990</v>
      </c>
      <c r="H10" s="515">
        <f t="shared" ref="H10:H12" si="1">G10/F10</f>
        <v>1</v>
      </c>
      <c r="I10" s="382">
        <f>G10-J10-K10</f>
        <v>3990</v>
      </c>
      <c r="K10" s="384"/>
      <c r="M10" s="383">
        <v>3989804</v>
      </c>
    </row>
    <row r="11" spans="1:18" s="383" customFormat="1" ht="15" customHeight="1" x14ac:dyDescent="0.2">
      <c r="A11" s="385"/>
      <c r="B11" s="386"/>
      <c r="C11" s="387">
        <v>2</v>
      </c>
      <c r="D11" s="388" t="s">
        <v>45</v>
      </c>
      <c r="E11" s="389">
        <v>977</v>
      </c>
      <c r="F11" s="389">
        <v>943</v>
      </c>
      <c r="G11" s="382">
        <v>772</v>
      </c>
      <c r="H11" s="515">
        <f t="shared" si="1"/>
        <v>0.8186638388123012</v>
      </c>
      <c r="I11" s="382">
        <f t="shared" ref="I11:I12" si="2">G11-J11-K11</f>
        <v>772</v>
      </c>
      <c r="J11" s="390"/>
      <c r="K11" s="391"/>
      <c r="M11" s="383">
        <v>772278</v>
      </c>
    </row>
    <row r="12" spans="1:18" s="383" customFormat="1" ht="15" customHeight="1" x14ac:dyDescent="0.2">
      <c r="A12" s="385"/>
      <c r="B12" s="386"/>
      <c r="C12" s="387">
        <v>3</v>
      </c>
      <c r="D12" s="388" t="s">
        <v>250</v>
      </c>
      <c r="E12" s="389">
        <v>2595</v>
      </c>
      <c r="F12" s="389">
        <v>2349</v>
      </c>
      <c r="G12" s="382">
        <v>1686</v>
      </c>
      <c r="H12" s="515">
        <f t="shared" si="1"/>
        <v>0.71775223499361429</v>
      </c>
      <c r="I12" s="382">
        <f t="shared" si="2"/>
        <v>1686</v>
      </c>
      <c r="K12" s="391"/>
      <c r="M12" s="383">
        <v>1515561</v>
      </c>
      <c r="N12" s="383">
        <v>110235</v>
      </c>
      <c r="P12" s="383">
        <v>60465</v>
      </c>
      <c r="Q12" s="418" t="s">
        <v>335</v>
      </c>
      <c r="R12" s="383">
        <f>SUM(M12:Q12)</f>
        <v>1686261</v>
      </c>
    </row>
    <row r="13" spans="1:18" s="383" customFormat="1" ht="15" customHeight="1" x14ac:dyDescent="0.2">
      <c r="A13" s="385"/>
      <c r="B13" s="386"/>
      <c r="C13" s="387">
        <v>4</v>
      </c>
      <c r="D13" s="388" t="s">
        <v>46</v>
      </c>
      <c r="E13" s="389"/>
      <c r="F13" s="389"/>
      <c r="G13" s="382"/>
      <c r="H13" s="382"/>
      <c r="I13" s="382"/>
      <c r="J13" s="390"/>
      <c r="K13" s="391"/>
    </row>
    <row r="14" spans="1:18" s="383" customFormat="1" ht="15" customHeight="1" thickBot="1" x14ac:dyDescent="0.25">
      <c r="A14" s="385"/>
      <c r="B14" s="386"/>
      <c r="C14" s="387">
        <v>5</v>
      </c>
      <c r="D14" s="388" t="s">
        <v>47</v>
      </c>
      <c r="E14" s="389">
        <v>5567</v>
      </c>
      <c r="F14" s="389">
        <v>6088</v>
      </c>
      <c r="G14" s="382">
        <v>1554</v>
      </c>
      <c r="H14" s="515">
        <f>G14/F14</f>
        <v>0.2552562417871222</v>
      </c>
      <c r="I14" s="382">
        <f>G14-J14-K14</f>
        <v>1333</v>
      </c>
      <c r="J14" s="390"/>
      <c r="K14" s="392">
        <v>221</v>
      </c>
      <c r="M14" s="383">
        <v>1378475</v>
      </c>
      <c r="N14" s="383">
        <v>2000</v>
      </c>
      <c r="O14" s="512">
        <v>174420</v>
      </c>
      <c r="Q14" s="418" t="s">
        <v>335</v>
      </c>
      <c r="R14" s="383">
        <f>SUM(M14:Q14)</f>
        <v>1554895</v>
      </c>
    </row>
    <row r="15" spans="1:18" s="383" customFormat="1" ht="15" customHeight="1" thickBot="1" x14ac:dyDescent="0.25">
      <c r="A15" s="371"/>
      <c r="B15" s="372"/>
      <c r="C15" s="393"/>
      <c r="D15" s="394" t="s">
        <v>74</v>
      </c>
      <c r="E15" s="375">
        <f>SUM(E9)</f>
        <v>13047</v>
      </c>
      <c r="F15" s="375">
        <f>SUM(F9)</f>
        <v>13370</v>
      </c>
      <c r="G15" s="375">
        <f t="shared" ref="G15" si="3">SUM(G9)</f>
        <v>8002</v>
      </c>
      <c r="H15" s="516">
        <f>G15/F15</f>
        <v>0.59850411368735978</v>
      </c>
      <c r="I15" s="375">
        <f>SUM(I9)</f>
        <v>7781</v>
      </c>
      <c r="J15" s="48"/>
      <c r="K15" s="376">
        <f>SUM(K9)</f>
        <v>221</v>
      </c>
      <c r="M15" s="513" t="s">
        <v>334</v>
      </c>
      <c r="O15" s="514" t="s">
        <v>333</v>
      </c>
    </row>
    <row r="16" spans="1:18" s="383" customFormat="1" ht="15" customHeight="1" thickBot="1" x14ac:dyDescent="0.25">
      <c r="A16" s="395" t="s">
        <v>128</v>
      </c>
      <c r="B16" s="396"/>
      <c r="C16" s="328"/>
      <c r="D16" s="397"/>
      <c r="E16" s="398"/>
      <c r="F16" s="398"/>
      <c r="G16" s="331"/>
      <c r="H16" s="331"/>
      <c r="I16" s="330"/>
      <c r="J16" s="399"/>
      <c r="K16" s="400"/>
      <c r="M16" s="512">
        <v>47475</v>
      </c>
    </row>
    <row r="17" spans="1:13" s="383" customFormat="1" ht="15" customHeight="1" thickBot="1" x14ac:dyDescent="0.25">
      <c r="A17" s="401"/>
      <c r="B17" s="401"/>
      <c r="C17" s="402"/>
      <c r="E17" s="402"/>
      <c r="F17" s="402"/>
      <c r="G17" s="402"/>
      <c r="H17" s="402"/>
    </row>
    <row r="18" spans="1:13" s="383" customFormat="1" ht="15" customHeight="1" thickBot="1" x14ac:dyDescent="0.25">
      <c r="A18" s="368" t="s">
        <v>97</v>
      </c>
      <c r="B18" s="369" t="s">
        <v>98</v>
      </c>
      <c r="C18" s="366"/>
      <c r="D18" s="45" t="s">
        <v>249</v>
      </c>
      <c r="E18" s="366"/>
      <c r="F18" s="366"/>
      <c r="G18" s="366"/>
      <c r="H18" s="366"/>
      <c r="I18" s="48"/>
      <c r="J18" s="48"/>
      <c r="K18" s="50"/>
    </row>
    <row r="19" spans="1:13" s="383" customFormat="1" ht="15" customHeight="1" thickBot="1" x14ac:dyDescent="0.25">
      <c r="A19" s="371"/>
      <c r="B19" s="372"/>
      <c r="C19" s="373" t="s">
        <v>16</v>
      </c>
      <c r="D19" s="374" t="s">
        <v>93</v>
      </c>
      <c r="E19" s="375">
        <f>SUM(E20:E22,E31:E32)</f>
        <v>1182</v>
      </c>
      <c r="F19" s="375">
        <f>SUM(F20:F22,F31:F32)</f>
        <v>1646</v>
      </c>
      <c r="G19" s="375">
        <f t="shared" ref="G19" si="4">SUM(G20:G22,G31:G32)</f>
        <v>1646</v>
      </c>
      <c r="H19" s="516">
        <f t="shared" ref="H19:H22" si="5">G19/F19</f>
        <v>1</v>
      </c>
      <c r="I19" s="375">
        <f>SUM(I20:I22,I31:I32)</f>
        <v>1646</v>
      </c>
      <c r="J19" s="48"/>
      <c r="K19" s="51"/>
    </row>
    <row r="20" spans="1:13" s="383" customFormat="1" ht="15" customHeight="1" x14ac:dyDescent="0.2">
      <c r="A20" s="378"/>
      <c r="B20" s="379"/>
      <c r="C20" s="380">
        <v>1</v>
      </c>
      <c r="D20" s="381" t="s">
        <v>30</v>
      </c>
      <c r="E20" s="382"/>
      <c r="F20" s="382">
        <v>311</v>
      </c>
      <c r="G20" s="382">
        <v>311</v>
      </c>
      <c r="H20" s="515">
        <f t="shared" si="5"/>
        <v>1</v>
      </c>
      <c r="I20" s="382">
        <f t="shared" ref="I20:I21" si="6">G20-J20-K20</f>
        <v>311</v>
      </c>
      <c r="K20" s="403"/>
      <c r="M20" s="383">
        <v>310500</v>
      </c>
    </row>
    <row r="21" spans="1:13" s="383" customFormat="1" ht="15" customHeight="1" x14ac:dyDescent="0.2">
      <c r="A21" s="385"/>
      <c r="B21" s="386"/>
      <c r="C21" s="387">
        <v>2</v>
      </c>
      <c r="D21" s="388" t="s">
        <v>45</v>
      </c>
      <c r="E21" s="389"/>
      <c r="F21" s="389">
        <v>61</v>
      </c>
      <c r="G21" s="382">
        <v>61</v>
      </c>
      <c r="H21" s="515">
        <f t="shared" si="5"/>
        <v>1</v>
      </c>
      <c r="I21" s="382">
        <f t="shared" si="6"/>
        <v>61</v>
      </c>
      <c r="J21" s="404"/>
      <c r="K21" s="405"/>
      <c r="M21" s="383">
        <v>60549</v>
      </c>
    </row>
    <row r="22" spans="1:13" s="383" customFormat="1" ht="15" customHeight="1" x14ac:dyDescent="0.2">
      <c r="A22" s="385"/>
      <c r="B22" s="386"/>
      <c r="C22" s="380">
        <v>3</v>
      </c>
      <c r="D22" s="406" t="s">
        <v>40</v>
      </c>
      <c r="E22" s="407">
        <f>SUM(E23:E30)</f>
        <v>1182</v>
      </c>
      <c r="F22" s="407">
        <f>SUM(F23:F30)</f>
        <v>1274</v>
      </c>
      <c r="G22" s="407">
        <f t="shared" ref="G22" si="7">SUM(G23:G30)</f>
        <v>1274</v>
      </c>
      <c r="H22" s="517">
        <f t="shared" si="5"/>
        <v>1</v>
      </c>
      <c r="I22" s="407">
        <f>SUM(I23:I30)</f>
        <v>1274</v>
      </c>
      <c r="K22" s="408"/>
      <c r="L22" s="409"/>
      <c r="M22" s="383">
        <f>SUM(M23:M30)</f>
        <v>1273440</v>
      </c>
    </row>
    <row r="23" spans="1:13" s="383" customFormat="1" ht="15" customHeight="1" x14ac:dyDescent="0.2">
      <c r="A23" s="385"/>
      <c r="B23" s="386"/>
      <c r="C23" s="410"/>
      <c r="D23" s="411" t="s">
        <v>108</v>
      </c>
      <c r="E23" s="389"/>
      <c r="F23" s="389"/>
      <c r="G23" s="382"/>
      <c r="H23" s="382"/>
      <c r="I23" s="382"/>
      <c r="J23" s="390"/>
      <c r="K23" s="408"/>
    </row>
    <row r="24" spans="1:13" s="383" customFormat="1" ht="15" customHeight="1" x14ac:dyDescent="0.2">
      <c r="A24" s="385"/>
      <c r="B24" s="386"/>
      <c r="C24" s="410"/>
      <c r="D24" s="411" t="s">
        <v>60</v>
      </c>
      <c r="E24" s="389">
        <v>579</v>
      </c>
      <c r="F24" s="389">
        <v>524</v>
      </c>
      <c r="G24" s="382">
        <v>524</v>
      </c>
      <c r="H24" s="515">
        <f>G24/F24</f>
        <v>1</v>
      </c>
      <c r="I24" s="382">
        <f>G24-J24-K24</f>
        <v>524</v>
      </c>
      <c r="K24" s="408"/>
      <c r="M24" s="383">
        <v>523231</v>
      </c>
    </row>
    <row r="25" spans="1:13" s="383" customFormat="1" ht="15" customHeight="1" x14ac:dyDescent="0.2">
      <c r="A25" s="385"/>
      <c r="B25" s="386"/>
      <c r="C25" s="410"/>
      <c r="D25" s="411" t="s">
        <v>61</v>
      </c>
      <c r="E25" s="389"/>
      <c r="F25" s="389"/>
      <c r="G25" s="382"/>
      <c r="H25" s="382"/>
      <c r="I25" s="382"/>
      <c r="J25" s="390"/>
      <c r="K25" s="408"/>
    </row>
    <row r="26" spans="1:13" s="383" customFormat="1" ht="15" customHeight="1" x14ac:dyDescent="0.2">
      <c r="A26" s="385"/>
      <c r="B26" s="386"/>
      <c r="C26" s="410"/>
      <c r="D26" s="411" t="s">
        <v>62</v>
      </c>
      <c r="E26" s="389"/>
      <c r="F26" s="389"/>
      <c r="G26" s="382"/>
      <c r="H26" s="382"/>
      <c r="I26" s="382"/>
      <c r="K26" s="408"/>
    </row>
    <row r="27" spans="1:13" s="383" customFormat="1" ht="15" customHeight="1" x14ac:dyDescent="0.2">
      <c r="A27" s="385"/>
      <c r="B27" s="386"/>
      <c r="C27" s="410"/>
      <c r="D27" s="411" t="s">
        <v>109</v>
      </c>
      <c r="E27" s="389">
        <v>70</v>
      </c>
      <c r="F27" s="389">
        <v>145</v>
      </c>
      <c r="G27" s="382">
        <v>145</v>
      </c>
      <c r="H27" s="515">
        <f>G27/F27</f>
        <v>1</v>
      </c>
      <c r="I27" s="382">
        <f t="shared" ref="I27:I28" si="8">G27-J27-K27</f>
        <v>145</v>
      </c>
      <c r="J27" s="390"/>
      <c r="K27" s="408"/>
    </row>
    <row r="28" spans="1:13" s="383" customFormat="1" ht="15" customHeight="1" x14ac:dyDescent="0.2">
      <c r="A28" s="385"/>
      <c r="B28" s="386"/>
      <c r="C28" s="410"/>
      <c r="D28" s="411" t="s">
        <v>63</v>
      </c>
      <c r="E28" s="389">
        <v>357</v>
      </c>
      <c r="F28" s="389">
        <v>513</v>
      </c>
      <c r="G28" s="382">
        <v>513</v>
      </c>
      <c r="H28" s="515">
        <f>G28/F28</f>
        <v>1</v>
      </c>
      <c r="I28" s="382">
        <f t="shared" si="8"/>
        <v>513</v>
      </c>
      <c r="K28" s="408"/>
      <c r="M28" s="383">
        <v>658209</v>
      </c>
    </row>
    <row r="29" spans="1:13" s="383" customFormat="1" ht="15" customHeight="1" x14ac:dyDescent="0.2">
      <c r="A29" s="385"/>
      <c r="B29" s="386"/>
      <c r="C29" s="410"/>
      <c r="D29" s="411" t="s">
        <v>64</v>
      </c>
      <c r="E29" s="389"/>
      <c r="F29" s="389"/>
      <c r="G29" s="382"/>
      <c r="H29" s="382"/>
      <c r="I29" s="382"/>
      <c r="J29" s="404"/>
      <c r="K29" s="408"/>
    </row>
    <row r="30" spans="1:13" s="383" customFormat="1" ht="15" customHeight="1" x14ac:dyDescent="0.2">
      <c r="A30" s="385"/>
      <c r="B30" s="386"/>
      <c r="C30" s="410"/>
      <c r="D30" s="411" t="s">
        <v>110</v>
      </c>
      <c r="E30" s="389">
        <v>176</v>
      </c>
      <c r="F30" s="389">
        <v>92</v>
      </c>
      <c r="G30" s="382">
        <v>92</v>
      </c>
      <c r="H30" s="515">
        <f>G30/F30</f>
        <v>1</v>
      </c>
      <c r="I30" s="382">
        <f>G30-J30-K30</f>
        <v>92</v>
      </c>
      <c r="J30" s="390"/>
      <c r="K30" s="408"/>
      <c r="M30" s="383">
        <v>92000</v>
      </c>
    </row>
    <row r="31" spans="1:13" s="383" customFormat="1" ht="15" customHeight="1" x14ac:dyDescent="0.2">
      <c r="A31" s="385"/>
      <c r="B31" s="386"/>
      <c r="C31" s="412">
        <v>4</v>
      </c>
      <c r="D31" s="388" t="s">
        <v>46</v>
      </c>
      <c r="E31" s="389"/>
      <c r="F31" s="389"/>
      <c r="G31" s="382"/>
      <c r="H31" s="382"/>
      <c r="I31" s="382"/>
      <c r="J31" s="404"/>
      <c r="K31" s="405"/>
    </row>
    <row r="32" spans="1:13" s="383" customFormat="1" ht="15" customHeight="1" thickBot="1" x14ac:dyDescent="0.25">
      <c r="A32" s="385"/>
      <c r="B32" s="386"/>
      <c r="C32" s="387">
        <v>5</v>
      </c>
      <c r="D32" s="388" t="s">
        <v>47</v>
      </c>
      <c r="E32" s="389"/>
      <c r="F32" s="389"/>
      <c r="G32" s="382"/>
      <c r="H32" s="382"/>
      <c r="I32" s="382"/>
      <c r="K32" s="408"/>
    </row>
    <row r="33" spans="1:13" s="383" customFormat="1" ht="15" customHeight="1" thickBot="1" x14ac:dyDescent="0.25">
      <c r="A33" s="371"/>
      <c r="B33" s="372"/>
      <c r="C33" s="393"/>
      <c r="D33" s="394" t="s">
        <v>74</v>
      </c>
      <c r="E33" s="413">
        <f>SUM(E19)</f>
        <v>1182</v>
      </c>
      <c r="F33" s="413">
        <f>SUM(F19)</f>
        <v>1646</v>
      </c>
      <c r="G33" s="413">
        <f t="shared" ref="G33" si="9">SUM(G19)</f>
        <v>1646</v>
      </c>
      <c r="H33" s="518">
        <f>G33/F33</f>
        <v>1</v>
      </c>
      <c r="I33" s="375">
        <f>SUM(I19)</f>
        <v>1646</v>
      </c>
      <c r="J33" s="52"/>
      <c r="K33" s="51"/>
    </row>
    <row r="34" spans="1:13" s="383" customFormat="1" ht="15" customHeight="1" x14ac:dyDescent="0.2">
      <c r="A34" s="401"/>
      <c r="B34" s="401"/>
      <c r="C34" s="402"/>
      <c r="E34" s="402"/>
      <c r="F34" s="402"/>
      <c r="G34" s="402"/>
      <c r="H34" s="402"/>
    </row>
    <row r="35" spans="1:13" s="383" customFormat="1" ht="15" customHeight="1" thickBot="1" x14ac:dyDescent="0.25">
      <c r="A35" s="401"/>
      <c r="B35" s="401"/>
      <c r="C35" s="402"/>
      <c r="E35" s="402"/>
      <c r="F35" s="402"/>
      <c r="G35" s="402"/>
      <c r="H35" s="402"/>
    </row>
    <row r="36" spans="1:13" s="383" customFormat="1" ht="15" customHeight="1" thickBot="1" x14ac:dyDescent="0.25">
      <c r="A36" s="368" t="s">
        <v>97</v>
      </c>
      <c r="B36" s="369" t="s">
        <v>99</v>
      </c>
      <c r="C36" s="366"/>
      <c r="D36" s="45" t="s">
        <v>65</v>
      </c>
      <c r="E36" s="366"/>
      <c r="F36" s="366"/>
      <c r="G36" s="366"/>
      <c r="H36" s="366"/>
      <c r="I36" s="48"/>
      <c r="J36" s="48"/>
      <c r="K36" s="50"/>
    </row>
    <row r="37" spans="1:13" s="383" customFormat="1" ht="15" customHeight="1" thickBot="1" x14ac:dyDescent="0.25">
      <c r="A37" s="371"/>
      <c r="B37" s="372"/>
      <c r="C37" s="373"/>
      <c r="D37" s="374" t="s">
        <v>93</v>
      </c>
      <c r="E37" s="375">
        <f>SUM(E38:E42)</f>
        <v>106</v>
      </c>
      <c r="F37" s="375">
        <f>SUM(F38:F42)</f>
        <v>260</v>
      </c>
      <c r="G37" s="375">
        <f t="shared" ref="G37" si="10">SUM(G38:G42)</f>
        <v>258</v>
      </c>
      <c r="H37" s="518">
        <f>G37/F37</f>
        <v>0.99230769230769234</v>
      </c>
      <c r="I37" s="413">
        <f>SUM(I38:I42)</f>
        <v>258</v>
      </c>
      <c r="J37" s="52"/>
      <c r="K37" s="50"/>
    </row>
    <row r="38" spans="1:13" s="383" customFormat="1" ht="15" customHeight="1" x14ac:dyDescent="0.2">
      <c r="A38" s="378"/>
      <c r="B38" s="379"/>
      <c r="C38" s="380">
        <v>1</v>
      </c>
      <c r="D38" s="381" t="s">
        <v>30</v>
      </c>
      <c r="E38" s="382"/>
      <c r="F38" s="382"/>
      <c r="G38" s="382"/>
      <c r="H38" s="382"/>
      <c r="I38" s="382"/>
      <c r="J38" s="414"/>
      <c r="K38" s="403"/>
    </row>
    <row r="39" spans="1:13" s="383" customFormat="1" ht="15" customHeight="1" x14ac:dyDescent="0.2">
      <c r="A39" s="385"/>
      <c r="B39" s="386"/>
      <c r="C39" s="387">
        <v>2</v>
      </c>
      <c r="D39" s="388" t="s">
        <v>45</v>
      </c>
      <c r="E39" s="389"/>
      <c r="F39" s="389"/>
      <c r="G39" s="382"/>
      <c r="H39" s="382"/>
      <c r="I39" s="382"/>
      <c r="J39" s="415"/>
      <c r="K39" s="408"/>
    </row>
    <row r="40" spans="1:13" s="383" customFormat="1" ht="15" customHeight="1" x14ac:dyDescent="0.2">
      <c r="A40" s="385"/>
      <c r="B40" s="386"/>
      <c r="C40" s="387">
        <v>3</v>
      </c>
      <c r="D40" s="388" t="s">
        <v>40</v>
      </c>
      <c r="E40" s="389">
        <v>106</v>
      </c>
      <c r="F40" s="389">
        <v>260</v>
      </c>
      <c r="G40" s="382">
        <v>258</v>
      </c>
      <c r="H40" s="515">
        <f>G40/F40</f>
        <v>0.99230769230769234</v>
      </c>
      <c r="I40" s="382">
        <f>G40-J40-K40</f>
        <v>258</v>
      </c>
      <c r="J40" s="404"/>
      <c r="K40" s="408"/>
      <c r="M40" s="383">
        <v>257609</v>
      </c>
    </row>
    <row r="41" spans="1:13" s="383" customFormat="1" ht="15" customHeight="1" x14ac:dyDescent="0.2">
      <c r="A41" s="385"/>
      <c r="B41" s="386"/>
      <c r="C41" s="387">
        <v>4</v>
      </c>
      <c r="D41" s="388" t="s">
        <v>46</v>
      </c>
      <c r="E41" s="389"/>
      <c r="F41" s="389"/>
      <c r="G41" s="382"/>
      <c r="H41" s="382"/>
      <c r="I41" s="382"/>
      <c r="J41" s="415"/>
      <c r="K41" s="416"/>
    </row>
    <row r="42" spans="1:13" s="383" customFormat="1" ht="15" customHeight="1" thickBot="1" x14ac:dyDescent="0.25">
      <c r="A42" s="385"/>
      <c r="B42" s="386"/>
      <c r="C42" s="387">
        <v>5</v>
      </c>
      <c r="D42" s="388" t="s">
        <v>47</v>
      </c>
      <c r="E42" s="389"/>
      <c r="F42" s="389"/>
      <c r="G42" s="382"/>
      <c r="H42" s="382"/>
      <c r="I42" s="382"/>
      <c r="J42" s="404"/>
      <c r="K42" s="408"/>
    </row>
    <row r="43" spans="1:13" s="383" customFormat="1" ht="15" customHeight="1" thickBot="1" x14ac:dyDescent="0.25">
      <c r="A43" s="371"/>
      <c r="B43" s="372"/>
      <c r="C43" s="372"/>
      <c r="D43" s="394" t="s">
        <v>74</v>
      </c>
      <c r="E43" s="375">
        <f>SUM(E37)</f>
        <v>106</v>
      </c>
      <c r="F43" s="375">
        <f>SUM(F37)</f>
        <v>260</v>
      </c>
      <c r="G43" s="375">
        <f t="shared" ref="G43" si="11">SUM(G37)</f>
        <v>258</v>
      </c>
      <c r="H43" s="516">
        <f>G43/F43</f>
        <v>0.99230769230769234</v>
      </c>
      <c r="I43" s="375">
        <f>SUM(I37)</f>
        <v>258</v>
      </c>
      <c r="J43" s="52"/>
      <c r="K43" s="51"/>
    </row>
    <row r="44" spans="1:13" s="383" customFormat="1" ht="15" customHeight="1" x14ac:dyDescent="0.2">
      <c r="A44" s="401"/>
      <c r="B44" s="401"/>
      <c r="C44" s="402"/>
      <c r="E44" s="402"/>
      <c r="F44" s="402"/>
      <c r="G44" s="402"/>
      <c r="H44" s="402"/>
    </row>
    <row r="45" spans="1:13" s="383" customFormat="1" ht="15" customHeight="1" thickBot="1" x14ac:dyDescent="0.25">
      <c r="A45" s="401"/>
      <c r="B45" s="401"/>
      <c r="C45" s="402"/>
      <c r="E45" s="402"/>
      <c r="F45" s="402"/>
      <c r="G45" s="402"/>
      <c r="H45" s="402"/>
    </row>
    <row r="46" spans="1:13" s="383" customFormat="1" ht="15" customHeight="1" thickBot="1" x14ac:dyDescent="0.25">
      <c r="A46" s="368" t="s">
        <v>97</v>
      </c>
      <c r="B46" s="369" t="s">
        <v>100</v>
      </c>
      <c r="C46" s="366"/>
      <c r="D46" s="45" t="s">
        <v>66</v>
      </c>
      <c r="E46" s="366"/>
      <c r="F46" s="366"/>
      <c r="G46" s="366"/>
      <c r="H46" s="366"/>
      <c r="I46" s="49"/>
      <c r="J46" s="48"/>
      <c r="K46" s="50"/>
    </row>
    <row r="47" spans="1:13" s="383" customFormat="1" ht="15" customHeight="1" thickBot="1" x14ac:dyDescent="0.25">
      <c r="A47" s="371"/>
      <c r="B47" s="372"/>
      <c r="C47" s="373" t="s">
        <v>16</v>
      </c>
      <c r="D47" s="374" t="s">
        <v>93</v>
      </c>
      <c r="E47" s="375">
        <f>SUM(E48:E52)</f>
        <v>1264</v>
      </c>
      <c r="F47" s="375">
        <f>SUM(F48:F52)</f>
        <v>814</v>
      </c>
      <c r="G47" s="375">
        <f t="shared" ref="G47" si="12">SUM(G48:G52)</f>
        <v>492</v>
      </c>
      <c r="H47" s="518">
        <f t="shared" ref="H47:H50" si="13">G47/F47</f>
        <v>0.60442260442260443</v>
      </c>
      <c r="I47" s="413">
        <f>SUM(I48:I52)</f>
        <v>492</v>
      </c>
      <c r="J47" s="52"/>
      <c r="K47" s="50"/>
    </row>
    <row r="48" spans="1:13" s="383" customFormat="1" ht="15" customHeight="1" x14ac:dyDescent="0.2">
      <c r="A48" s="378"/>
      <c r="B48" s="379"/>
      <c r="C48" s="380">
        <v>1</v>
      </c>
      <c r="D48" s="381" t="s">
        <v>30</v>
      </c>
      <c r="E48" s="382">
        <v>979</v>
      </c>
      <c r="F48" s="382">
        <v>586</v>
      </c>
      <c r="G48" s="382">
        <v>397</v>
      </c>
      <c r="H48" s="515">
        <f t="shared" si="13"/>
        <v>0.6774744027303754</v>
      </c>
      <c r="I48" s="382">
        <f t="shared" ref="I48:I50" si="14">G48-J48-K48</f>
        <v>397</v>
      </c>
      <c r="K48" s="403"/>
      <c r="M48" s="383">
        <v>396532</v>
      </c>
    </row>
    <row r="49" spans="1:14" s="383" customFormat="1" ht="15" customHeight="1" x14ac:dyDescent="0.2">
      <c r="A49" s="385"/>
      <c r="B49" s="386"/>
      <c r="C49" s="387">
        <v>2</v>
      </c>
      <c r="D49" s="388" t="s">
        <v>45</v>
      </c>
      <c r="E49" s="389">
        <v>96</v>
      </c>
      <c r="F49" s="389">
        <v>39</v>
      </c>
      <c r="G49" s="382">
        <v>39</v>
      </c>
      <c r="H49" s="515">
        <f t="shared" si="13"/>
        <v>1</v>
      </c>
      <c r="I49" s="382">
        <f t="shared" si="14"/>
        <v>39</v>
      </c>
      <c r="J49" s="390"/>
      <c r="K49" s="417"/>
      <c r="M49" s="383">
        <v>38661</v>
      </c>
      <c r="N49" s="418"/>
    </row>
    <row r="50" spans="1:14" s="383" customFormat="1" ht="15" customHeight="1" x14ac:dyDescent="0.2">
      <c r="A50" s="385"/>
      <c r="B50" s="386"/>
      <c r="C50" s="387">
        <v>3</v>
      </c>
      <c r="D50" s="388" t="s">
        <v>40</v>
      </c>
      <c r="E50" s="389">
        <v>189</v>
      </c>
      <c r="F50" s="389">
        <v>189</v>
      </c>
      <c r="G50" s="382">
        <v>56</v>
      </c>
      <c r="H50" s="515">
        <f t="shared" si="13"/>
        <v>0.29629629629629628</v>
      </c>
      <c r="I50" s="382">
        <f t="shared" si="14"/>
        <v>56</v>
      </c>
      <c r="K50" s="408"/>
      <c r="M50" s="383">
        <v>56125</v>
      </c>
    </row>
    <row r="51" spans="1:14" s="383" customFormat="1" ht="15" customHeight="1" x14ac:dyDescent="0.2">
      <c r="A51" s="385"/>
      <c r="B51" s="386"/>
      <c r="C51" s="387">
        <v>4</v>
      </c>
      <c r="D51" s="388" t="s">
        <v>46</v>
      </c>
      <c r="E51" s="389"/>
      <c r="F51" s="389"/>
      <c r="G51" s="382"/>
      <c r="H51" s="382"/>
      <c r="I51" s="382"/>
      <c r="J51" s="390"/>
      <c r="K51" s="408"/>
    </row>
    <row r="52" spans="1:14" s="383" customFormat="1" ht="15" customHeight="1" thickBot="1" x14ac:dyDescent="0.25">
      <c r="A52" s="385"/>
      <c r="B52" s="386"/>
      <c r="C52" s="387">
        <v>5</v>
      </c>
      <c r="D52" s="388" t="s">
        <v>47</v>
      </c>
      <c r="E52" s="389"/>
      <c r="F52" s="389"/>
      <c r="G52" s="382"/>
      <c r="H52" s="382"/>
      <c r="I52" s="382"/>
      <c r="J52" s="419"/>
      <c r="K52" s="420"/>
    </row>
    <row r="53" spans="1:14" s="383" customFormat="1" ht="15" customHeight="1" thickBot="1" x14ac:dyDescent="0.25">
      <c r="A53" s="371"/>
      <c r="B53" s="45"/>
      <c r="C53" s="421"/>
      <c r="D53" s="422" t="s">
        <v>74</v>
      </c>
      <c r="E53" s="375">
        <f>SUM(E47)</f>
        <v>1264</v>
      </c>
      <c r="F53" s="375">
        <f>SUM(F47)</f>
        <v>814</v>
      </c>
      <c r="G53" s="375">
        <f t="shared" ref="G53" si="15">SUM(G47)</f>
        <v>492</v>
      </c>
      <c r="H53" s="516">
        <f>G53/F53</f>
        <v>0.60442260442260443</v>
      </c>
      <c r="I53" s="375">
        <f>SUM(I47)</f>
        <v>492</v>
      </c>
      <c r="J53" s="48"/>
      <c r="K53" s="51"/>
    </row>
    <row r="54" spans="1:14" s="383" customFormat="1" ht="15" customHeight="1" thickBot="1" x14ac:dyDescent="0.25">
      <c r="A54" s="401"/>
      <c r="B54" s="401"/>
      <c r="C54" s="402"/>
      <c r="E54" s="402"/>
      <c r="F54" s="402"/>
      <c r="G54" s="402"/>
      <c r="H54" s="402"/>
      <c r="I54" s="423"/>
      <c r="J54" s="423"/>
    </row>
    <row r="55" spans="1:14" s="383" customFormat="1" ht="15" customHeight="1" thickBot="1" x14ac:dyDescent="0.25">
      <c r="A55" s="395" t="s">
        <v>128</v>
      </c>
      <c r="B55" s="396"/>
      <c r="C55" s="328"/>
      <c r="D55" s="397"/>
      <c r="E55" s="331">
        <v>1</v>
      </c>
      <c r="F55" s="331">
        <v>1</v>
      </c>
      <c r="G55" s="331">
        <f>SUM(F55:F55)</f>
        <v>1</v>
      </c>
      <c r="H55" s="519">
        <f>G55/F55</f>
        <v>1</v>
      </c>
      <c r="I55" s="424">
        <v>1</v>
      </c>
      <c r="J55" s="399"/>
      <c r="K55" s="400"/>
    </row>
    <row r="56" spans="1:14" s="383" customFormat="1" ht="15" customHeight="1" x14ac:dyDescent="0.2">
      <c r="A56" s="425"/>
      <c r="B56" s="425"/>
      <c r="C56" s="402"/>
      <c r="D56" s="426"/>
      <c r="E56" s="427"/>
      <c r="F56" s="427"/>
      <c r="G56" s="428"/>
      <c r="H56" s="428"/>
      <c r="I56" s="426"/>
      <c r="K56" s="429"/>
    </row>
    <row r="57" spans="1:14" s="383" customFormat="1" ht="15" customHeight="1" thickBot="1" x14ac:dyDescent="0.25">
      <c r="A57" s="401"/>
      <c r="B57" s="401"/>
      <c r="C57" s="402"/>
      <c r="E57" s="430"/>
      <c r="F57" s="430"/>
      <c r="G57" s="402"/>
      <c r="H57" s="402"/>
      <c r="K57" s="431"/>
    </row>
    <row r="58" spans="1:14" s="383" customFormat="1" ht="15" customHeight="1" thickBot="1" x14ac:dyDescent="0.25">
      <c r="A58" s="368" t="s">
        <v>97</v>
      </c>
      <c r="B58" s="369" t="s">
        <v>101</v>
      </c>
      <c r="C58" s="366"/>
      <c r="D58" s="45" t="s">
        <v>67</v>
      </c>
      <c r="E58" s="366"/>
      <c r="F58" s="366"/>
      <c r="G58" s="366"/>
      <c r="H58" s="366"/>
      <c r="I58" s="49"/>
      <c r="J58" s="48"/>
      <c r="K58" s="50"/>
    </row>
    <row r="59" spans="1:14" s="383" customFormat="1" ht="15" customHeight="1" thickBot="1" x14ac:dyDescent="0.25">
      <c r="A59" s="371" t="s">
        <v>3</v>
      </c>
      <c r="B59" s="372"/>
      <c r="C59" s="373" t="s">
        <v>16</v>
      </c>
      <c r="D59" s="374" t="s">
        <v>93</v>
      </c>
      <c r="E59" s="375">
        <f>SUM(E60:E64)</f>
        <v>7301</v>
      </c>
      <c r="F59" s="375">
        <f>SUM(F60:F64)</f>
        <v>7331</v>
      </c>
      <c r="G59" s="375">
        <f t="shared" ref="G59" si="16">SUM(G60:G64)</f>
        <v>5899</v>
      </c>
      <c r="H59" s="518">
        <f t="shared" ref="H59:H62" si="17">G59/F59</f>
        <v>0.80466512072022911</v>
      </c>
      <c r="I59" s="413">
        <f>SUM(I60:I64)</f>
        <v>5899</v>
      </c>
      <c r="J59" s="52"/>
      <c r="K59" s="376">
        <f>SUM(K60:K64)</f>
        <v>0</v>
      </c>
    </row>
    <row r="60" spans="1:14" s="383" customFormat="1" ht="15" customHeight="1" x14ac:dyDescent="0.2">
      <c r="A60" s="378"/>
      <c r="B60" s="379"/>
      <c r="C60" s="380">
        <v>1</v>
      </c>
      <c r="D60" s="381" t="s">
        <v>30</v>
      </c>
      <c r="E60" s="382">
        <v>3314</v>
      </c>
      <c r="F60" s="382">
        <v>3314</v>
      </c>
      <c r="G60" s="382">
        <v>3044</v>
      </c>
      <c r="H60" s="515">
        <f t="shared" si="17"/>
        <v>0.91852745926372958</v>
      </c>
      <c r="I60" s="382">
        <f t="shared" ref="I60:I62" si="18">G60-J60-K60</f>
        <v>3044</v>
      </c>
      <c r="J60" s="432"/>
      <c r="K60" s="433"/>
      <c r="M60" s="383">
        <v>3044393</v>
      </c>
    </row>
    <row r="61" spans="1:14" s="383" customFormat="1" ht="15" customHeight="1" x14ac:dyDescent="0.2">
      <c r="A61" s="385"/>
      <c r="B61" s="386"/>
      <c r="C61" s="387">
        <v>2</v>
      </c>
      <c r="D61" s="388" t="s">
        <v>45</v>
      </c>
      <c r="E61" s="389">
        <v>565</v>
      </c>
      <c r="F61" s="389">
        <v>595</v>
      </c>
      <c r="G61" s="382">
        <v>593</v>
      </c>
      <c r="H61" s="515">
        <f t="shared" si="17"/>
        <v>0.99663865546218489</v>
      </c>
      <c r="I61" s="382">
        <f t="shared" si="18"/>
        <v>593</v>
      </c>
      <c r="J61" s="390"/>
      <c r="K61" s="408"/>
      <c r="M61" s="383">
        <v>592934</v>
      </c>
    </row>
    <row r="62" spans="1:14" s="383" customFormat="1" ht="15" customHeight="1" x14ac:dyDescent="0.2">
      <c r="A62" s="385"/>
      <c r="B62" s="386"/>
      <c r="C62" s="387">
        <v>3</v>
      </c>
      <c r="D62" s="388" t="s">
        <v>40</v>
      </c>
      <c r="E62" s="389">
        <v>3422</v>
      </c>
      <c r="F62" s="389">
        <v>3422</v>
      </c>
      <c r="G62" s="382">
        <v>2262</v>
      </c>
      <c r="H62" s="515">
        <f t="shared" si="17"/>
        <v>0.66101694915254239</v>
      </c>
      <c r="I62" s="382">
        <f t="shared" si="18"/>
        <v>2262</v>
      </c>
      <c r="J62" s="404"/>
      <c r="K62" s="434"/>
      <c r="M62" s="383">
        <v>2261799</v>
      </c>
    </row>
    <row r="63" spans="1:14" s="383" customFormat="1" ht="15" customHeight="1" x14ac:dyDescent="0.2">
      <c r="A63" s="385"/>
      <c r="B63" s="386"/>
      <c r="C63" s="387">
        <v>4</v>
      </c>
      <c r="D63" s="388" t="s">
        <v>46</v>
      </c>
      <c r="E63" s="389"/>
      <c r="F63" s="389"/>
      <c r="G63" s="382"/>
      <c r="H63" s="382"/>
      <c r="I63" s="382"/>
      <c r="J63" s="390"/>
      <c r="K63" s="408"/>
    </row>
    <row r="64" spans="1:14" s="383" customFormat="1" ht="15" customHeight="1" thickBot="1" x14ac:dyDescent="0.25">
      <c r="A64" s="385"/>
      <c r="B64" s="386"/>
      <c r="C64" s="387">
        <v>5</v>
      </c>
      <c r="D64" s="388" t="s">
        <v>47</v>
      </c>
      <c r="E64" s="389"/>
      <c r="F64" s="389"/>
      <c r="G64" s="382"/>
      <c r="H64" s="382"/>
      <c r="I64" s="382"/>
      <c r="J64" s="419"/>
      <c r="K64" s="435"/>
    </row>
    <row r="65" spans="1:13" s="383" customFormat="1" ht="15" customHeight="1" thickBot="1" x14ac:dyDescent="0.25">
      <c r="A65" s="371"/>
      <c r="B65" s="45"/>
      <c r="C65" s="421"/>
      <c r="D65" s="422" t="s">
        <v>74</v>
      </c>
      <c r="E65" s="375">
        <f>SUM(E59)</f>
        <v>7301</v>
      </c>
      <c r="F65" s="375">
        <f>SUM(F59)</f>
        <v>7331</v>
      </c>
      <c r="G65" s="375">
        <f t="shared" ref="G65" si="19">SUM(G59)</f>
        <v>5899</v>
      </c>
      <c r="H65" s="516">
        <f>G65/F65</f>
        <v>0.80466512072022911</v>
      </c>
      <c r="I65" s="375">
        <f>SUM(I59)</f>
        <v>5899</v>
      </c>
      <c r="J65" s="48"/>
      <c r="K65" s="376">
        <f>SUM(K59)</f>
        <v>0</v>
      </c>
    </row>
    <row r="66" spans="1:13" s="383" customFormat="1" ht="15" customHeight="1" thickBot="1" x14ac:dyDescent="0.25">
      <c r="A66" s="436"/>
      <c r="B66" s="437"/>
      <c r="C66" s="438"/>
      <c r="D66" s="439"/>
      <c r="E66" s="440"/>
      <c r="F66" s="440"/>
      <c r="G66" s="441"/>
      <c r="H66" s="441"/>
      <c r="I66" s="441"/>
      <c r="J66" s="399"/>
      <c r="K66" s="442"/>
    </row>
    <row r="67" spans="1:13" s="383" customFormat="1" ht="15" customHeight="1" thickBot="1" x14ac:dyDescent="0.25">
      <c r="A67" s="395" t="s">
        <v>128</v>
      </c>
      <c r="B67" s="396"/>
      <c r="C67" s="328"/>
      <c r="D67" s="397"/>
      <c r="E67" s="330">
        <v>1</v>
      </c>
      <c r="F67" s="330">
        <v>1</v>
      </c>
      <c r="G67" s="331">
        <f>SUM(F67:F67)</f>
        <v>1</v>
      </c>
      <c r="H67" s="519">
        <f>G67/F67</f>
        <v>1</v>
      </c>
      <c r="I67" s="443">
        <v>1</v>
      </c>
      <c r="J67" s="423"/>
      <c r="K67" s="400"/>
    </row>
    <row r="68" spans="1:13" s="383" customFormat="1" ht="15" customHeight="1" thickBot="1" x14ac:dyDescent="0.25">
      <c r="A68" s="401"/>
      <c r="B68" s="401"/>
      <c r="C68" s="402"/>
      <c r="E68" s="402"/>
      <c r="F68" s="402"/>
      <c r="G68" s="402"/>
      <c r="H68" s="402"/>
    </row>
    <row r="69" spans="1:13" s="383" customFormat="1" ht="15" customHeight="1" thickBot="1" x14ac:dyDescent="0.25">
      <c r="A69" s="368" t="s">
        <v>97</v>
      </c>
      <c r="B69" s="369" t="s">
        <v>102</v>
      </c>
      <c r="C69" s="366"/>
      <c r="D69" s="45" t="s">
        <v>259</v>
      </c>
      <c r="E69" s="366"/>
      <c r="F69" s="366"/>
      <c r="G69" s="366"/>
      <c r="H69" s="366"/>
      <c r="I69" s="49"/>
      <c r="J69" s="48"/>
      <c r="K69" s="50"/>
    </row>
    <row r="70" spans="1:13" s="383" customFormat="1" ht="15" customHeight="1" thickBot="1" x14ac:dyDescent="0.25">
      <c r="A70" s="371"/>
      <c r="B70" s="372"/>
      <c r="C70" s="373" t="s">
        <v>16</v>
      </c>
      <c r="D70" s="374" t="s">
        <v>93</v>
      </c>
      <c r="E70" s="375">
        <f>SUM(E71:E75)</f>
        <v>5005</v>
      </c>
      <c r="F70" s="375">
        <f>SUM(F71:F75)</f>
        <v>5275</v>
      </c>
      <c r="G70" s="375">
        <f t="shared" ref="G70" si="20">SUM(G71:G75)</f>
        <v>4744</v>
      </c>
      <c r="H70" s="516">
        <f t="shared" ref="H70:H73" si="21">G70/F70</f>
        <v>0.89933649289099526</v>
      </c>
      <c r="I70" s="375">
        <f>SUM(I71:I75)</f>
        <v>4744</v>
      </c>
      <c r="J70" s="48"/>
      <c r="K70" s="376">
        <f>SUM(K71:K75)</f>
        <v>0</v>
      </c>
    </row>
    <row r="71" spans="1:13" s="383" customFormat="1" ht="15" customHeight="1" x14ac:dyDescent="0.2">
      <c r="A71" s="378"/>
      <c r="B71" s="379"/>
      <c r="C71" s="380">
        <v>1</v>
      </c>
      <c r="D71" s="381" t="s">
        <v>30</v>
      </c>
      <c r="E71" s="382">
        <v>3235</v>
      </c>
      <c r="F71" s="382">
        <v>3235</v>
      </c>
      <c r="G71" s="382">
        <v>3013</v>
      </c>
      <c r="H71" s="515">
        <f t="shared" si="21"/>
        <v>0.93137557959814532</v>
      </c>
      <c r="I71" s="382">
        <f t="shared" ref="I71:I73" si="22">G71-J71-K71</f>
        <v>3013</v>
      </c>
      <c r="K71" s="433"/>
      <c r="M71" s="383">
        <v>3013415</v>
      </c>
    </row>
    <row r="72" spans="1:13" s="383" customFormat="1" ht="15" customHeight="1" x14ac:dyDescent="0.2">
      <c r="A72" s="385"/>
      <c r="B72" s="386"/>
      <c r="C72" s="387">
        <v>2</v>
      </c>
      <c r="D72" s="388" t="s">
        <v>45</v>
      </c>
      <c r="E72" s="389">
        <v>565</v>
      </c>
      <c r="F72" s="389">
        <v>565</v>
      </c>
      <c r="G72" s="382">
        <v>530</v>
      </c>
      <c r="H72" s="515">
        <f t="shared" si="21"/>
        <v>0.93805309734513276</v>
      </c>
      <c r="I72" s="382">
        <f t="shared" si="22"/>
        <v>530</v>
      </c>
      <c r="J72" s="390"/>
      <c r="K72" s="408"/>
      <c r="M72" s="383">
        <v>530491</v>
      </c>
    </row>
    <row r="73" spans="1:13" s="383" customFormat="1" ht="15" customHeight="1" x14ac:dyDescent="0.2">
      <c r="A73" s="385"/>
      <c r="B73" s="386"/>
      <c r="C73" s="387">
        <v>3</v>
      </c>
      <c r="D73" s="388" t="s">
        <v>40</v>
      </c>
      <c r="E73" s="389">
        <v>1205</v>
      </c>
      <c r="F73" s="389">
        <v>1475</v>
      </c>
      <c r="G73" s="382">
        <v>1201</v>
      </c>
      <c r="H73" s="515">
        <f t="shared" si="21"/>
        <v>0.81423728813559326</v>
      </c>
      <c r="I73" s="382">
        <f t="shared" si="22"/>
        <v>1201</v>
      </c>
      <c r="K73" s="408"/>
      <c r="M73" s="383">
        <v>1201224</v>
      </c>
    </row>
    <row r="74" spans="1:13" s="383" customFormat="1" ht="15" customHeight="1" x14ac:dyDescent="0.2">
      <c r="A74" s="385"/>
      <c r="B74" s="386"/>
      <c r="C74" s="387">
        <v>4</v>
      </c>
      <c r="D74" s="388" t="s">
        <v>46</v>
      </c>
      <c r="E74" s="389"/>
      <c r="F74" s="389"/>
      <c r="G74" s="382"/>
      <c r="H74" s="382"/>
      <c r="I74" s="382"/>
      <c r="J74" s="390"/>
      <c r="K74" s="444"/>
    </row>
    <row r="75" spans="1:13" s="383" customFormat="1" ht="15" customHeight="1" thickBot="1" x14ac:dyDescent="0.25">
      <c r="A75" s="385"/>
      <c r="B75" s="386"/>
      <c r="C75" s="387">
        <v>5</v>
      </c>
      <c r="D75" s="388" t="s">
        <v>47</v>
      </c>
      <c r="E75" s="389"/>
      <c r="F75" s="389"/>
      <c r="G75" s="382"/>
      <c r="H75" s="382"/>
      <c r="I75" s="382"/>
      <c r="K75" s="445"/>
    </row>
    <row r="76" spans="1:13" s="383" customFormat="1" ht="15" customHeight="1" thickBot="1" x14ac:dyDescent="0.25">
      <c r="A76" s="371"/>
      <c r="B76" s="45"/>
      <c r="C76" s="421"/>
      <c r="D76" s="422" t="s">
        <v>74</v>
      </c>
      <c r="E76" s="375">
        <f>SUM(E70)</f>
        <v>5005</v>
      </c>
      <c r="F76" s="375">
        <f>SUM(F70)</f>
        <v>5275</v>
      </c>
      <c r="G76" s="375">
        <f t="shared" ref="G76" si="23">SUM(G70)</f>
        <v>4744</v>
      </c>
      <c r="H76" s="518">
        <f>G76/F76</f>
        <v>0.89933649289099526</v>
      </c>
      <c r="I76" s="376">
        <f>SUM(I70)</f>
        <v>4744</v>
      </c>
      <c r="J76" s="49"/>
      <c r="K76" s="376">
        <f>SUM(K70)</f>
        <v>0</v>
      </c>
    </row>
    <row r="77" spans="1:13" s="383" customFormat="1" ht="15" customHeight="1" thickBot="1" x14ac:dyDescent="0.25">
      <c r="A77" s="401"/>
      <c r="B77" s="401"/>
      <c r="C77" s="402"/>
      <c r="E77" s="402"/>
      <c r="F77" s="402"/>
      <c r="G77" s="402"/>
      <c r="H77" s="402"/>
    </row>
    <row r="78" spans="1:13" s="383" customFormat="1" ht="15" customHeight="1" thickBot="1" x14ac:dyDescent="0.25">
      <c r="A78" s="395" t="s">
        <v>128</v>
      </c>
      <c r="B78" s="396"/>
      <c r="C78" s="328"/>
      <c r="D78" s="397"/>
      <c r="E78" s="330">
        <v>1</v>
      </c>
      <c r="F78" s="330">
        <v>1</v>
      </c>
      <c r="G78" s="331">
        <f>SUM(F78:F78)</f>
        <v>1</v>
      </c>
      <c r="H78" s="519">
        <f>G78/F78</f>
        <v>1</v>
      </c>
      <c r="I78" s="443">
        <v>1</v>
      </c>
      <c r="J78" s="423"/>
      <c r="K78" s="400"/>
    </row>
    <row r="79" spans="1:13" s="383" customFormat="1" ht="15" customHeight="1" thickBot="1" x14ac:dyDescent="0.25">
      <c r="A79" s="401"/>
      <c r="B79" s="401"/>
      <c r="C79" s="402"/>
      <c r="E79" s="402"/>
      <c r="F79" s="402"/>
      <c r="G79" s="402"/>
      <c r="H79" s="402"/>
    </row>
    <row r="80" spans="1:13" s="383" customFormat="1" ht="15" customHeight="1" thickBot="1" x14ac:dyDescent="0.25">
      <c r="A80" s="368" t="s">
        <v>97</v>
      </c>
      <c r="B80" s="369" t="s">
        <v>104</v>
      </c>
      <c r="C80" s="366"/>
      <c r="D80" s="45" t="s">
        <v>68</v>
      </c>
      <c r="E80" s="366"/>
      <c r="F80" s="366"/>
      <c r="G80" s="366"/>
      <c r="H80" s="366"/>
      <c r="I80" s="49"/>
      <c r="J80" s="48"/>
      <c r="K80" s="50"/>
    </row>
    <row r="81" spans="1:19" s="383" customFormat="1" ht="15" customHeight="1" thickBot="1" x14ac:dyDescent="0.25">
      <c r="A81" s="371"/>
      <c r="B81" s="372"/>
      <c r="C81" s="373"/>
      <c r="D81" s="374" t="s">
        <v>93</v>
      </c>
      <c r="E81" s="375">
        <f>SUM(E82:E86)</f>
        <v>1420</v>
      </c>
      <c r="F81" s="375">
        <f>SUM(F82:F86)</f>
        <v>1508</v>
      </c>
      <c r="G81" s="375">
        <f t="shared" ref="G81" si="24">SUM(G82:G86)</f>
        <v>1090</v>
      </c>
      <c r="H81" s="516">
        <f>G81/F81</f>
        <v>0.72281167108753319</v>
      </c>
      <c r="I81" s="375">
        <f>SUM(I82:I86)</f>
        <v>1090</v>
      </c>
      <c r="J81" s="375">
        <f>SUM(J82:J86)</f>
        <v>0</v>
      </c>
      <c r="K81" s="376">
        <f>SUM(K82:K86)</f>
        <v>0</v>
      </c>
    </row>
    <row r="82" spans="1:19" s="383" customFormat="1" ht="15" customHeight="1" x14ac:dyDescent="0.2">
      <c r="A82" s="378"/>
      <c r="B82" s="379"/>
      <c r="C82" s="380">
        <v>1</v>
      </c>
      <c r="D82" s="381" t="s">
        <v>30</v>
      </c>
      <c r="E82" s="382"/>
      <c r="F82" s="382"/>
      <c r="G82" s="382"/>
      <c r="H82" s="382"/>
      <c r="I82" s="382"/>
      <c r="K82" s="433"/>
    </row>
    <row r="83" spans="1:19" s="383" customFormat="1" ht="15" customHeight="1" x14ac:dyDescent="0.2">
      <c r="A83" s="385"/>
      <c r="B83" s="386"/>
      <c r="C83" s="387">
        <v>2</v>
      </c>
      <c r="D83" s="388" t="s">
        <v>45</v>
      </c>
      <c r="E83" s="389"/>
      <c r="F83" s="389"/>
      <c r="G83" s="382"/>
      <c r="H83" s="382"/>
      <c r="I83" s="382"/>
      <c r="J83" s="404"/>
      <c r="K83" s="405"/>
    </row>
    <row r="84" spans="1:19" s="383" customFormat="1" ht="15" customHeight="1" x14ac:dyDescent="0.2">
      <c r="A84" s="385"/>
      <c r="B84" s="386"/>
      <c r="C84" s="387">
        <v>3</v>
      </c>
      <c r="D84" s="388" t="s">
        <v>40</v>
      </c>
      <c r="E84" s="389">
        <v>90</v>
      </c>
      <c r="F84" s="389">
        <v>90</v>
      </c>
      <c r="G84" s="382">
        <v>19</v>
      </c>
      <c r="H84" s="515">
        <f t="shared" ref="H84:H86" si="25">G84/F84</f>
        <v>0.21111111111111111</v>
      </c>
      <c r="I84" s="382">
        <f t="shared" ref="I84:I86" si="26">G84-J84-K84</f>
        <v>19</v>
      </c>
      <c r="J84" s="390"/>
      <c r="K84" s="446"/>
      <c r="N84" s="383">
        <v>13236</v>
      </c>
      <c r="O84" s="383">
        <v>6110</v>
      </c>
      <c r="R84" s="418" t="s">
        <v>335</v>
      </c>
      <c r="S84" s="383">
        <f>SUM(M84:R84)</f>
        <v>19346</v>
      </c>
    </row>
    <row r="85" spans="1:19" s="383" customFormat="1" ht="15" customHeight="1" x14ac:dyDescent="0.2">
      <c r="A85" s="385"/>
      <c r="B85" s="386"/>
      <c r="C85" s="380">
        <v>4</v>
      </c>
      <c r="D85" s="388" t="s">
        <v>46</v>
      </c>
      <c r="E85" s="389">
        <v>920</v>
      </c>
      <c r="F85" s="389">
        <v>920</v>
      </c>
      <c r="G85" s="382">
        <v>599</v>
      </c>
      <c r="H85" s="515">
        <f t="shared" si="25"/>
        <v>0.65108695652173909</v>
      </c>
      <c r="I85" s="382">
        <f t="shared" si="26"/>
        <v>599</v>
      </c>
      <c r="K85" s="444"/>
      <c r="P85" s="383">
        <v>24000</v>
      </c>
      <c r="Q85" s="383">
        <v>575000</v>
      </c>
      <c r="R85" s="418" t="s">
        <v>335</v>
      </c>
      <c r="S85" s="383">
        <f>SUM(M85:R85)</f>
        <v>599000</v>
      </c>
    </row>
    <row r="86" spans="1:19" s="383" customFormat="1" ht="15" customHeight="1" x14ac:dyDescent="0.2">
      <c r="A86" s="385"/>
      <c r="B86" s="386"/>
      <c r="C86" s="387">
        <v>5</v>
      </c>
      <c r="D86" s="388" t="s">
        <v>47</v>
      </c>
      <c r="E86" s="389">
        <v>410</v>
      </c>
      <c r="F86" s="389">
        <v>498</v>
      </c>
      <c r="G86" s="382">
        <v>472</v>
      </c>
      <c r="H86" s="515">
        <f t="shared" si="25"/>
        <v>0.94779116465863456</v>
      </c>
      <c r="I86" s="382">
        <f t="shared" si="26"/>
        <v>472</v>
      </c>
      <c r="J86" s="447"/>
      <c r="K86" s="448"/>
      <c r="M86" s="383">
        <v>471668</v>
      </c>
    </row>
    <row r="87" spans="1:19" s="383" customFormat="1" ht="15" customHeight="1" thickBot="1" x14ac:dyDescent="0.25">
      <c r="A87" s="385"/>
      <c r="B87" s="386"/>
      <c r="C87" s="387"/>
      <c r="D87" s="388" t="s">
        <v>238</v>
      </c>
      <c r="E87" s="389"/>
      <c r="F87" s="389"/>
      <c r="G87" s="382"/>
      <c r="H87" s="382"/>
      <c r="I87" s="382"/>
      <c r="J87" s="449"/>
      <c r="K87" s="134"/>
    </row>
    <row r="88" spans="1:19" s="383" customFormat="1" ht="15" customHeight="1" thickBot="1" x14ac:dyDescent="0.25">
      <c r="A88" s="371"/>
      <c r="B88" s="372"/>
      <c r="C88" s="393"/>
      <c r="D88" s="394" t="s">
        <v>74</v>
      </c>
      <c r="E88" s="375">
        <f>SUM(E81)</f>
        <v>1420</v>
      </c>
      <c r="F88" s="375">
        <f>SUM(F81)</f>
        <v>1508</v>
      </c>
      <c r="G88" s="375">
        <f t="shared" ref="G88" si="27">SUM(G81)</f>
        <v>1090</v>
      </c>
      <c r="H88" s="516">
        <f>G88/F88</f>
        <v>0.72281167108753319</v>
      </c>
      <c r="I88" s="375">
        <f>SUM(I81)</f>
        <v>1090</v>
      </c>
      <c r="J88" s="413">
        <f>SUM(J81)</f>
        <v>0</v>
      </c>
      <c r="K88" s="376">
        <f>SUM(K81)</f>
        <v>0</v>
      </c>
    </row>
    <row r="89" spans="1:19" s="383" customFormat="1" ht="15" customHeight="1" x14ac:dyDescent="0.2">
      <c r="A89" s="401"/>
      <c r="B89" s="401"/>
      <c r="C89" s="402"/>
      <c r="E89" s="402"/>
      <c r="F89" s="402"/>
      <c r="G89" s="402"/>
      <c r="H89" s="402"/>
    </row>
    <row r="90" spans="1:19" s="383" customFormat="1" ht="15" customHeight="1" thickBot="1" x14ac:dyDescent="0.25">
      <c r="A90" s="401"/>
      <c r="B90" s="401"/>
      <c r="C90" s="402"/>
      <c r="E90" s="402"/>
      <c r="F90" s="402"/>
      <c r="G90" s="402"/>
      <c r="H90" s="402"/>
    </row>
    <row r="91" spans="1:19" s="456" customFormat="1" ht="16.5" thickBot="1" x14ac:dyDescent="0.25">
      <c r="A91" s="450"/>
      <c r="B91" s="451"/>
      <c r="C91" s="452"/>
      <c r="D91" s="453" t="s">
        <v>129</v>
      </c>
      <c r="E91" s="454">
        <f>SUM(E33,E15,E43,E53,E65,E76,E88)</f>
        <v>29325</v>
      </c>
      <c r="F91" s="454">
        <f>SUM(F33,F15,F43,F53,F65,F76,F88)</f>
        <v>30204</v>
      </c>
      <c r="G91" s="454">
        <f t="shared" ref="G91" si="28">SUM(G33,G15,G43,G53,G65,G76,G88)</f>
        <v>22131</v>
      </c>
      <c r="H91" s="520">
        <f>G91/F91</f>
        <v>0.73271752085816444</v>
      </c>
      <c r="I91" s="454">
        <f>SUM(I33,I15,I43,I53,I65,I76,I88)</f>
        <v>21910</v>
      </c>
      <c r="J91" s="454">
        <f>SUM(J33,J15,J43,J53,J65,J76,J88)</f>
        <v>0</v>
      </c>
      <c r="K91" s="455">
        <f>SUM(K33,K15,K43,K53,K65,K76,K88)</f>
        <v>221</v>
      </c>
    </row>
    <row r="93" spans="1:19" x14ac:dyDescent="0.2">
      <c r="D93" s="333"/>
      <c r="E93" s="333" t="s">
        <v>310</v>
      </c>
      <c r="F93" s="333">
        <f>SUM(F10,F20,F38,F48,F60,F71,F82)</f>
        <v>11436</v>
      </c>
      <c r="G93" s="333">
        <f>SUM(G10,G20,G38,G48,G60,G71,G82)</f>
        <v>10755</v>
      </c>
    </row>
    <row r="94" spans="1:19" x14ac:dyDescent="0.2">
      <c r="D94" s="333"/>
      <c r="E94" s="333" t="s">
        <v>311</v>
      </c>
      <c r="F94" s="333">
        <f t="shared" ref="F94:F95" si="29">SUM(F11,F21,F39,F49,F61,F72,F83)</f>
        <v>2203</v>
      </c>
      <c r="G94" s="333">
        <f t="shared" ref="G94:G95" si="30">SUM(G11,G21,G39,G49,G61,G72,G83)</f>
        <v>1995</v>
      </c>
    </row>
    <row r="95" spans="1:19" x14ac:dyDescent="0.2">
      <c r="E95" s="333" t="s">
        <v>312</v>
      </c>
      <c r="F95" s="333">
        <f t="shared" si="29"/>
        <v>9059</v>
      </c>
      <c r="G95" s="333">
        <f t="shared" si="30"/>
        <v>6756</v>
      </c>
    </row>
    <row r="96" spans="1:19" x14ac:dyDescent="0.2">
      <c r="E96" s="333" t="s">
        <v>313</v>
      </c>
      <c r="F96" s="333">
        <f>SUM(F13,F31,F41,F51,F63,F74,F85)</f>
        <v>920</v>
      </c>
      <c r="G96" s="333">
        <f>SUM(G13,G31,G41,G51,G63,G74,G85)</f>
        <v>599</v>
      </c>
      <c r="L96" s="56"/>
    </row>
    <row r="97" spans="5:7" x14ac:dyDescent="0.2">
      <c r="E97" s="333" t="s">
        <v>314</v>
      </c>
      <c r="F97" s="333">
        <f>SUM(F14,F32,F42,F52,F64,F75,F86)</f>
        <v>6586</v>
      </c>
      <c r="G97" s="333">
        <f>SUM(G14,G32,G42,G52,G64,G75,G86)</f>
        <v>2026</v>
      </c>
    </row>
    <row r="98" spans="5:7" x14ac:dyDescent="0.2">
      <c r="E98" s="333" t="s">
        <v>276</v>
      </c>
      <c r="F98" s="333">
        <f>SUM(F93:F97)</f>
        <v>30204</v>
      </c>
      <c r="G98" s="333">
        <f>SUM(G93:G97)</f>
        <v>22131</v>
      </c>
    </row>
    <row r="100" spans="5:7" x14ac:dyDescent="0.2">
      <c r="F100" s="333">
        <v>30204</v>
      </c>
      <c r="G100" s="333">
        <v>22131</v>
      </c>
    </row>
  </sheetData>
  <mergeCells count="10">
    <mergeCell ref="K2:K4"/>
    <mergeCell ref="A2:A3"/>
    <mergeCell ref="B2:B3"/>
    <mergeCell ref="C2:C3"/>
    <mergeCell ref="E2:E4"/>
    <mergeCell ref="F2:F4"/>
    <mergeCell ref="H2:H4"/>
    <mergeCell ref="G2:G4"/>
    <mergeCell ref="I2:I4"/>
    <mergeCell ref="J2:J4"/>
  </mergeCells>
  <printOptions horizontalCentered="1"/>
  <pageMargins left="0.39370078740157483" right="0.39370078740157483" top="0.94488188976377963" bottom="0.39370078740157483" header="0.39370078740157483" footer="0.19685039370078741"/>
  <pageSetup paperSize="9" scale="60" firstPageNumber="11" orientation="landscape" useFirstPageNumber="1" r:id="rId1"/>
  <headerFooter alignWithMargins="0">
    <oddHeader>&amp;C&amp;"Times New Roman CE,Félkövér"&amp;11RAPOSKA KÖZSÉG ÖNKORMÁNYZATA
&amp;10ÖNKORMÁNYZATI FELADATAINAK
2018. ÉVI KÖLTSÉGVETÉSÉNEK RÉSZLETEZÉSE&amp;R8. melléklet a 6/2019. (V.17.) 
önkorm. rendelethez</oddHeader>
    <oddFooter>&amp;C&amp;P. oldal</oddFooter>
  </headerFooter>
  <rowBreaks count="2" manualBreakCount="2">
    <brk id="44" max="12" man="1"/>
    <brk id="92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</sheetPr>
  <dimension ref="A1:J20"/>
  <sheetViews>
    <sheetView view="pageBreakPreview" zoomScaleSheetLayoutView="100" workbookViewId="0">
      <selection activeCell="G11" sqref="G11"/>
    </sheetView>
  </sheetViews>
  <sheetFormatPr defaultRowHeight="12.75" x14ac:dyDescent="0.2"/>
  <cols>
    <col min="1" max="1" width="5.5" style="521" customWidth="1"/>
    <col min="2" max="2" width="39.33203125" style="521" customWidth="1"/>
    <col min="3" max="9" width="14.5" style="521" customWidth="1"/>
    <col min="10" max="256" width="9.33203125" style="521"/>
    <col min="257" max="257" width="5.5" style="521" customWidth="1"/>
    <col min="258" max="258" width="39.33203125" style="521" customWidth="1"/>
    <col min="259" max="264" width="13.83203125" style="521" customWidth="1"/>
    <col min="265" max="265" width="15.1640625" style="521" customWidth="1"/>
    <col min="266" max="512" width="9.33203125" style="521"/>
    <col min="513" max="513" width="5.5" style="521" customWidth="1"/>
    <col min="514" max="514" width="39.33203125" style="521" customWidth="1"/>
    <col min="515" max="520" width="13.83203125" style="521" customWidth="1"/>
    <col min="521" max="521" width="15.1640625" style="521" customWidth="1"/>
    <col min="522" max="768" width="9.33203125" style="521"/>
    <col min="769" max="769" width="5.5" style="521" customWidth="1"/>
    <col min="770" max="770" width="39.33203125" style="521" customWidth="1"/>
    <col min="771" max="776" width="13.83203125" style="521" customWidth="1"/>
    <col min="777" max="777" width="15.1640625" style="521" customWidth="1"/>
    <col min="778" max="1024" width="9.33203125" style="521"/>
    <col min="1025" max="1025" width="5.5" style="521" customWidth="1"/>
    <col min="1026" max="1026" width="39.33203125" style="521" customWidth="1"/>
    <col min="1027" max="1032" width="13.83203125" style="521" customWidth="1"/>
    <col min="1033" max="1033" width="15.1640625" style="521" customWidth="1"/>
    <col min="1034" max="1280" width="9.33203125" style="521"/>
    <col min="1281" max="1281" width="5.5" style="521" customWidth="1"/>
    <col min="1282" max="1282" width="39.33203125" style="521" customWidth="1"/>
    <col min="1283" max="1288" width="13.83203125" style="521" customWidth="1"/>
    <col min="1289" max="1289" width="15.1640625" style="521" customWidth="1"/>
    <col min="1290" max="1536" width="9.33203125" style="521"/>
    <col min="1537" max="1537" width="5.5" style="521" customWidth="1"/>
    <col min="1538" max="1538" width="39.33203125" style="521" customWidth="1"/>
    <col min="1539" max="1544" width="13.83203125" style="521" customWidth="1"/>
    <col min="1545" max="1545" width="15.1640625" style="521" customWidth="1"/>
    <col min="1546" max="1792" width="9.33203125" style="521"/>
    <col min="1793" max="1793" width="5.5" style="521" customWidth="1"/>
    <col min="1794" max="1794" width="39.33203125" style="521" customWidth="1"/>
    <col min="1795" max="1800" width="13.83203125" style="521" customWidth="1"/>
    <col min="1801" max="1801" width="15.1640625" style="521" customWidth="1"/>
    <col min="1802" max="2048" width="9.33203125" style="521"/>
    <col min="2049" max="2049" width="5.5" style="521" customWidth="1"/>
    <col min="2050" max="2050" width="39.33203125" style="521" customWidth="1"/>
    <col min="2051" max="2056" width="13.83203125" style="521" customWidth="1"/>
    <col min="2057" max="2057" width="15.1640625" style="521" customWidth="1"/>
    <col min="2058" max="2304" width="9.33203125" style="521"/>
    <col min="2305" max="2305" width="5.5" style="521" customWidth="1"/>
    <col min="2306" max="2306" width="39.33203125" style="521" customWidth="1"/>
    <col min="2307" max="2312" width="13.83203125" style="521" customWidth="1"/>
    <col min="2313" max="2313" width="15.1640625" style="521" customWidth="1"/>
    <col min="2314" max="2560" width="9.33203125" style="521"/>
    <col min="2561" max="2561" width="5.5" style="521" customWidth="1"/>
    <col min="2562" max="2562" width="39.33203125" style="521" customWidth="1"/>
    <col min="2563" max="2568" width="13.83203125" style="521" customWidth="1"/>
    <col min="2569" max="2569" width="15.1640625" style="521" customWidth="1"/>
    <col min="2570" max="2816" width="9.33203125" style="521"/>
    <col min="2817" max="2817" width="5.5" style="521" customWidth="1"/>
    <col min="2818" max="2818" width="39.33203125" style="521" customWidth="1"/>
    <col min="2819" max="2824" width="13.83203125" style="521" customWidth="1"/>
    <col min="2825" max="2825" width="15.1640625" style="521" customWidth="1"/>
    <col min="2826" max="3072" width="9.33203125" style="521"/>
    <col min="3073" max="3073" width="5.5" style="521" customWidth="1"/>
    <col min="3074" max="3074" width="39.33203125" style="521" customWidth="1"/>
    <col min="3075" max="3080" width="13.83203125" style="521" customWidth="1"/>
    <col min="3081" max="3081" width="15.1640625" style="521" customWidth="1"/>
    <col min="3082" max="3328" width="9.33203125" style="521"/>
    <col min="3329" max="3329" width="5.5" style="521" customWidth="1"/>
    <col min="3330" max="3330" width="39.33203125" style="521" customWidth="1"/>
    <col min="3331" max="3336" width="13.83203125" style="521" customWidth="1"/>
    <col min="3337" max="3337" width="15.1640625" style="521" customWidth="1"/>
    <col min="3338" max="3584" width="9.33203125" style="521"/>
    <col min="3585" max="3585" width="5.5" style="521" customWidth="1"/>
    <col min="3586" max="3586" width="39.33203125" style="521" customWidth="1"/>
    <col min="3587" max="3592" width="13.83203125" style="521" customWidth="1"/>
    <col min="3593" max="3593" width="15.1640625" style="521" customWidth="1"/>
    <col min="3594" max="3840" width="9.33203125" style="521"/>
    <col min="3841" max="3841" width="5.5" style="521" customWidth="1"/>
    <col min="3842" max="3842" width="39.33203125" style="521" customWidth="1"/>
    <col min="3843" max="3848" width="13.83203125" style="521" customWidth="1"/>
    <col min="3849" max="3849" width="15.1640625" style="521" customWidth="1"/>
    <col min="3850" max="4096" width="9.33203125" style="521"/>
    <col min="4097" max="4097" width="5.5" style="521" customWidth="1"/>
    <col min="4098" max="4098" width="39.33203125" style="521" customWidth="1"/>
    <col min="4099" max="4104" width="13.83203125" style="521" customWidth="1"/>
    <col min="4105" max="4105" width="15.1640625" style="521" customWidth="1"/>
    <col min="4106" max="4352" width="9.33203125" style="521"/>
    <col min="4353" max="4353" width="5.5" style="521" customWidth="1"/>
    <col min="4354" max="4354" width="39.33203125" style="521" customWidth="1"/>
    <col min="4355" max="4360" width="13.83203125" style="521" customWidth="1"/>
    <col min="4361" max="4361" width="15.1640625" style="521" customWidth="1"/>
    <col min="4362" max="4608" width="9.33203125" style="521"/>
    <col min="4609" max="4609" width="5.5" style="521" customWidth="1"/>
    <col min="4610" max="4610" width="39.33203125" style="521" customWidth="1"/>
    <col min="4611" max="4616" width="13.83203125" style="521" customWidth="1"/>
    <col min="4617" max="4617" width="15.1640625" style="521" customWidth="1"/>
    <col min="4618" max="4864" width="9.33203125" style="521"/>
    <col min="4865" max="4865" width="5.5" style="521" customWidth="1"/>
    <col min="4866" max="4866" width="39.33203125" style="521" customWidth="1"/>
    <col min="4867" max="4872" width="13.83203125" style="521" customWidth="1"/>
    <col min="4873" max="4873" width="15.1640625" style="521" customWidth="1"/>
    <col min="4874" max="5120" width="9.33203125" style="521"/>
    <col min="5121" max="5121" width="5.5" style="521" customWidth="1"/>
    <col min="5122" max="5122" width="39.33203125" style="521" customWidth="1"/>
    <col min="5123" max="5128" width="13.83203125" style="521" customWidth="1"/>
    <col min="5129" max="5129" width="15.1640625" style="521" customWidth="1"/>
    <col min="5130" max="5376" width="9.33203125" style="521"/>
    <col min="5377" max="5377" width="5.5" style="521" customWidth="1"/>
    <col min="5378" max="5378" width="39.33203125" style="521" customWidth="1"/>
    <col min="5379" max="5384" width="13.83203125" style="521" customWidth="1"/>
    <col min="5385" max="5385" width="15.1640625" style="521" customWidth="1"/>
    <col min="5386" max="5632" width="9.33203125" style="521"/>
    <col min="5633" max="5633" width="5.5" style="521" customWidth="1"/>
    <col min="5634" max="5634" width="39.33203125" style="521" customWidth="1"/>
    <col min="5635" max="5640" width="13.83203125" style="521" customWidth="1"/>
    <col min="5641" max="5641" width="15.1640625" style="521" customWidth="1"/>
    <col min="5642" max="5888" width="9.33203125" style="521"/>
    <col min="5889" max="5889" width="5.5" style="521" customWidth="1"/>
    <col min="5890" max="5890" width="39.33203125" style="521" customWidth="1"/>
    <col min="5891" max="5896" width="13.83203125" style="521" customWidth="1"/>
    <col min="5897" max="5897" width="15.1640625" style="521" customWidth="1"/>
    <col min="5898" max="6144" width="9.33203125" style="521"/>
    <col min="6145" max="6145" width="5.5" style="521" customWidth="1"/>
    <col min="6146" max="6146" width="39.33203125" style="521" customWidth="1"/>
    <col min="6147" max="6152" width="13.83203125" style="521" customWidth="1"/>
    <col min="6153" max="6153" width="15.1640625" style="521" customWidth="1"/>
    <col min="6154" max="6400" width="9.33203125" style="521"/>
    <col min="6401" max="6401" width="5.5" style="521" customWidth="1"/>
    <col min="6402" max="6402" width="39.33203125" style="521" customWidth="1"/>
    <col min="6403" max="6408" width="13.83203125" style="521" customWidth="1"/>
    <col min="6409" max="6409" width="15.1640625" style="521" customWidth="1"/>
    <col min="6410" max="6656" width="9.33203125" style="521"/>
    <col min="6657" max="6657" width="5.5" style="521" customWidth="1"/>
    <col min="6658" max="6658" width="39.33203125" style="521" customWidth="1"/>
    <col min="6659" max="6664" width="13.83203125" style="521" customWidth="1"/>
    <col min="6665" max="6665" width="15.1640625" style="521" customWidth="1"/>
    <col min="6666" max="6912" width="9.33203125" style="521"/>
    <col min="6913" max="6913" width="5.5" style="521" customWidth="1"/>
    <col min="6914" max="6914" width="39.33203125" style="521" customWidth="1"/>
    <col min="6915" max="6920" width="13.83203125" style="521" customWidth="1"/>
    <col min="6921" max="6921" width="15.1640625" style="521" customWidth="1"/>
    <col min="6922" max="7168" width="9.33203125" style="521"/>
    <col min="7169" max="7169" width="5.5" style="521" customWidth="1"/>
    <col min="7170" max="7170" width="39.33203125" style="521" customWidth="1"/>
    <col min="7171" max="7176" width="13.83203125" style="521" customWidth="1"/>
    <col min="7177" max="7177" width="15.1640625" style="521" customWidth="1"/>
    <col min="7178" max="7424" width="9.33203125" style="521"/>
    <col min="7425" max="7425" width="5.5" style="521" customWidth="1"/>
    <col min="7426" max="7426" width="39.33203125" style="521" customWidth="1"/>
    <col min="7427" max="7432" width="13.83203125" style="521" customWidth="1"/>
    <col min="7433" max="7433" width="15.1640625" style="521" customWidth="1"/>
    <col min="7434" max="7680" width="9.33203125" style="521"/>
    <col min="7681" max="7681" width="5.5" style="521" customWidth="1"/>
    <col min="7682" max="7682" width="39.33203125" style="521" customWidth="1"/>
    <col min="7683" max="7688" width="13.83203125" style="521" customWidth="1"/>
    <col min="7689" max="7689" width="15.1640625" style="521" customWidth="1"/>
    <col min="7690" max="7936" width="9.33203125" style="521"/>
    <col min="7937" max="7937" width="5.5" style="521" customWidth="1"/>
    <col min="7938" max="7938" width="39.33203125" style="521" customWidth="1"/>
    <col min="7939" max="7944" width="13.83203125" style="521" customWidth="1"/>
    <col min="7945" max="7945" width="15.1640625" style="521" customWidth="1"/>
    <col min="7946" max="8192" width="9.33203125" style="521"/>
    <col min="8193" max="8193" width="5.5" style="521" customWidth="1"/>
    <col min="8194" max="8194" width="39.33203125" style="521" customWidth="1"/>
    <col min="8195" max="8200" width="13.83203125" style="521" customWidth="1"/>
    <col min="8201" max="8201" width="15.1640625" style="521" customWidth="1"/>
    <col min="8202" max="8448" width="9.33203125" style="521"/>
    <col min="8449" max="8449" width="5.5" style="521" customWidth="1"/>
    <col min="8450" max="8450" width="39.33203125" style="521" customWidth="1"/>
    <col min="8451" max="8456" width="13.83203125" style="521" customWidth="1"/>
    <col min="8457" max="8457" width="15.1640625" style="521" customWidth="1"/>
    <col min="8458" max="8704" width="9.33203125" style="521"/>
    <col min="8705" max="8705" width="5.5" style="521" customWidth="1"/>
    <col min="8706" max="8706" width="39.33203125" style="521" customWidth="1"/>
    <col min="8707" max="8712" width="13.83203125" style="521" customWidth="1"/>
    <col min="8713" max="8713" width="15.1640625" style="521" customWidth="1"/>
    <col min="8714" max="8960" width="9.33203125" style="521"/>
    <col min="8961" max="8961" width="5.5" style="521" customWidth="1"/>
    <col min="8962" max="8962" width="39.33203125" style="521" customWidth="1"/>
    <col min="8963" max="8968" width="13.83203125" style="521" customWidth="1"/>
    <col min="8969" max="8969" width="15.1640625" style="521" customWidth="1"/>
    <col min="8970" max="9216" width="9.33203125" style="521"/>
    <col min="9217" max="9217" width="5.5" style="521" customWidth="1"/>
    <col min="9218" max="9218" width="39.33203125" style="521" customWidth="1"/>
    <col min="9219" max="9224" width="13.83203125" style="521" customWidth="1"/>
    <col min="9225" max="9225" width="15.1640625" style="521" customWidth="1"/>
    <col min="9226" max="9472" width="9.33203125" style="521"/>
    <col min="9473" max="9473" width="5.5" style="521" customWidth="1"/>
    <col min="9474" max="9474" width="39.33203125" style="521" customWidth="1"/>
    <col min="9475" max="9480" width="13.83203125" style="521" customWidth="1"/>
    <col min="9481" max="9481" width="15.1640625" style="521" customWidth="1"/>
    <col min="9482" max="9728" width="9.33203125" style="521"/>
    <col min="9729" max="9729" width="5.5" style="521" customWidth="1"/>
    <col min="9730" max="9730" width="39.33203125" style="521" customWidth="1"/>
    <col min="9731" max="9736" width="13.83203125" style="521" customWidth="1"/>
    <col min="9737" max="9737" width="15.1640625" style="521" customWidth="1"/>
    <col min="9738" max="9984" width="9.33203125" style="521"/>
    <col min="9985" max="9985" width="5.5" style="521" customWidth="1"/>
    <col min="9986" max="9986" width="39.33203125" style="521" customWidth="1"/>
    <col min="9987" max="9992" width="13.83203125" style="521" customWidth="1"/>
    <col min="9993" max="9993" width="15.1640625" style="521" customWidth="1"/>
    <col min="9994" max="10240" width="9.33203125" style="521"/>
    <col min="10241" max="10241" width="5.5" style="521" customWidth="1"/>
    <col min="10242" max="10242" width="39.33203125" style="521" customWidth="1"/>
    <col min="10243" max="10248" width="13.83203125" style="521" customWidth="1"/>
    <col min="10249" max="10249" width="15.1640625" style="521" customWidth="1"/>
    <col min="10250" max="10496" width="9.33203125" style="521"/>
    <col min="10497" max="10497" width="5.5" style="521" customWidth="1"/>
    <col min="10498" max="10498" width="39.33203125" style="521" customWidth="1"/>
    <col min="10499" max="10504" width="13.83203125" style="521" customWidth="1"/>
    <col min="10505" max="10505" width="15.1640625" style="521" customWidth="1"/>
    <col min="10506" max="10752" width="9.33203125" style="521"/>
    <col min="10753" max="10753" width="5.5" style="521" customWidth="1"/>
    <col min="10754" max="10754" width="39.33203125" style="521" customWidth="1"/>
    <col min="10755" max="10760" width="13.83203125" style="521" customWidth="1"/>
    <col min="10761" max="10761" width="15.1640625" style="521" customWidth="1"/>
    <col min="10762" max="11008" width="9.33203125" style="521"/>
    <col min="11009" max="11009" width="5.5" style="521" customWidth="1"/>
    <col min="11010" max="11010" width="39.33203125" style="521" customWidth="1"/>
    <col min="11011" max="11016" width="13.83203125" style="521" customWidth="1"/>
    <col min="11017" max="11017" width="15.1640625" style="521" customWidth="1"/>
    <col min="11018" max="11264" width="9.33203125" style="521"/>
    <col min="11265" max="11265" width="5.5" style="521" customWidth="1"/>
    <col min="11266" max="11266" width="39.33203125" style="521" customWidth="1"/>
    <col min="11267" max="11272" width="13.83203125" style="521" customWidth="1"/>
    <col min="11273" max="11273" width="15.1640625" style="521" customWidth="1"/>
    <col min="11274" max="11520" width="9.33203125" style="521"/>
    <col min="11521" max="11521" width="5.5" style="521" customWidth="1"/>
    <col min="11522" max="11522" width="39.33203125" style="521" customWidth="1"/>
    <col min="11523" max="11528" width="13.83203125" style="521" customWidth="1"/>
    <col min="11529" max="11529" width="15.1640625" style="521" customWidth="1"/>
    <col min="11530" max="11776" width="9.33203125" style="521"/>
    <col min="11777" max="11777" width="5.5" style="521" customWidth="1"/>
    <col min="11778" max="11778" width="39.33203125" style="521" customWidth="1"/>
    <col min="11779" max="11784" width="13.83203125" style="521" customWidth="1"/>
    <col min="11785" max="11785" width="15.1640625" style="521" customWidth="1"/>
    <col min="11786" max="12032" width="9.33203125" style="521"/>
    <col min="12033" max="12033" width="5.5" style="521" customWidth="1"/>
    <col min="12034" max="12034" width="39.33203125" style="521" customWidth="1"/>
    <col min="12035" max="12040" width="13.83203125" style="521" customWidth="1"/>
    <col min="12041" max="12041" width="15.1640625" style="521" customWidth="1"/>
    <col min="12042" max="12288" width="9.33203125" style="521"/>
    <col min="12289" max="12289" width="5.5" style="521" customWidth="1"/>
    <col min="12290" max="12290" width="39.33203125" style="521" customWidth="1"/>
    <col min="12291" max="12296" width="13.83203125" style="521" customWidth="1"/>
    <col min="12297" max="12297" width="15.1640625" style="521" customWidth="1"/>
    <col min="12298" max="12544" width="9.33203125" style="521"/>
    <col min="12545" max="12545" width="5.5" style="521" customWidth="1"/>
    <col min="12546" max="12546" width="39.33203125" style="521" customWidth="1"/>
    <col min="12547" max="12552" width="13.83203125" style="521" customWidth="1"/>
    <col min="12553" max="12553" width="15.1640625" style="521" customWidth="1"/>
    <col min="12554" max="12800" width="9.33203125" style="521"/>
    <col min="12801" max="12801" width="5.5" style="521" customWidth="1"/>
    <col min="12802" max="12802" width="39.33203125" style="521" customWidth="1"/>
    <col min="12803" max="12808" width="13.83203125" style="521" customWidth="1"/>
    <col min="12809" max="12809" width="15.1640625" style="521" customWidth="1"/>
    <col min="12810" max="13056" width="9.33203125" style="521"/>
    <col min="13057" max="13057" width="5.5" style="521" customWidth="1"/>
    <col min="13058" max="13058" width="39.33203125" style="521" customWidth="1"/>
    <col min="13059" max="13064" width="13.83203125" style="521" customWidth="1"/>
    <col min="13065" max="13065" width="15.1640625" style="521" customWidth="1"/>
    <col min="13066" max="13312" width="9.33203125" style="521"/>
    <col min="13313" max="13313" width="5.5" style="521" customWidth="1"/>
    <col min="13314" max="13314" width="39.33203125" style="521" customWidth="1"/>
    <col min="13315" max="13320" width="13.83203125" style="521" customWidth="1"/>
    <col min="13321" max="13321" width="15.1640625" style="521" customWidth="1"/>
    <col min="13322" max="13568" width="9.33203125" style="521"/>
    <col min="13569" max="13569" width="5.5" style="521" customWidth="1"/>
    <col min="13570" max="13570" width="39.33203125" style="521" customWidth="1"/>
    <col min="13571" max="13576" width="13.83203125" style="521" customWidth="1"/>
    <col min="13577" max="13577" width="15.1640625" style="521" customWidth="1"/>
    <col min="13578" max="13824" width="9.33203125" style="521"/>
    <col min="13825" max="13825" width="5.5" style="521" customWidth="1"/>
    <col min="13826" max="13826" width="39.33203125" style="521" customWidth="1"/>
    <col min="13827" max="13832" width="13.83203125" style="521" customWidth="1"/>
    <col min="13833" max="13833" width="15.1640625" style="521" customWidth="1"/>
    <col min="13834" max="14080" width="9.33203125" style="521"/>
    <col min="14081" max="14081" width="5.5" style="521" customWidth="1"/>
    <col min="14082" max="14082" width="39.33203125" style="521" customWidth="1"/>
    <col min="14083" max="14088" width="13.83203125" style="521" customWidth="1"/>
    <col min="14089" max="14089" width="15.1640625" style="521" customWidth="1"/>
    <col min="14090" max="14336" width="9.33203125" style="521"/>
    <col min="14337" max="14337" width="5.5" style="521" customWidth="1"/>
    <col min="14338" max="14338" width="39.33203125" style="521" customWidth="1"/>
    <col min="14339" max="14344" width="13.83203125" style="521" customWidth="1"/>
    <col min="14345" max="14345" width="15.1640625" style="521" customWidth="1"/>
    <col min="14346" max="14592" width="9.33203125" style="521"/>
    <col min="14593" max="14593" width="5.5" style="521" customWidth="1"/>
    <col min="14594" max="14594" width="39.33203125" style="521" customWidth="1"/>
    <col min="14595" max="14600" width="13.83203125" style="521" customWidth="1"/>
    <col min="14601" max="14601" width="15.1640625" style="521" customWidth="1"/>
    <col min="14602" max="14848" width="9.33203125" style="521"/>
    <col min="14849" max="14849" width="5.5" style="521" customWidth="1"/>
    <col min="14850" max="14850" width="39.33203125" style="521" customWidth="1"/>
    <col min="14851" max="14856" width="13.83203125" style="521" customWidth="1"/>
    <col min="14857" max="14857" width="15.1640625" style="521" customWidth="1"/>
    <col min="14858" max="15104" width="9.33203125" style="521"/>
    <col min="15105" max="15105" width="5.5" style="521" customWidth="1"/>
    <col min="15106" max="15106" width="39.33203125" style="521" customWidth="1"/>
    <col min="15107" max="15112" width="13.83203125" style="521" customWidth="1"/>
    <col min="15113" max="15113" width="15.1640625" style="521" customWidth="1"/>
    <col min="15114" max="15360" width="9.33203125" style="521"/>
    <col min="15361" max="15361" width="5.5" style="521" customWidth="1"/>
    <col min="15362" max="15362" width="39.33203125" style="521" customWidth="1"/>
    <col min="15363" max="15368" width="13.83203125" style="521" customWidth="1"/>
    <col min="15369" max="15369" width="15.1640625" style="521" customWidth="1"/>
    <col min="15370" max="15616" width="9.33203125" style="521"/>
    <col min="15617" max="15617" width="5.5" style="521" customWidth="1"/>
    <col min="15618" max="15618" width="39.33203125" style="521" customWidth="1"/>
    <col min="15619" max="15624" width="13.83203125" style="521" customWidth="1"/>
    <col min="15625" max="15625" width="15.1640625" style="521" customWidth="1"/>
    <col min="15626" max="15872" width="9.33203125" style="521"/>
    <col min="15873" max="15873" width="5.5" style="521" customWidth="1"/>
    <col min="15874" max="15874" width="39.33203125" style="521" customWidth="1"/>
    <col min="15875" max="15880" width="13.83203125" style="521" customWidth="1"/>
    <col min="15881" max="15881" width="15.1640625" style="521" customWidth="1"/>
    <col min="15882" max="16128" width="9.33203125" style="521"/>
    <col min="16129" max="16129" width="5.5" style="521" customWidth="1"/>
    <col min="16130" max="16130" width="39.33203125" style="521" customWidth="1"/>
    <col min="16131" max="16136" width="13.83203125" style="521" customWidth="1"/>
    <col min="16137" max="16137" width="15.1640625" style="521" customWidth="1"/>
    <col min="16138" max="16384" width="9.33203125" style="521"/>
  </cols>
  <sheetData>
    <row r="1" spans="1:10" ht="34.5" customHeight="1" x14ac:dyDescent="0.25">
      <c r="A1" s="920" t="s">
        <v>336</v>
      </c>
      <c r="B1" s="921"/>
      <c r="C1" s="921"/>
      <c r="D1" s="921"/>
      <c r="E1" s="921"/>
      <c r="F1" s="921"/>
      <c r="G1" s="921"/>
      <c r="H1" s="921"/>
      <c r="I1" s="921"/>
    </row>
    <row r="2" spans="1:10" ht="14.25" thickBot="1" x14ac:dyDescent="0.3">
      <c r="H2" s="922" t="s">
        <v>337</v>
      </c>
      <c r="I2" s="922"/>
    </row>
    <row r="3" spans="1:10" ht="13.5" thickBot="1" x14ac:dyDescent="0.25">
      <c r="A3" s="923" t="s">
        <v>1</v>
      </c>
      <c r="B3" s="925" t="s">
        <v>338</v>
      </c>
      <c r="C3" s="927" t="s">
        <v>339</v>
      </c>
      <c r="D3" s="929" t="s">
        <v>340</v>
      </c>
      <c r="E3" s="930"/>
      <c r="F3" s="930"/>
      <c r="G3" s="930"/>
      <c r="H3" s="930"/>
      <c r="I3" s="931" t="s">
        <v>341</v>
      </c>
    </row>
    <row r="4" spans="1:10" s="524" customFormat="1" ht="42" customHeight="1" thickBot="1" x14ac:dyDescent="0.25">
      <c r="A4" s="924"/>
      <c r="B4" s="926"/>
      <c r="C4" s="928"/>
      <c r="D4" s="522" t="s">
        <v>342</v>
      </c>
      <c r="E4" s="522" t="s">
        <v>343</v>
      </c>
      <c r="F4" s="522" t="s">
        <v>344</v>
      </c>
      <c r="G4" s="523" t="s">
        <v>345</v>
      </c>
      <c r="H4" s="523" t="s">
        <v>346</v>
      </c>
      <c r="I4" s="932"/>
    </row>
    <row r="5" spans="1:10" s="524" customFormat="1" ht="12" customHeight="1" thickBot="1" x14ac:dyDescent="0.25">
      <c r="A5" s="525">
        <v>1</v>
      </c>
      <c r="B5" s="526">
        <v>2</v>
      </c>
      <c r="C5" s="526">
        <v>3</v>
      </c>
      <c r="D5" s="526">
        <v>4</v>
      </c>
      <c r="E5" s="526">
        <v>5</v>
      </c>
      <c r="F5" s="526">
        <v>6</v>
      </c>
      <c r="G5" s="526">
        <v>7</v>
      </c>
      <c r="H5" s="526" t="s">
        <v>347</v>
      </c>
      <c r="I5" s="527" t="s">
        <v>348</v>
      </c>
    </row>
    <row r="6" spans="1:10" s="524" customFormat="1" ht="18" customHeight="1" x14ac:dyDescent="0.2">
      <c r="A6" s="933" t="s">
        <v>349</v>
      </c>
      <c r="B6" s="934"/>
      <c r="C6" s="934"/>
      <c r="D6" s="934"/>
      <c r="E6" s="934"/>
      <c r="F6" s="934"/>
      <c r="G6" s="934"/>
      <c r="H6" s="934"/>
      <c r="I6" s="935"/>
    </row>
    <row r="7" spans="1:10" ht="24.75" customHeight="1" x14ac:dyDescent="0.2">
      <c r="A7" s="528" t="s">
        <v>3</v>
      </c>
      <c r="B7" s="529" t="s">
        <v>350</v>
      </c>
      <c r="C7" s="530"/>
      <c r="D7" s="531"/>
      <c r="E7" s="531"/>
      <c r="F7" s="531"/>
      <c r="G7" s="532"/>
      <c r="H7" s="533">
        <f t="shared" ref="H7:H14" si="0">SUM(D7:G7)</f>
        <v>0</v>
      </c>
      <c r="I7" s="534">
        <f>C7+H7</f>
        <v>0</v>
      </c>
    </row>
    <row r="8" spans="1:10" ht="24.75" customHeight="1" x14ac:dyDescent="0.2">
      <c r="A8" s="528" t="s">
        <v>4</v>
      </c>
      <c r="B8" s="529" t="s">
        <v>351</v>
      </c>
      <c r="C8" s="530"/>
      <c r="D8" s="531"/>
      <c r="E8" s="531"/>
      <c r="F8" s="531"/>
      <c r="G8" s="532"/>
      <c r="H8" s="533">
        <f t="shared" si="0"/>
        <v>0</v>
      </c>
      <c r="I8" s="534">
        <f>C8+H8</f>
        <v>0</v>
      </c>
    </row>
    <row r="9" spans="1:10" ht="24.75" customHeight="1" x14ac:dyDescent="0.2">
      <c r="A9" s="528" t="s">
        <v>5</v>
      </c>
      <c r="B9" s="529" t="s">
        <v>352</v>
      </c>
      <c r="C9" s="530"/>
      <c r="D9" s="531"/>
      <c r="E9" s="531"/>
      <c r="F9" s="531"/>
      <c r="G9" s="532"/>
      <c r="H9" s="533">
        <f t="shared" si="0"/>
        <v>0</v>
      </c>
      <c r="I9" s="534">
        <f>C9+H9</f>
        <v>0</v>
      </c>
    </row>
    <row r="10" spans="1:10" ht="24.75" customHeight="1" x14ac:dyDescent="0.2">
      <c r="A10" s="528" t="s">
        <v>6</v>
      </c>
      <c r="B10" s="529" t="s">
        <v>353</v>
      </c>
      <c r="C10" s="530"/>
      <c r="D10" s="531"/>
      <c r="E10" s="531"/>
      <c r="F10" s="531"/>
      <c r="G10" s="532"/>
      <c r="H10" s="533">
        <f t="shared" si="0"/>
        <v>0</v>
      </c>
      <c r="I10" s="534">
        <f>C10+H10</f>
        <v>0</v>
      </c>
    </row>
    <row r="11" spans="1:10" ht="24.75" customHeight="1" x14ac:dyDescent="0.2">
      <c r="A11" s="528" t="s">
        <v>7</v>
      </c>
      <c r="B11" s="529" t="s">
        <v>354</v>
      </c>
      <c r="C11" s="530"/>
      <c r="D11" s="531"/>
      <c r="E11" s="531"/>
      <c r="F11" s="531"/>
      <c r="G11" s="532"/>
      <c r="H11" s="533">
        <f t="shared" si="0"/>
        <v>0</v>
      </c>
      <c r="I11" s="534">
        <f>C11+H11</f>
        <v>0</v>
      </c>
    </row>
    <row r="12" spans="1:10" ht="24.75" customHeight="1" x14ac:dyDescent="0.2">
      <c r="A12" s="535" t="s">
        <v>8</v>
      </c>
      <c r="B12" s="536" t="s">
        <v>355</v>
      </c>
      <c r="C12" s="537"/>
      <c r="D12" s="538"/>
      <c r="E12" s="538"/>
      <c r="F12" s="538"/>
      <c r="G12" s="539"/>
      <c r="H12" s="533"/>
      <c r="I12" s="540"/>
      <c r="J12" s="541"/>
    </row>
    <row r="13" spans="1:10" ht="24.75" customHeight="1" x14ac:dyDescent="0.2">
      <c r="A13" s="535" t="s">
        <v>9</v>
      </c>
      <c r="B13" s="536" t="s">
        <v>356</v>
      </c>
      <c r="C13" s="537"/>
      <c r="D13" s="538"/>
      <c r="E13" s="538"/>
      <c r="F13" s="538"/>
      <c r="G13" s="539"/>
      <c r="H13" s="533"/>
      <c r="I13" s="534">
        <f>C13+H13</f>
        <v>0</v>
      </c>
      <c r="J13" s="542"/>
    </row>
    <row r="14" spans="1:10" ht="24.75" customHeight="1" thickBot="1" x14ac:dyDescent="0.25">
      <c r="A14" s="543" t="s">
        <v>10</v>
      </c>
      <c r="B14" s="544" t="s">
        <v>357</v>
      </c>
      <c r="C14" s="545">
        <v>45</v>
      </c>
      <c r="D14" s="546"/>
      <c r="E14" s="546"/>
      <c r="F14" s="546"/>
      <c r="G14" s="547"/>
      <c r="H14" s="533">
        <f t="shared" si="0"/>
        <v>0</v>
      </c>
      <c r="I14" s="534">
        <f>C14+H14</f>
        <v>45</v>
      </c>
    </row>
    <row r="15" spans="1:10" s="551" customFormat="1" ht="18" customHeight="1" thickBot="1" x14ac:dyDescent="0.25">
      <c r="A15" s="936" t="s">
        <v>358</v>
      </c>
      <c r="B15" s="937"/>
      <c r="C15" s="548">
        <f t="shared" ref="C15:H15" si="1">SUM(C7:C14)</f>
        <v>45</v>
      </c>
      <c r="D15" s="548">
        <f>SUM(D7:D14)</f>
        <v>0</v>
      </c>
      <c r="E15" s="548">
        <f t="shared" si="1"/>
        <v>0</v>
      </c>
      <c r="F15" s="548">
        <f t="shared" si="1"/>
        <v>0</v>
      </c>
      <c r="G15" s="549">
        <f t="shared" si="1"/>
        <v>0</v>
      </c>
      <c r="H15" s="549">
        <f t="shared" si="1"/>
        <v>0</v>
      </c>
      <c r="I15" s="550">
        <f>SUM(I7:I14)</f>
        <v>45</v>
      </c>
    </row>
    <row r="16" spans="1:10" s="552" customFormat="1" ht="18" customHeight="1" x14ac:dyDescent="0.2">
      <c r="A16" s="938" t="s">
        <v>359</v>
      </c>
      <c r="B16" s="939"/>
      <c r="C16" s="939"/>
      <c r="D16" s="939"/>
      <c r="E16" s="939"/>
      <c r="F16" s="939"/>
      <c r="G16" s="939"/>
      <c r="H16" s="939"/>
      <c r="I16" s="940"/>
    </row>
    <row r="17" spans="1:9" s="552" customFormat="1" x14ac:dyDescent="0.2">
      <c r="A17" s="528" t="s">
        <v>3</v>
      </c>
      <c r="B17" s="529" t="s">
        <v>360</v>
      </c>
      <c r="C17" s="530"/>
      <c r="D17" s="531"/>
      <c r="E17" s="531"/>
      <c r="F17" s="531"/>
      <c r="G17" s="532"/>
      <c r="H17" s="533">
        <f>SUM(D17:G17)</f>
        <v>0</v>
      </c>
      <c r="I17" s="534">
        <f>C17+H17</f>
        <v>0</v>
      </c>
    </row>
    <row r="18" spans="1:9" ht="13.5" thickBot="1" x14ac:dyDescent="0.25">
      <c r="A18" s="543" t="s">
        <v>4</v>
      </c>
      <c r="B18" s="544" t="s">
        <v>361</v>
      </c>
      <c r="C18" s="545"/>
      <c r="D18" s="546"/>
      <c r="E18" s="546"/>
      <c r="F18" s="546"/>
      <c r="G18" s="547"/>
      <c r="H18" s="533">
        <f>SUM(D18:G18)</f>
        <v>0</v>
      </c>
      <c r="I18" s="553">
        <f>C18+H18</f>
        <v>0</v>
      </c>
    </row>
    <row r="19" spans="1:9" ht="15.95" customHeight="1" thickBot="1" x14ac:dyDescent="0.25">
      <c r="A19" s="941" t="s">
        <v>362</v>
      </c>
      <c r="B19" s="942"/>
      <c r="C19" s="554">
        <f t="shared" ref="C19:I19" si="2">SUM(C17:C18)</f>
        <v>0</v>
      </c>
      <c r="D19" s="554">
        <f t="shared" si="2"/>
        <v>0</v>
      </c>
      <c r="E19" s="554">
        <f t="shared" si="2"/>
        <v>0</v>
      </c>
      <c r="F19" s="554">
        <f t="shared" si="2"/>
        <v>0</v>
      </c>
      <c r="G19" s="555">
        <f t="shared" si="2"/>
        <v>0</v>
      </c>
      <c r="H19" s="555">
        <f t="shared" si="2"/>
        <v>0</v>
      </c>
      <c r="I19" s="556">
        <f t="shared" si="2"/>
        <v>0</v>
      </c>
    </row>
    <row r="20" spans="1:9" ht="18" customHeight="1" thickBot="1" x14ac:dyDescent="0.25">
      <c r="A20" s="943" t="s">
        <v>363</v>
      </c>
      <c r="B20" s="944"/>
      <c r="C20" s="557">
        <f t="shared" ref="C20:I20" si="3">C15+C19</f>
        <v>45</v>
      </c>
      <c r="D20" s="557">
        <f t="shared" si="3"/>
        <v>0</v>
      </c>
      <c r="E20" s="557">
        <f t="shared" si="3"/>
        <v>0</v>
      </c>
      <c r="F20" s="557">
        <f t="shared" si="3"/>
        <v>0</v>
      </c>
      <c r="G20" s="557">
        <f t="shared" si="3"/>
        <v>0</v>
      </c>
      <c r="H20" s="557">
        <f t="shared" si="3"/>
        <v>0</v>
      </c>
      <c r="I20" s="550">
        <f t="shared" si="3"/>
        <v>45</v>
      </c>
    </row>
  </sheetData>
  <mergeCells count="12">
    <mergeCell ref="A6:I6"/>
    <mergeCell ref="A15:B15"/>
    <mergeCell ref="A16:I16"/>
    <mergeCell ref="A19:B19"/>
    <mergeCell ref="A20:B20"/>
    <mergeCell ref="A1:I1"/>
    <mergeCell ref="H2:I2"/>
    <mergeCell ref="A3:A4"/>
    <mergeCell ref="B3:B4"/>
    <mergeCell ref="C3:C4"/>
    <mergeCell ref="D3:H3"/>
    <mergeCell ref="I3:I4"/>
  </mergeCells>
  <printOptions horizontalCentered="1"/>
  <pageMargins left="0.78740157480314965" right="0.78740157480314965" top="0.94488188976377963" bottom="0.78740157480314965" header="0.47244094488188981" footer="0.27559055118110237"/>
  <pageSetup paperSize="9" scale="95" firstPageNumber="13" orientation="landscape" useFirstPageNumber="1" verticalDpi="300" r:id="rId1"/>
  <headerFooter alignWithMargins="0">
    <oddHeader>&amp;C&amp;"Times New Roman CE,Félkövér"&amp;12RAPOSKA KÖZSÉG ÖNKORMÁNYZATA
Adósságállomány alakulása lejárat, és hitelezők szerinti bontásban&amp;R&amp;9 9. melléklet a 6/2019. (V.17.)
önkormányzati rendelethez</oddHeader>
    <oddFooter>&amp;C&amp;"Times New Roman,Normál" 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</sheetPr>
  <dimension ref="A2:D17"/>
  <sheetViews>
    <sheetView view="pageBreakPreview" zoomScaleSheetLayoutView="100" workbookViewId="0">
      <selection activeCell="C14" sqref="C14"/>
    </sheetView>
  </sheetViews>
  <sheetFormatPr defaultColWidth="9.33203125" defaultRowHeight="12.75" x14ac:dyDescent="0.2"/>
  <cols>
    <col min="1" max="1" width="7.83203125" style="561" customWidth="1"/>
    <col min="2" max="2" width="76.6640625" style="561" customWidth="1"/>
    <col min="3" max="3" width="18.33203125" style="561" customWidth="1"/>
    <col min="4" max="247" width="9.33203125" style="561"/>
    <col min="248" max="248" width="7.83203125" style="561" customWidth="1"/>
    <col min="249" max="249" width="76.6640625" style="561" customWidth="1"/>
    <col min="250" max="250" width="18.33203125" style="561" customWidth="1"/>
    <col min="251" max="251" width="9.33203125" style="561"/>
    <col min="252" max="259" width="0" style="561" hidden="1" customWidth="1"/>
    <col min="260" max="503" width="9.33203125" style="561"/>
    <col min="504" max="504" width="7.83203125" style="561" customWidth="1"/>
    <col min="505" max="505" width="76.6640625" style="561" customWidth="1"/>
    <col min="506" max="506" width="18.33203125" style="561" customWidth="1"/>
    <col min="507" max="507" width="9.33203125" style="561"/>
    <col min="508" max="515" width="0" style="561" hidden="1" customWidth="1"/>
    <col min="516" max="759" width="9.33203125" style="561"/>
    <col min="760" max="760" width="7.83203125" style="561" customWidth="1"/>
    <col min="761" max="761" width="76.6640625" style="561" customWidth="1"/>
    <col min="762" max="762" width="18.33203125" style="561" customWidth="1"/>
    <col min="763" max="763" width="9.33203125" style="561"/>
    <col min="764" max="771" width="0" style="561" hidden="1" customWidth="1"/>
    <col min="772" max="1015" width="9.33203125" style="561"/>
    <col min="1016" max="1016" width="7.83203125" style="561" customWidth="1"/>
    <col min="1017" max="1017" width="76.6640625" style="561" customWidth="1"/>
    <col min="1018" max="1018" width="18.33203125" style="561" customWidth="1"/>
    <col min="1019" max="1019" width="9.33203125" style="561"/>
    <col min="1020" max="1027" width="0" style="561" hidden="1" customWidth="1"/>
    <col min="1028" max="1271" width="9.33203125" style="561"/>
    <col min="1272" max="1272" width="7.83203125" style="561" customWidth="1"/>
    <col min="1273" max="1273" width="76.6640625" style="561" customWidth="1"/>
    <col min="1274" max="1274" width="18.33203125" style="561" customWidth="1"/>
    <col min="1275" max="1275" width="9.33203125" style="561"/>
    <col min="1276" max="1283" width="0" style="561" hidden="1" customWidth="1"/>
    <col min="1284" max="1527" width="9.33203125" style="561"/>
    <col min="1528" max="1528" width="7.83203125" style="561" customWidth="1"/>
    <col min="1529" max="1529" width="76.6640625" style="561" customWidth="1"/>
    <col min="1530" max="1530" width="18.33203125" style="561" customWidth="1"/>
    <col min="1531" max="1531" width="9.33203125" style="561"/>
    <col min="1532" max="1539" width="0" style="561" hidden="1" customWidth="1"/>
    <col min="1540" max="1783" width="9.33203125" style="561"/>
    <col min="1784" max="1784" width="7.83203125" style="561" customWidth="1"/>
    <col min="1785" max="1785" width="76.6640625" style="561" customWidth="1"/>
    <col min="1786" max="1786" width="18.33203125" style="561" customWidth="1"/>
    <col min="1787" max="1787" width="9.33203125" style="561"/>
    <col min="1788" max="1795" width="0" style="561" hidden="1" customWidth="1"/>
    <col min="1796" max="2039" width="9.33203125" style="561"/>
    <col min="2040" max="2040" width="7.83203125" style="561" customWidth="1"/>
    <col min="2041" max="2041" width="76.6640625" style="561" customWidth="1"/>
    <col min="2042" max="2042" width="18.33203125" style="561" customWidth="1"/>
    <col min="2043" max="2043" width="9.33203125" style="561"/>
    <col min="2044" max="2051" width="0" style="561" hidden="1" customWidth="1"/>
    <col min="2052" max="2295" width="9.33203125" style="561"/>
    <col min="2296" max="2296" width="7.83203125" style="561" customWidth="1"/>
    <col min="2297" max="2297" width="76.6640625" style="561" customWidth="1"/>
    <col min="2298" max="2298" width="18.33203125" style="561" customWidth="1"/>
    <col min="2299" max="2299" width="9.33203125" style="561"/>
    <col min="2300" max="2307" width="0" style="561" hidden="1" customWidth="1"/>
    <col min="2308" max="2551" width="9.33203125" style="561"/>
    <col min="2552" max="2552" width="7.83203125" style="561" customWidth="1"/>
    <col min="2553" max="2553" width="76.6640625" style="561" customWidth="1"/>
    <col min="2554" max="2554" width="18.33203125" style="561" customWidth="1"/>
    <col min="2555" max="2555" width="9.33203125" style="561"/>
    <col min="2556" max="2563" width="0" style="561" hidden="1" customWidth="1"/>
    <col min="2564" max="2807" width="9.33203125" style="561"/>
    <col min="2808" max="2808" width="7.83203125" style="561" customWidth="1"/>
    <col min="2809" max="2809" width="76.6640625" style="561" customWidth="1"/>
    <col min="2810" max="2810" width="18.33203125" style="561" customWidth="1"/>
    <col min="2811" max="2811" width="9.33203125" style="561"/>
    <col min="2812" max="2819" width="0" style="561" hidden="1" customWidth="1"/>
    <col min="2820" max="3063" width="9.33203125" style="561"/>
    <col min="3064" max="3064" width="7.83203125" style="561" customWidth="1"/>
    <col min="3065" max="3065" width="76.6640625" style="561" customWidth="1"/>
    <col min="3066" max="3066" width="18.33203125" style="561" customWidth="1"/>
    <col min="3067" max="3067" width="9.33203125" style="561"/>
    <col min="3068" max="3075" width="0" style="561" hidden="1" customWidth="1"/>
    <col min="3076" max="3319" width="9.33203125" style="561"/>
    <col min="3320" max="3320" width="7.83203125" style="561" customWidth="1"/>
    <col min="3321" max="3321" width="76.6640625" style="561" customWidth="1"/>
    <col min="3322" max="3322" width="18.33203125" style="561" customWidth="1"/>
    <col min="3323" max="3323" width="9.33203125" style="561"/>
    <col min="3324" max="3331" width="0" style="561" hidden="1" customWidth="1"/>
    <col min="3332" max="3575" width="9.33203125" style="561"/>
    <col min="3576" max="3576" width="7.83203125" style="561" customWidth="1"/>
    <col min="3577" max="3577" width="76.6640625" style="561" customWidth="1"/>
    <col min="3578" max="3578" width="18.33203125" style="561" customWidth="1"/>
    <col min="3579" max="3579" width="9.33203125" style="561"/>
    <col min="3580" max="3587" width="0" style="561" hidden="1" customWidth="1"/>
    <col min="3588" max="3831" width="9.33203125" style="561"/>
    <col min="3832" max="3832" width="7.83203125" style="561" customWidth="1"/>
    <col min="3833" max="3833" width="76.6640625" style="561" customWidth="1"/>
    <col min="3834" max="3834" width="18.33203125" style="561" customWidth="1"/>
    <col min="3835" max="3835" width="9.33203125" style="561"/>
    <col min="3836" max="3843" width="0" style="561" hidden="1" customWidth="1"/>
    <col min="3844" max="4087" width="9.33203125" style="561"/>
    <col min="4088" max="4088" width="7.83203125" style="561" customWidth="1"/>
    <col min="4089" max="4089" width="76.6640625" style="561" customWidth="1"/>
    <col min="4090" max="4090" width="18.33203125" style="561" customWidth="1"/>
    <col min="4091" max="4091" width="9.33203125" style="561"/>
    <col min="4092" max="4099" width="0" style="561" hidden="1" customWidth="1"/>
    <col min="4100" max="4343" width="9.33203125" style="561"/>
    <col min="4344" max="4344" width="7.83203125" style="561" customWidth="1"/>
    <col min="4345" max="4345" width="76.6640625" style="561" customWidth="1"/>
    <col min="4346" max="4346" width="18.33203125" style="561" customWidth="1"/>
    <col min="4347" max="4347" width="9.33203125" style="561"/>
    <col min="4348" max="4355" width="0" style="561" hidden="1" customWidth="1"/>
    <col min="4356" max="4599" width="9.33203125" style="561"/>
    <col min="4600" max="4600" width="7.83203125" style="561" customWidth="1"/>
    <col min="4601" max="4601" width="76.6640625" style="561" customWidth="1"/>
    <col min="4602" max="4602" width="18.33203125" style="561" customWidth="1"/>
    <col min="4603" max="4603" width="9.33203125" style="561"/>
    <col min="4604" max="4611" width="0" style="561" hidden="1" customWidth="1"/>
    <col min="4612" max="4855" width="9.33203125" style="561"/>
    <col min="4856" max="4856" width="7.83203125" style="561" customWidth="1"/>
    <col min="4857" max="4857" width="76.6640625" style="561" customWidth="1"/>
    <col min="4858" max="4858" width="18.33203125" style="561" customWidth="1"/>
    <col min="4859" max="4859" width="9.33203125" style="561"/>
    <col min="4860" max="4867" width="0" style="561" hidden="1" customWidth="1"/>
    <col min="4868" max="5111" width="9.33203125" style="561"/>
    <col min="5112" max="5112" width="7.83203125" style="561" customWidth="1"/>
    <col min="5113" max="5113" width="76.6640625" style="561" customWidth="1"/>
    <col min="5114" max="5114" width="18.33203125" style="561" customWidth="1"/>
    <col min="5115" max="5115" width="9.33203125" style="561"/>
    <col min="5116" max="5123" width="0" style="561" hidden="1" customWidth="1"/>
    <col min="5124" max="5367" width="9.33203125" style="561"/>
    <col min="5368" max="5368" width="7.83203125" style="561" customWidth="1"/>
    <col min="5369" max="5369" width="76.6640625" style="561" customWidth="1"/>
    <col min="5370" max="5370" width="18.33203125" style="561" customWidth="1"/>
    <col min="5371" max="5371" width="9.33203125" style="561"/>
    <col min="5372" max="5379" width="0" style="561" hidden="1" customWidth="1"/>
    <col min="5380" max="5623" width="9.33203125" style="561"/>
    <col min="5624" max="5624" width="7.83203125" style="561" customWidth="1"/>
    <col min="5625" max="5625" width="76.6640625" style="561" customWidth="1"/>
    <col min="5626" max="5626" width="18.33203125" style="561" customWidth="1"/>
    <col min="5627" max="5627" width="9.33203125" style="561"/>
    <col min="5628" max="5635" width="0" style="561" hidden="1" customWidth="1"/>
    <col min="5636" max="5879" width="9.33203125" style="561"/>
    <col min="5880" max="5880" width="7.83203125" style="561" customWidth="1"/>
    <col min="5881" max="5881" width="76.6640625" style="561" customWidth="1"/>
    <col min="5882" max="5882" width="18.33203125" style="561" customWidth="1"/>
    <col min="5883" max="5883" width="9.33203125" style="561"/>
    <col min="5884" max="5891" width="0" style="561" hidden="1" customWidth="1"/>
    <col min="5892" max="6135" width="9.33203125" style="561"/>
    <col min="6136" max="6136" width="7.83203125" style="561" customWidth="1"/>
    <col min="6137" max="6137" width="76.6640625" style="561" customWidth="1"/>
    <col min="6138" max="6138" width="18.33203125" style="561" customWidth="1"/>
    <col min="6139" max="6139" width="9.33203125" style="561"/>
    <col min="6140" max="6147" width="0" style="561" hidden="1" customWidth="1"/>
    <col min="6148" max="6391" width="9.33203125" style="561"/>
    <col min="6392" max="6392" width="7.83203125" style="561" customWidth="1"/>
    <col min="6393" max="6393" width="76.6640625" style="561" customWidth="1"/>
    <col min="6394" max="6394" width="18.33203125" style="561" customWidth="1"/>
    <col min="6395" max="6395" width="9.33203125" style="561"/>
    <col min="6396" max="6403" width="0" style="561" hidden="1" customWidth="1"/>
    <col min="6404" max="6647" width="9.33203125" style="561"/>
    <col min="6648" max="6648" width="7.83203125" style="561" customWidth="1"/>
    <col min="6649" max="6649" width="76.6640625" style="561" customWidth="1"/>
    <col min="6650" max="6650" width="18.33203125" style="561" customWidth="1"/>
    <col min="6651" max="6651" width="9.33203125" style="561"/>
    <col min="6652" max="6659" width="0" style="561" hidden="1" customWidth="1"/>
    <col min="6660" max="6903" width="9.33203125" style="561"/>
    <col min="6904" max="6904" width="7.83203125" style="561" customWidth="1"/>
    <col min="6905" max="6905" width="76.6640625" style="561" customWidth="1"/>
    <col min="6906" max="6906" width="18.33203125" style="561" customWidth="1"/>
    <col min="6907" max="6907" width="9.33203125" style="561"/>
    <col min="6908" max="6915" width="0" style="561" hidden="1" customWidth="1"/>
    <col min="6916" max="7159" width="9.33203125" style="561"/>
    <col min="7160" max="7160" width="7.83203125" style="561" customWidth="1"/>
    <col min="7161" max="7161" width="76.6640625" style="561" customWidth="1"/>
    <col min="7162" max="7162" width="18.33203125" style="561" customWidth="1"/>
    <col min="7163" max="7163" width="9.33203125" style="561"/>
    <col min="7164" max="7171" width="0" style="561" hidden="1" customWidth="1"/>
    <col min="7172" max="7415" width="9.33203125" style="561"/>
    <col min="7416" max="7416" width="7.83203125" style="561" customWidth="1"/>
    <col min="7417" max="7417" width="76.6640625" style="561" customWidth="1"/>
    <col min="7418" max="7418" width="18.33203125" style="561" customWidth="1"/>
    <col min="7419" max="7419" width="9.33203125" style="561"/>
    <col min="7420" max="7427" width="0" style="561" hidden="1" customWidth="1"/>
    <col min="7428" max="7671" width="9.33203125" style="561"/>
    <col min="7672" max="7672" width="7.83203125" style="561" customWidth="1"/>
    <col min="7673" max="7673" width="76.6640625" style="561" customWidth="1"/>
    <col min="7674" max="7674" width="18.33203125" style="561" customWidth="1"/>
    <col min="7675" max="7675" width="9.33203125" style="561"/>
    <col min="7676" max="7683" width="0" style="561" hidden="1" customWidth="1"/>
    <col min="7684" max="7927" width="9.33203125" style="561"/>
    <col min="7928" max="7928" width="7.83203125" style="561" customWidth="1"/>
    <col min="7929" max="7929" width="76.6640625" style="561" customWidth="1"/>
    <col min="7930" max="7930" width="18.33203125" style="561" customWidth="1"/>
    <col min="7931" max="7931" width="9.33203125" style="561"/>
    <col min="7932" max="7939" width="0" style="561" hidden="1" customWidth="1"/>
    <col min="7940" max="8183" width="9.33203125" style="561"/>
    <col min="8184" max="8184" width="7.83203125" style="561" customWidth="1"/>
    <col min="8185" max="8185" width="76.6640625" style="561" customWidth="1"/>
    <col min="8186" max="8186" width="18.33203125" style="561" customWidth="1"/>
    <col min="8187" max="8187" width="9.33203125" style="561"/>
    <col min="8188" max="8195" width="0" style="561" hidden="1" customWidth="1"/>
    <col min="8196" max="8439" width="9.33203125" style="561"/>
    <col min="8440" max="8440" width="7.83203125" style="561" customWidth="1"/>
    <col min="8441" max="8441" width="76.6640625" style="561" customWidth="1"/>
    <col min="8442" max="8442" width="18.33203125" style="561" customWidth="1"/>
    <col min="8443" max="8443" width="9.33203125" style="561"/>
    <col min="8444" max="8451" width="0" style="561" hidden="1" customWidth="1"/>
    <col min="8452" max="8695" width="9.33203125" style="561"/>
    <col min="8696" max="8696" width="7.83203125" style="561" customWidth="1"/>
    <col min="8697" max="8697" width="76.6640625" style="561" customWidth="1"/>
    <col min="8698" max="8698" width="18.33203125" style="561" customWidth="1"/>
    <col min="8699" max="8699" width="9.33203125" style="561"/>
    <col min="8700" max="8707" width="0" style="561" hidden="1" customWidth="1"/>
    <col min="8708" max="8951" width="9.33203125" style="561"/>
    <col min="8952" max="8952" width="7.83203125" style="561" customWidth="1"/>
    <col min="8953" max="8953" width="76.6640625" style="561" customWidth="1"/>
    <col min="8954" max="8954" width="18.33203125" style="561" customWidth="1"/>
    <col min="8955" max="8955" width="9.33203125" style="561"/>
    <col min="8956" max="8963" width="0" style="561" hidden="1" customWidth="1"/>
    <col min="8964" max="9207" width="9.33203125" style="561"/>
    <col min="9208" max="9208" width="7.83203125" style="561" customWidth="1"/>
    <col min="9209" max="9209" width="76.6640625" style="561" customWidth="1"/>
    <col min="9210" max="9210" width="18.33203125" style="561" customWidth="1"/>
    <col min="9211" max="9211" width="9.33203125" style="561"/>
    <col min="9212" max="9219" width="0" style="561" hidden="1" customWidth="1"/>
    <col min="9220" max="9463" width="9.33203125" style="561"/>
    <col min="9464" max="9464" width="7.83203125" style="561" customWidth="1"/>
    <col min="9465" max="9465" width="76.6640625" style="561" customWidth="1"/>
    <col min="9466" max="9466" width="18.33203125" style="561" customWidth="1"/>
    <col min="9467" max="9467" width="9.33203125" style="561"/>
    <col min="9468" max="9475" width="0" style="561" hidden="1" customWidth="1"/>
    <col min="9476" max="9719" width="9.33203125" style="561"/>
    <col min="9720" max="9720" width="7.83203125" style="561" customWidth="1"/>
    <col min="9721" max="9721" width="76.6640625" style="561" customWidth="1"/>
    <col min="9722" max="9722" width="18.33203125" style="561" customWidth="1"/>
    <col min="9723" max="9723" width="9.33203125" style="561"/>
    <col min="9724" max="9731" width="0" style="561" hidden="1" customWidth="1"/>
    <col min="9732" max="9975" width="9.33203125" style="561"/>
    <col min="9976" max="9976" width="7.83203125" style="561" customWidth="1"/>
    <col min="9977" max="9977" width="76.6640625" style="561" customWidth="1"/>
    <col min="9978" max="9978" width="18.33203125" style="561" customWidth="1"/>
    <col min="9979" max="9979" width="9.33203125" style="561"/>
    <col min="9980" max="9987" width="0" style="561" hidden="1" customWidth="1"/>
    <col min="9988" max="10231" width="9.33203125" style="561"/>
    <col min="10232" max="10232" width="7.83203125" style="561" customWidth="1"/>
    <col min="10233" max="10233" width="76.6640625" style="561" customWidth="1"/>
    <col min="10234" max="10234" width="18.33203125" style="561" customWidth="1"/>
    <col min="10235" max="10235" width="9.33203125" style="561"/>
    <col min="10236" max="10243" width="0" style="561" hidden="1" customWidth="1"/>
    <col min="10244" max="10487" width="9.33203125" style="561"/>
    <col min="10488" max="10488" width="7.83203125" style="561" customWidth="1"/>
    <col min="10489" max="10489" width="76.6640625" style="561" customWidth="1"/>
    <col min="10490" max="10490" width="18.33203125" style="561" customWidth="1"/>
    <col min="10491" max="10491" width="9.33203125" style="561"/>
    <col min="10492" max="10499" width="0" style="561" hidden="1" customWidth="1"/>
    <col min="10500" max="10743" width="9.33203125" style="561"/>
    <col min="10744" max="10744" width="7.83203125" style="561" customWidth="1"/>
    <col min="10745" max="10745" width="76.6640625" style="561" customWidth="1"/>
    <col min="10746" max="10746" width="18.33203125" style="561" customWidth="1"/>
    <col min="10747" max="10747" width="9.33203125" style="561"/>
    <col min="10748" max="10755" width="0" style="561" hidden="1" customWidth="1"/>
    <col min="10756" max="10999" width="9.33203125" style="561"/>
    <col min="11000" max="11000" width="7.83203125" style="561" customWidth="1"/>
    <col min="11001" max="11001" width="76.6640625" style="561" customWidth="1"/>
    <col min="11002" max="11002" width="18.33203125" style="561" customWidth="1"/>
    <col min="11003" max="11003" width="9.33203125" style="561"/>
    <col min="11004" max="11011" width="0" style="561" hidden="1" customWidth="1"/>
    <col min="11012" max="11255" width="9.33203125" style="561"/>
    <col min="11256" max="11256" width="7.83203125" style="561" customWidth="1"/>
    <col min="11257" max="11257" width="76.6640625" style="561" customWidth="1"/>
    <col min="11258" max="11258" width="18.33203125" style="561" customWidth="1"/>
    <col min="11259" max="11259" width="9.33203125" style="561"/>
    <col min="11260" max="11267" width="0" style="561" hidden="1" customWidth="1"/>
    <col min="11268" max="11511" width="9.33203125" style="561"/>
    <col min="11512" max="11512" width="7.83203125" style="561" customWidth="1"/>
    <col min="11513" max="11513" width="76.6640625" style="561" customWidth="1"/>
    <col min="11514" max="11514" width="18.33203125" style="561" customWidth="1"/>
    <col min="11515" max="11515" width="9.33203125" style="561"/>
    <col min="11516" max="11523" width="0" style="561" hidden="1" customWidth="1"/>
    <col min="11524" max="11767" width="9.33203125" style="561"/>
    <col min="11768" max="11768" width="7.83203125" style="561" customWidth="1"/>
    <col min="11769" max="11769" width="76.6640625" style="561" customWidth="1"/>
    <col min="11770" max="11770" width="18.33203125" style="561" customWidth="1"/>
    <col min="11771" max="11771" width="9.33203125" style="561"/>
    <col min="11772" max="11779" width="0" style="561" hidden="1" customWidth="1"/>
    <col min="11780" max="12023" width="9.33203125" style="561"/>
    <col min="12024" max="12024" width="7.83203125" style="561" customWidth="1"/>
    <col min="12025" max="12025" width="76.6640625" style="561" customWidth="1"/>
    <col min="12026" max="12026" width="18.33203125" style="561" customWidth="1"/>
    <col min="12027" max="12027" width="9.33203125" style="561"/>
    <col min="12028" max="12035" width="0" style="561" hidden="1" customWidth="1"/>
    <col min="12036" max="12279" width="9.33203125" style="561"/>
    <col min="12280" max="12280" width="7.83203125" style="561" customWidth="1"/>
    <col min="12281" max="12281" width="76.6640625" style="561" customWidth="1"/>
    <col min="12282" max="12282" width="18.33203125" style="561" customWidth="1"/>
    <col min="12283" max="12283" width="9.33203125" style="561"/>
    <col min="12284" max="12291" width="0" style="561" hidden="1" customWidth="1"/>
    <col min="12292" max="12535" width="9.33203125" style="561"/>
    <col min="12536" max="12536" width="7.83203125" style="561" customWidth="1"/>
    <col min="12537" max="12537" width="76.6640625" style="561" customWidth="1"/>
    <col min="12538" max="12538" width="18.33203125" style="561" customWidth="1"/>
    <col min="12539" max="12539" width="9.33203125" style="561"/>
    <col min="12540" max="12547" width="0" style="561" hidden="1" customWidth="1"/>
    <col min="12548" max="12791" width="9.33203125" style="561"/>
    <col min="12792" max="12792" width="7.83203125" style="561" customWidth="1"/>
    <col min="12793" max="12793" width="76.6640625" style="561" customWidth="1"/>
    <col min="12794" max="12794" width="18.33203125" style="561" customWidth="1"/>
    <col min="12795" max="12795" width="9.33203125" style="561"/>
    <col min="12796" max="12803" width="0" style="561" hidden="1" customWidth="1"/>
    <col min="12804" max="13047" width="9.33203125" style="561"/>
    <col min="13048" max="13048" width="7.83203125" style="561" customWidth="1"/>
    <col min="13049" max="13049" width="76.6640625" style="561" customWidth="1"/>
    <col min="13050" max="13050" width="18.33203125" style="561" customWidth="1"/>
    <col min="13051" max="13051" width="9.33203125" style="561"/>
    <col min="13052" max="13059" width="0" style="561" hidden="1" customWidth="1"/>
    <col min="13060" max="13303" width="9.33203125" style="561"/>
    <col min="13304" max="13304" width="7.83203125" style="561" customWidth="1"/>
    <col min="13305" max="13305" width="76.6640625" style="561" customWidth="1"/>
    <col min="13306" max="13306" width="18.33203125" style="561" customWidth="1"/>
    <col min="13307" max="13307" width="9.33203125" style="561"/>
    <col min="13308" max="13315" width="0" style="561" hidden="1" customWidth="1"/>
    <col min="13316" max="13559" width="9.33203125" style="561"/>
    <col min="13560" max="13560" width="7.83203125" style="561" customWidth="1"/>
    <col min="13561" max="13561" width="76.6640625" style="561" customWidth="1"/>
    <col min="13562" max="13562" width="18.33203125" style="561" customWidth="1"/>
    <col min="13563" max="13563" width="9.33203125" style="561"/>
    <col min="13564" max="13571" width="0" style="561" hidden="1" customWidth="1"/>
    <col min="13572" max="13815" width="9.33203125" style="561"/>
    <col min="13816" max="13816" width="7.83203125" style="561" customWidth="1"/>
    <col min="13817" max="13817" width="76.6640625" style="561" customWidth="1"/>
    <col min="13818" max="13818" width="18.33203125" style="561" customWidth="1"/>
    <col min="13819" max="13819" width="9.33203125" style="561"/>
    <col min="13820" max="13827" width="0" style="561" hidden="1" customWidth="1"/>
    <col min="13828" max="14071" width="9.33203125" style="561"/>
    <col min="14072" max="14072" width="7.83203125" style="561" customWidth="1"/>
    <col min="14073" max="14073" width="76.6640625" style="561" customWidth="1"/>
    <col min="14074" max="14074" width="18.33203125" style="561" customWidth="1"/>
    <col min="14075" max="14075" width="9.33203125" style="561"/>
    <col min="14076" max="14083" width="0" style="561" hidden="1" customWidth="1"/>
    <col min="14084" max="14327" width="9.33203125" style="561"/>
    <col min="14328" max="14328" width="7.83203125" style="561" customWidth="1"/>
    <col min="14329" max="14329" width="76.6640625" style="561" customWidth="1"/>
    <col min="14330" max="14330" width="18.33203125" style="561" customWidth="1"/>
    <col min="14331" max="14331" width="9.33203125" style="561"/>
    <col min="14332" max="14339" width="0" style="561" hidden="1" customWidth="1"/>
    <col min="14340" max="14583" width="9.33203125" style="561"/>
    <col min="14584" max="14584" width="7.83203125" style="561" customWidth="1"/>
    <col min="14585" max="14585" width="76.6640625" style="561" customWidth="1"/>
    <col min="14586" max="14586" width="18.33203125" style="561" customWidth="1"/>
    <col min="14587" max="14587" width="9.33203125" style="561"/>
    <col min="14588" max="14595" width="0" style="561" hidden="1" customWidth="1"/>
    <col min="14596" max="14839" width="9.33203125" style="561"/>
    <col min="14840" max="14840" width="7.83203125" style="561" customWidth="1"/>
    <col min="14841" max="14841" width="76.6640625" style="561" customWidth="1"/>
    <col min="14842" max="14842" width="18.33203125" style="561" customWidth="1"/>
    <col min="14843" max="14843" width="9.33203125" style="561"/>
    <col min="14844" max="14851" width="0" style="561" hidden="1" customWidth="1"/>
    <col min="14852" max="15095" width="9.33203125" style="561"/>
    <col min="15096" max="15096" width="7.83203125" style="561" customWidth="1"/>
    <col min="15097" max="15097" width="76.6640625" style="561" customWidth="1"/>
    <col min="15098" max="15098" width="18.33203125" style="561" customWidth="1"/>
    <col min="15099" max="15099" width="9.33203125" style="561"/>
    <col min="15100" max="15107" width="0" style="561" hidden="1" customWidth="1"/>
    <col min="15108" max="15351" width="9.33203125" style="561"/>
    <col min="15352" max="15352" width="7.83203125" style="561" customWidth="1"/>
    <col min="15353" max="15353" width="76.6640625" style="561" customWidth="1"/>
    <col min="15354" max="15354" width="18.33203125" style="561" customWidth="1"/>
    <col min="15355" max="15355" width="9.33203125" style="561"/>
    <col min="15356" max="15363" width="0" style="561" hidden="1" customWidth="1"/>
    <col min="15364" max="15607" width="9.33203125" style="561"/>
    <col min="15608" max="15608" width="7.83203125" style="561" customWidth="1"/>
    <col min="15609" max="15609" width="76.6640625" style="561" customWidth="1"/>
    <col min="15610" max="15610" width="18.33203125" style="561" customWidth="1"/>
    <col min="15611" max="15611" width="9.33203125" style="561"/>
    <col min="15612" max="15619" width="0" style="561" hidden="1" customWidth="1"/>
    <col min="15620" max="15863" width="9.33203125" style="561"/>
    <col min="15864" max="15864" width="7.83203125" style="561" customWidth="1"/>
    <col min="15865" max="15865" width="76.6640625" style="561" customWidth="1"/>
    <col min="15866" max="15866" width="18.33203125" style="561" customWidth="1"/>
    <col min="15867" max="15867" width="9.33203125" style="561"/>
    <col min="15868" max="15875" width="0" style="561" hidden="1" customWidth="1"/>
    <col min="15876" max="16119" width="9.33203125" style="561"/>
    <col min="16120" max="16120" width="7.83203125" style="561" customWidth="1"/>
    <col min="16121" max="16121" width="76.6640625" style="561" customWidth="1"/>
    <col min="16122" max="16122" width="18.33203125" style="561" customWidth="1"/>
    <col min="16123" max="16123" width="9.33203125" style="561"/>
    <col min="16124" max="16131" width="0" style="561" hidden="1" customWidth="1"/>
    <col min="16132" max="16384" width="9.33203125" style="561"/>
  </cols>
  <sheetData>
    <row r="2" spans="1:4" ht="45" customHeight="1" x14ac:dyDescent="0.2">
      <c r="A2" s="558" t="s">
        <v>364</v>
      </c>
      <c r="B2" s="559" t="s">
        <v>37</v>
      </c>
      <c r="C2" s="560" t="s">
        <v>365</v>
      </c>
    </row>
    <row r="3" spans="1:4" ht="14.1" customHeight="1" x14ac:dyDescent="0.2">
      <c r="A3" s="945" t="s">
        <v>3</v>
      </c>
      <c r="B3" s="947" t="s">
        <v>649</v>
      </c>
      <c r="C3" s="948">
        <v>20892</v>
      </c>
    </row>
    <row r="4" spans="1:4" ht="14.1" customHeight="1" x14ac:dyDescent="0.2">
      <c r="A4" s="946"/>
      <c r="B4" s="947"/>
      <c r="C4" s="949"/>
    </row>
    <row r="5" spans="1:4" ht="14.1" customHeight="1" x14ac:dyDescent="0.2">
      <c r="A5" s="562" t="s">
        <v>4</v>
      </c>
      <c r="B5" s="563" t="s">
        <v>366</v>
      </c>
      <c r="C5" s="564">
        <v>20892</v>
      </c>
    </row>
    <row r="6" spans="1:4" ht="14.1" customHeight="1" x14ac:dyDescent="0.2">
      <c r="A6" s="562" t="s">
        <v>5</v>
      </c>
      <c r="B6" s="563" t="s">
        <v>367</v>
      </c>
      <c r="C6" s="564"/>
    </row>
    <row r="7" spans="1:4" ht="14.1" customHeight="1" x14ac:dyDescent="0.2">
      <c r="A7" s="562" t="s">
        <v>6</v>
      </c>
      <c r="B7" s="563" t="s">
        <v>368</v>
      </c>
      <c r="C7" s="564">
        <v>61569</v>
      </c>
    </row>
    <row r="8" spans="1:4" ht="14.1" customHeight="1" x14ac:dyDescent="0.2">
      <c r="A8" s="562" t="s">
        <v>7</v>
      </c>
      <c r="B8" s="563" t="s">
        <v>369</v>
      </c>
      <c r="C8" s="564">
        <v>24776</v>
      </c>
    </row>
    <row r="9" spans="1:4" ht="14.1" customHeight="1" x14ac:dyDescent="0.2">
      <c r="A9" s="562" t="s">
        <v>8</v>
      </c>
      <c r="B9" s="563" t="s">
        <v>370</v>
      </c>
      <c r="C9" s="565">
        <v>21603</v>
      </c>
    </row>
    <row r="10" spans="1:4" ht="14.1" customHeight="1" x14ac:dyDescent="0.2">
      <c r="A10" s="562" t="s">
        <v>9</v>
      </c>
      <c r="B10" s="563" t="s">
        <v>371</v>
      </c>
      <c r="C10" s="565">
        <v>320</v>
      </c>
    </row>
    <row r="11" spans="1:4" ht="14.1" customHeight="1" x14ac:dyDescent="0.2">
      <c r="A11" s="946"/>
      <c r="B11" s="947" t="s">
        <v>650</v>
      </c>
      <c r="C11" s="950">
        <f>C3+C7-C8-C9+C10</f>
        <v>36402</v>
      </c>
    </row>
    <row r="12" spans="1:4" ht="14.1" customHeight="1" x14ac:dyDescent="0.2">
      <c r="A12" s="946"/>
      <c r="B12" s="947"/>
      <c r="C12" s="951"/>
    </row>
    <row r="13" spans="1:4" ht="14.1" customHeight="1" x14ac:dyDescent="0.2">
      <c r="A13" s="562" t="s">
        <v>10</v>
      </c>
      <c r="B13" s="563" t="s">
        <v>366</v>
      </c>
      <c r="C13" s="564">
        <v>36402</v>
      </c>
      <c r="D13" s="566"/>
    </row>
    <row r="14" spans="1:4" ht="14.1" customHeight="1" x14ac:dyDescent="0.2">
      <c r="A14" s="562" t="s">
        <v>11</v>
      </c>
      <c r="B14" s="563" t="s">
        <v>367</v>
      </c>
      <c r="C14" s="564"/>
    </row>
    <row r="15" spans="1:4" ht="14.1" customHeight="1" x14ac:dyDescent="0.2">
      <c r="A15" s="562"/>
      <c r="B15" s="563"/>
      <c r="C15" s="564"/>
    </row>
    <row r="16" spans="1:4" ht="14.1" customHeight="1" x14ac:dyDescent="0.2">
      <c r="A16" s="567"/>
      <c r="B16" s="568"/>
      <c r="C16" s="569"/>
    </row>
    <row r="17" spans="1:1" x14ac:dyDescent="0.2">
      <c r="A17" s="570"/>
    </row>
  </sheetData>
  <mergeCells count="6">
    <mergeCell ref="A3:A4"/>
    <mergeCell ref="B3:B4"/>
    <mergeCell ref="C3:C4"/>
    <mergeCell ref="A11:A12"/>
    <mergeCell ref="B11:B12"/>
    <mergeCell ref="C11:C12"/>
  </mergeCells>
  <printOptions horizontalCentered="1"/>
  <pageMargins left="0.78740157480314965" right="0.78740157480314965" top="1.6535433070866143" bottom="0.98425196850393704" header="0.51181102362204722" footer="0.51181102362204722"/>
  <pageSetup paperSize="9" firstPageNumber="14" orientation="landscape" useFirstPageNumber="1" r:id="rId1"/>
  <headerFooter alignWithMargins="0">
    <oddHeader>&amp;C&amp;"Times New Roman CE,Félkövér"&amp;14RAPOSKA KÖZSÉG ÖNKORMÁNYZATA
&amp;"Times New Roman,Félkövér"&amp;13KIMUTATÁSA &amp;12A PÉNZESZKÖZÖK VÁLTOZÁSÁNAK 
LEVEZETÉSÉRŐL&amp;R10. melléklet a 6/2019. (V.17.)
önkormányzati rendelethez
ezer Ft</oddHeader>
    <oddFooter>&amp;C&amp;"Times New Roman,Normál"&amp;P.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</sheetPr>
  <dimension ref="A2:F16"/>
  <sheetViews>
    <sheetView view="pageBreakPreview" zoomScaleSheetLayoutView="100" workbookViewId="0">
      <selection activeCell="E11" sqref="E11:G15"/>
    </sheetView>
  </sheetViews>
  <sheetFormatPr defaultColWidth="9.33203125" defaultRowHeight="12.75" x14ac:dyDescent="0.2"/>
  <cols>
    <col min="1" max="1" width="4.33203125" style="561" customWidth="1"/>
    <col min="2" max="2" width="59.33203125" style="561" customWidth="1"/>
    <col min="3" max="3" width="16.33203125" style="561" customWidth="1"/>
    <col min="4" max="4" width="9.33203125" style="561"/>
    <col min="5" max="5" width="15.1640625" style="561" bestFit="1" customWidth="1"/>
    <col min="6" max="256" width="9.33203125" style="561"/>
    <col min="257" max="257" width="4.33203125" style="561" customWidth="1"/>
    <col min="258" max="258" width="43.6640625" style="561" customWidth="1"/>
    <col min="259" max="259" width="16.33203125" style="561" customWidth="1"/>
    <col min="260" max="512" width="9.33203125" style="561"/>
    <col min="513" max="513" width="4.33203125" style="561" customWidth="1"/>
    <col min="514" max="514" width="43.6640625" style="561" customWidth="1"/>
    <col min="515" max="515" width="16.33203125" style="561" customWidth="1"/>
    <col min="516" max="768" width="9.33203125" style="561"/>
    <col min="769" max="769" width="4.33203125" style="561" customWidth="1"/>
    <col min="770" max="770" width="43.6640625" style="561" customWidth="1"/>
    <col min="771" max="771" width="16.33203125" style="561" customWidth="1"/>
    <col min="772" max="1024" width="9.33203125" style="561"/>
    <col min="1025" max="1025" width="4.33203125" style="561" customWidth="1"/>
    <col min="1026" max="1026" width="43.6640625" style="561" customWidth="1"/>
    <col min="1027" max="1027" width="16.33203125" style="561" customWidth="1"/>
    <col min="1028" max="1280" width="9.33203125" style="561"/>
    <col min="1281" max="1281" width="4.33203125" style="561" customWidth="1"/>
    <col min="1282" max="1282" width="43.6640625" style="561" customWidth="1"/>
    <col min="1283" max="1283" width="16.33203125" style="561" customWidth="1"/>
    <col min="1284" max="1536" width="9.33203125" style="561"/>
    <col min="1537" max="1537" width="4.33203125" style="561" customWidth="1"/>
    <col min="1538" max="1538" width="43.6640625" style="561" customWidth="1"/>
    <col min="1539" max="1539" width="16.33203125" style="561" customWidth="1"/>
    <col min="1540" max="1792" width="9.33203125" style="561"/>
    <col min="1793" max="1793" width="4.33203125" style="561" customWidth="1"/>
    <col min="1794" max="1794" width="43.6640625" style="561" customWidth="1"/>
    <col min="1795" max="1795" width="16.33203125" style="561" customWidth="1"/>
    <col min="1796" max="2048" width="9.33203125" style="561"/>
    <col min="2049" max="2049" width="4.33203125" style="561" customWidth="1"/>
    <col min="2050" max="2050" width="43.6640625" style="561" customWidth="1"/>
    <col min="2051" max="2051" width="16.33203125" style="561" customWidth="1"/>
    <col min="2052" max="2304" width="9.33203125" style="561"/>
    <col min="2305" max="2305" width="4.33203125" style="561" customWidth="1"/>
    <col min="2306" max="2306" width="43.6640625" style="561" customWidth="1"/>
    <col min="2307" max="2307" width="16.33203125" style="561" customWidth="1"/>
    <col min="2308" max="2560" width="9.33203125" style="561"/>
    <col min="2561" max="2561" width="4.33203125" style="561" customWidth="1"/>
    <col min="2562" max="2562" width="43.6640625" style="561" customWidth="1"/>
    <col min="2563" max="2563" width="16.33203125" style="561" customWidth="1"/>
    <col min="2564" max="2816" width="9.33203125" style="561"/>
    <col min="2817" max="2817" width="4.33203125" style="561" customWidth="1"/>
    <col min="2818" max="2818" width="43.6640625" style="561" customWidth="1"/>
    <col min="2819" max="2819" width="16.33203125" style="561" customWidth="1"/>
    <col min="2820" max="3072" width="9.33203125" style="561"/>
    <col min="3073" max="3073" width="4.33203125" style="561" customWidth="1"/>
    <col min="3074" max="3074" width="43.6640625" style="561" customWidth="1"/>
    <col min="3075" max="3075" width="16.33203125" style="561" customWidth="1"/>
    <col min="3076" max="3328" width="9.33203125" style="561"/>
    <col min="3329" max="3329" width="4.33203125" style="561" customWidth="1"/>
    <col min="3330" max="3330" width="43.6640625" style="561" customWidth="1"/>
    <col min="3331" max="3331" width="16.33203125" style="561" customWidth="1"/>
    <col min="3332" max="3584" width="9.33203125" style="561"/>
    <col min="3585" max="3585" width="4.33203125" style="561" customWidth="1"/>
    <col min="3586" max="3586" width="43.6640625" style="561" customWidth="1"/>
    <col min="3587" max="3587" width="16.33203125" style="561" customWidth="1"/>
    <col min="3588" max="3840" width="9.33203125" style="561"/>
    <col min="3841" max="3841" width="4.33203125" style="561" customWidth="1"/>
    <col min="3842" max="3842" width="43.6640625" style="561" customWidth="1"/>
    <col min="3843" max="3843" width="16.33203125" style="561" customWidth="1"/>
    <col min="3844" max="4096" width="9.33203125" style="561"/>
    <col min="4097" max="4097" width="4.33203125" style="561" customWidth="1"/>
    <col min="4098" max="4098" width="43.6640625" style="561" customWidth="1"/>
    <col min="4099" max="4099" width="16.33203125" style="561" customWidth="1"/>
    <col min="4100" max="4352" width="9.33203125" style="561"/>
    <col min="4353" max="4353" width="4.33203125" style="561" customWidth="1"/>
    <col min="4354" max="4354" width="43.6640625" style="561" customWidth="1"/>
    <col min="4355" max="4355" width="16.33203125" style="561" customWidth="1"/>
    <col min="4356" max="4608" width="9.33203125" style="561"/>
    <col min="4609" max="4609" width="4.33203125" style="561" customWidth="1"/>
    <col min="4610" max="4610" width="43.6640625" style="561" customWidth="1"/>
    <col min="4611" max="4611" width="16.33203125" style="561" customWidth="1"/>
    <col min="4612" max="4864" width="9.33203125" style="561"/>
    <col min="4865" max="4865" width="4.33203125" style="561" customWidth="1"/>
    <col min="4866" max="4866" width="43.6640625" style="561" customWidth="1"/>
    <col min="4867" max="4867" width="16.33203125" style="561" customWidth="1"/>
    <col min="4868" max="5120" width="9.33203125" style="561"/>
    <col min="5121" max="5121" width="4.33203125" style="561" customWidth="1"/>
    <col min="5122" max="5122" width="43.6640625" style="561" customWidth="1"/>
    <col min="5123" max="5123" width="16.33203125" style="561" customWidth="1"/>
    <col min="5124" max="5376" width="9.33203125" style="561"/>
    <col min="5377" max="5377" width="4.33203125" style="561" customWidth="1"/>
    <col min="5378" max="5378" width="43.6640625" style="561" customWidth="1"/>
    <col min="5379" max="5379" width="16.33203125" style="561" customWidth="1"/>
    <col min="5380" max="5632" width="9.33203125" style="561"/>
    <col min="5633" max="5633" width="4.33203125" style="561" customWidth="1"/>
    <col min="5634" max="5634" width="43.6640625" style="561" customWidth="1"/>
    <col min="5635" max="5635" width="16.33203125" style="561" customWidth="1"/>
    <col min="5636" max="5888" width="9.33203125" style="561"/>
    <col min="5889" max="5889" width="4.33203125" style="561" customWidth="1"/>
    <col min="5890" max="5890" width="43.6640625" style="561" customWidth="1"/>
    <col min="5891" max="5891" width="16.33203125" style="561" customWidth="1"/>
    <col min="5892" max="6144" width="9.33203125" style="561"/>
    <col min="6145" max="6145" width="4.33203125" style="561" customWidth="1"/>
    <col min="6146" max="6146" width="43.6640625" style="561" customWidth="1"/>
    <col min="6147" max="6147" width="16.33203125" style="561" customWidth="1"/>
    <col min="6148" max="6400" width="9.33203125" style="561"/>
    <col min="6401" max="6401" width="4.33203125" style="561" customWidth="1"/>
    <col min="6402" max="6402" width="43.6640625" style="561" customWidth="1"/>
    <col min="6403" max="6403" width="16.33203125" style="561" customWidth="1"/>
    <col min="6404" max="6656" width="9.33203125" style="561"/>
    <col min="6657" max="6657" width="4.33203125" style="561" customWidth="1"/>
    <col min="6658" max="6658" width="43.6640625" style="561" customWidth="1"/>
    <col min="6659" max="6659" width="16.33203125" style="561" customWidth="1"/>
    <col min="6660" max="6912" width="9.33203125" style="561"/>
    <col min="6913" max="6913" width="4.33203125" style="561" customWidth="1"/>
    <col min="6914" max="6914" width="43.6640625" style="561" customWidth="1"/>
    <col min="6915" max="6915" width="16.33203125" style="561" customWidth="1"/>
    <col min="6916" max="7168" width="9.33203125" style="561"/>
    <col min="7169" max="7169" width="4.33203125" style="561" customWidth="1"/>
    <col min="7170" max="7170" width="43.6640625" style="561" customWidth="1"/>
    <col min="7171" max="7171" width="16.33203125" style="561" customWidth="1"/>
    <col min="7172" max="7424" width="9.33203125" style="561"/>
    <col min="7425" max="7425" width="4.33203125" style="561" customWidth="1"/>
    <col min="7426" max="7426" width="43.6640625" style="561" customWidth="1"/>
    <col min="7427" max="7427" width="16.33203125" style="561" customWidth="1"/>
    <col min="7428" max="7680" width="9.33203125" style="561"/>
    <col min="7681" max="7681" width="4.33203125" style="561" customWidth="1"/>
    <col min="7682" max="7682" width="43.6640625" style="561" customWidth="1"/>
    <col min="7683" max="7683" width="16.33203125" style="561" customWidth="1"/>
    <col min="7684" max="7936" width="9.33203125" style="561"/>
    <col min="7937" max="7937" width="4.33203125" style="561" customWidth="1"/>
    <col min="7938" max="7938" width="43.6640625" style="561" customWidth="1"/>
    <col min="7939" max="7939" width="16.33203125" style="561" customWidth="1"/>
    <col min="7940" max="8192" width="9.33203125" style="561"/>
    <col min="8193" max="8193" width="4.33203125" style="561" customWidth="1"/>
    <col min="8194" max="8194" width="43.6640625" style="561" customWidth="1"/>
    <col min="8195" max="8195" width="16.33203125" style="561" customWidth="1"/>
    <col min="8196" max="8448" width="9.33203125" style="561"/>
    <col min="8449" max="8449" width="4.33203125" style="561" customWidth="1"/>
    <col min="8450" max="8450" width="43.6640625" style="561" customWidth="1"/>
    <col min="8451" max="8451" width="16.33203125" style="561" customWidth="1"/>
    <col min="8452" max="8704" width="9.33203125" style="561"/>
    <col min="8705" max="8705" width="4.33203125" style="561" customWidth="1"/>
    <col min="8706" max="8706" width="43.6640625" style="561" customWidth="1"/>
    <col min="8707" max="8707" width="16.33203125" style="561" customWidth="1"/>
    <col min="8708" max="8960" width="9.33203125" style="561"/>
    <col min="8961" max="8961" width="4.33203125" style="561" customWidth="1"/>
    <col min="8962" max="8962" width="43.6640625" style="561" customWidth="1"/>
    <col min="8963" max="8963" width="16.33203125" style="561" customWidth="1"/>
    <col min="8964" max="9216" width="9.33203125" style="561"/>
    <col min="9217" max="9217" width="4.33203125" style="561" customWidth="1"/>
    <col min="9218" max="9218" width="43.6640625" style="561" customWidth="1"/>
    <col min="9219" max="9219" width="16.33203125" style="561" customWidth="1"/>
    <col min="9220" max="9472" width="9.33203125" style="561"/>
    <col min="9473" max="9473" width="4.33203125" style="561" customWidth="1"/>
    <col min="9474" max="9474" width="43.6640625" style="561" customWidth="1"/>
    <col min="9475" max="9475" width="16.33203125" style="561" customWidth="1"/>
    <col min="9476" max="9728" width="9.33203125" style="561"/>
    <col min="9729" max="9729" width="4.33203125" style="561" customWidth="1"/>
    <col min="9730" max="9730" width="43.6640625" style="561" customWidth="1"/>
    <col min="9731" max="9731" width="16.33203125" style="561" customWidth="1"/>
    <col min="9732" max="9984" width="9.33203125" style="561"/>
    <col min="9985" max="9985" width="4.33203125" style="561" customWidth="1"/>
    <col min="9986" max="9986" width="43.6640625" style="561" customWidth="1"/>
    <col min="9987" max="9987" width="16.33203125" style="561" customWidth="1"/>
    <col min="9988" max="10240" width="9.33203125" style="561"/>
    <col min="10241" max="10241" width="4.33203125" style="561" customWidth="1"/>
    <col min="10242" max="10242" width="43.6640625" style="561" customWidth="1"/>
    <col min="10243" max="10243" width="16.33203125" style="561" customWidth="1"/>
    <col min="10244" max="10496" width="9.33203125" style="561"/>
    <col min="10497" max="10497" width="4.33203125" style="561" customWidth="1"/>
    <col min="10498" max="10498" width="43.6640625" style="561" customWidth="1"/>
    <col min="10499" max="10499" width="16.33203125" style="561" customWidth="1"/>
    <col min="10500" max="10752" width="9.33203125" style="561"/>
    <col min="10753" max="10753" width="4.33203125" style="561" customWidth="1"/>
    <col min="10754" max="10754" width="43.6640625" style="561" customWidth="1"/>
    <col min="10755" max="10755" width="16.33203125" style="561" customWidth="1"/>
    <col min="10756" max="11008" width="9.33203125" style="561"/>
    <col min="11009" max="11009" width="4.33203125" style="561" customWidth="1"/>
    <col min="11010" max="11010" width="43.6640625" style="561" customWidth="1"/>
    <col min="11011" max="11011" width="16.33203125" style="561" customWidth="1"/>
    <col min="11012" max="11264" width="9.33203125" style="561"/>
    <col min="11265" max="11265" width="4.33203125" style="561" customWidth="1"/>
    <col min="11266" max="11266" width="43.6640625" style="561" customWidth="1"/>
    <col min="11267" max="11267" width="16.33203125" style="561" customWidth="1"/>
    <col min="11268" max="11520" width="9.33203125" style="561"/>
    <col min="11521" max="11521" width="4.33203125" style="561" customWidth="1"/>
    <col min="11522" max="11522" width="43.6640625" style="561" customWidth="1"/>
    <col min="11523" max="11523" width="16.33203125" style="561" customWidth="1"/>
    <col min="11524" max="11776" width="9.33203125" style="561"/>
    <col min="11777" max="11777" width="4.33203125" style="561" customWidth="1"/>
    <col min="11778" max="11778" width="43.6640625" style="561" customWidth="1"/>
    <col min="11779" max="11779" width="16.33203125" style="561" customWidth="1"/>
    <col min="11780" max="12032" width="9.33203125" style="561"/>
    <col min="12033" max="12033" width="4.33203125" style="561" customWidth="1"/>
    <col min="12034" max="12034" width="43.6640625" style="561" customWidth="1"/>
    <col min="12035" max="12035" width="16.33203125" style="561" customWidth="1"/>
    <col min="12036" max="12288" width="9.33203125" style="561"/>
    <col min="12289" max="12289" width="4.33203125" style="561" customWidth="1"/>
    <col min="12290" max="12290" width="43.6640625" style="561" customWidth="1"/>
    <col min="12291" max="12291" width="16.33203125" style="561" customWidth="1"/>
    <col min="12292" max="12544" width="9.33203125" style="561"/>
    <col min="12545" max="12545" width="4.33203125" style="561" customWidth="1"/>
    <col min="12546" max="12546" width="43.6640625" style="561" customWidth="1"/>
    <col min="12547" max="12547" width="16.33203125" style="561" customWidth="1"/>
    <col min="12548" max="12800" width="9.33203125" style="561"/>
    <col min="12801" max="12801" width="4.33203125" style="561" customWidth="1"/>
    <col min="12802" max="12802" width="43.6640625" style="561" customWidth="1"/>
    <col min="12803" max="12803" width="16.33203125" style="561" customWidth="1"/>
    <col min="12804" max="13056" width="9.33203125" style="561"/>
    <col min="13057" max="13057" width="4.33203125" style="561" customWidth="1"/>
    <col min="13058" max="13058" width="43.6640625" style="561" customWidth="1"/>
    <col min="13059" max="13059" width="16.33203125" style="561" customWidth="1"/>
    <col min="13060" max="13312" width="9.33203125" style="561"/>
    <col min="13313" max="13313" width="4.33203125" style="561" customWidth="1"/>
    <col min="13314" max="13314" width="43.6640625" style="561" customWidth="1"/>
    <col min="13315" max="13315" width="16.33203125" style="561" customWidth="1"/>
    <col min="13316" max="13568" width="9.33203125" style="561"/>
    <col min="13569" max="13569" width="4.33203125" style="561" customWidth="1"/>
    <col min="13570" max="13570" width="43.6640625" style="561" customWidth="1"/>
    <col min="13571" max="13571" width="16.33203125" style="561" customWidth="1"/>
    <col min="13572" max="13824" width="9.33203125" style="561"/>
    <col min="13825" max="13825" width="4.33203125" style="561" customWidth="1"/>
    <col min="13826" max="13826" width="43.6640625" style="561" customWidth="1"/>
    <col min="13827" max="13827" width="16.33203125" style="561" customWidth="1"/>
    <col min="13828" max="14080" width="9.33203125" style="561"/>
    <col min="14081" max="14081" width="4.33203125" style="561" customWidth="1"/>
    <col min="14082" max="14082" width="43.6640625" style="561" customWidth="1"/>
    <col min="14083" max="14083" width="16.33203125" style="561" customWidth="1"/>
    <col min="14084" max="14336" width="9.33203125" style="561"/>
    <col min="14337" max="14337" width="4.33203125" style="561" customWidth="1"/>
    <col min="14338" max="14338" width="43.6640625" style="561" customWidth="1"/>
    <col min="14339" max="14339" width="16.33203125" style="561" customWidth="1"/>
    <col min="14340" max="14592" width="9.33203125" style="561"/>
    <col min="14593" max="14593" width="4.33203125" style="561" customWidth="1"/>
    <col min="14594" max="14594" width="43.6640625" style="561" customWidth="1"/>
    <col min="14595" max="14595" width="16.33203125" style="561" customWidth="1"/>
    <col min="14596" max="14848" width="9.33203125" style="561"/>
    <col min="14849" max="14849" width="4.33203125" style="561" customWidth="1"/>
    <col min="14850" max="14850" width="43.6640625" style="561" customWidth="1"/>
    <col min="14851" max="14851" width="16.33203125" style="561" customWidth="1"/>
    <col min="14852" max="15104" width="9.33203125" style="561"/>
    <col min="15105" max="15105" width="4.33203125" style="561" customWidth="1"/>
    <col min="15106" max="15106" width="43.6640625" style="561" customWidth="1"/>
    <col min="15107" max="15107" width="16.33203125" style="561" customWidth="1"/>
    <col min="15108" max="15360" width="9.33203125" style="561"/>
    <col min="15361" max="15361" width="4.33203125" style="561" customWidth="1"/>
    <col min="15362" max="15362" width="43.6640625" style="561" customWidth="1"/>
    <col min="15363" max="15363" width="16.33203125" style="561" customWidth="1"/>
    <col min="15364" max="15616" width="9.33203125" style="561"/>
    <col min="15617" max="15617" width="4.33203125" style="561" customWidth="1"/>
    <col min="15618" max="15618" width="43.6640625" style="561" customWidth="1"/>
    <col min="15619" max="15619" width="16.33203125" style="561" customWidth="1"/>
    <col min="15620" max="15872" width="9.33203125" style="561"/>
    <col min="15873" max="15873" width="4.33203125" style="561" customWidth="1"/>
    <col min="15874" max="15874" width="43.6640625" style="561" customWidth="1"/>
    <col min="15875" max="15875" width="16.33203125" style="561" customWidth="1"/>
    <col min="15876" max="16128" width="9.33203125" style="561"/>
    <col min="16129" max="16129" width="4.33203125" style="561" customWidth="1"/>
    <col min="16130" max="16130" width="43.6640625" style="561" customWidth="1"/>
    <col min="16131" max="16131" width="16.33203125" style="561" customWidth="1"/>
    <col min="16132" max="16384" width="9.33203125" style="561"/>
  </cols>
  <sheetData>
    <row r="2" spans="1:6" ht="13.5" thickBot="1" x14ac:dyDescent="0.25"/>
    <row r="3" spans="1:6" ht="69.95" customHeight="1" x14ac:dyDescent="0.2">
      <c r="A3" s="571" t="s">
        <v>364</v>
      </c>
      <c r="B3" s="572" t="s">
        <v>37</v>
      </c>
      <c r="C3" s="573" t="s">
        <v>372</v>
      </c>
    </row>
    <row r="4" spans="1:6" ht="20.100000000000001" customHeight="1" x14ac:dyDescent="0.2">
      <c r="A4" s="574" t="s">
        <v>3</v>
      </c>
      <c r="B4" s="575" t="s">
        <v>373</v>
      </c>
      <c r="C4" s="576">
        <v>38900</v>
      </c>
    </row>
    <row r="5" spans="1:6" ht="20.100000000000001" customHeight="1" x14ac:dyDescent="0.2">
      <c r="A5" s="577" t="s">
        <v>4</v>
      </c>
      <c r="B5" s="578" t="s">
        <v>374</v>
      </c>
      <c r="C5" s="579">
        <v>23729</v>
      </c>
    </row>
    <row r="6" spans="1:6" ht="20.100000000000001" customHeight="1" x14ac:dyDescent="0.2">
      <c r="A6" s="580" t="s">
        <v>5</v>
      </c>
      <c r="B6" s="581" t="s">
        <v>375</v>
      </c>
      <c r="C6" s="582">
        <f>C4-C5</f>
        <v>15171</v>
      </c>
    </row>
    <row r="7" spans="1:6" ht="20.100000000000001" customHeight="1" x14ac:dyDescent="0.2">
      <c r="A7" s="577" t="s">
        <v>6</v>
      </c>
      <c r="B7" s="578" t="s">
        <v>376</v>
      </c>
      <c r="C7" s="579">
        <v>22669</v>
      </c>
      <c r="D7" s="583"/>
    </row>
    <row r="8" spans="1:6" ht="20.100000000000001" customHeight="1" x14ac:dyDescent="0.2">
      <c r="A8" s="584" t="s">
        <v>7</v>
      </c>
      <c r="B8" s="575" t="s">
        <v>377</v>
      </c>
      <c r="C8" s="576">
        <v>1047</v>
      </c>
    </row>
    <row r="9" spans="1:6" ht="20.100000000000001" customHeight="1" x14ac:dyDescent="0.2">
      <c r="A9" s="580" t="s">
        <v>8</v>
      </c>
      <c r="B9" s="581" t="s">
        <v>378</v>
      </c>
      <c r="C9" s="582">
        <f>SUM(C7-C8)</f>
        <v>21622</v>
      </c>
    </row>
    <row r="10" spans="1:6" ht="20.100000000000001" customHeight="1" x14ac:dyDescent="0.2">
      <c r="A10" s="580" t="s">
        <v>9</v>
      </c>
      <c r="B10" s="581" t="s">
        <v>379</v>
      </c>
      <c r="C10" s="582">
        <f>SUM(C6,C9)</f>
        <v>36793</v>
      </c>
    </row>
    <row r="11" spans="1:6" ht="20.100000000000001" customHeight="1" x14ac:dyDescent="0.2">
      <c r="A11" s="585" t="s">
        <v>10</v>
      </c>
      <c r="B11" s="578" t="s">
        <v>380</v>
      </c>
      <c r="C11" s="579">
        <v>2904</v>
      </c>
      <c r="E11" s="824">
        <v>1769091</v>
      </c>
      <c r="F11" s="561" t="s">
        <v>651</v>
      </c>
    </row>
    <row r="12" spans="1:6" ht="20.100000000000001" customHeight="1" thickBot="1" x14ac:dyDescent="0.25">
      <c r="A12" s="586" t="s">
        <v>11</v>
      </c>
      <c r="B12" s="587" t="s">
        <v>381</v>
      </c>
      <c r="C12" s="588">
        <f>C10-C11</f>
        <v>33889</v>
      </c>
      <c r="E12" s="824">
        <v>240000</v>
      </c>
      <c r="F12" s="561" t="s">
        <v>652</v>
      </c>
    </row>
    <row r="13" spans="1:6" ht="15" customHeight="1" x14ac:dyDescent="0.2">
      <c r="A13" s="589"/>
      <c r="B13" s="589"/>
      <c r="C13" s="590"/>
      <c r="E13" s="824">
        <v>895038</v>
      </c>
      <c r="F13" s="561" t="s">
        <v>653</v>
      </c>
    </row>
    <row r="14" spans="1:6" ht="15" customHeight="1" x14ac:dyDescent="0.2">
      <c r="A14" s="591"/>
      <c r="B14" s="591"/>
      <c r="C14" s="592"/>
      <c r="E14" s="825">
        <f>SUM(E11:E13)</f>
        <v>2904129</v>
      </c>
      <c r="F14" s="561" t="s">
        <v>648</v>
      </c>
    </row>
    <row r="15" spans="1:6" x14ac:dyDescent="0.2">
      <c r="A15" s="591"/>
      <c r="B15" s="591"/>
      <c r="C15" s="592"/>
    </row>
    <row r="16" spans="1:6" x14ac:dyDescent="0.2">
      <c r="A16" s="591"/>
      <c r="B16" s="591"/>
    </row>
  </sheetData>
  <printOptions horizontalCentered="1"/>
  <pageMargins left="0.39370078740157483" right="0.39370078740157483" top="1.4566929133858268" bottom="1.3779527559055118" header="0.55118110236220474" footer="0.9055118110236221"/>
  <pageSetup paperSize="9" scale="98" firstPageNumber="15" orientation="landscape" useFirstPageNumber="1" verticalDpi="360" r:id="rId1"/>
  <headerFooter alignWithMargins="0">
    <oddHeader>&amp;C&amp;"Times New Roman,Félkövér"&amp;14RAPOSKA KÖZSÉG ÖNKORMÁNYZATÁNAK
&amp;12 2018. ÉVI PÉNZMARADVÁNYA&amp;R&amp;"Times New Roman,Normál"&amp;8 11.melléklet a 6/2019. (V.17.)
önkormányzati rendelethez
&amp;10ezer Ft</oddHeader>
    <oddFooter>&amp;C&amp;"Times New Roman,Normál" 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</sheetPr>
  <dimension ref="A1:E72"/>
  <sheetViews>
    <sheetView view="pageBreakPreview" zoomScale="120" zoomScaleNormal="110" zoomScaleSheetLayoutView="120" workbookViewId="0">
      <selection activeCell="D67" sqref="D67"/>
    </sheetView>
  </sheetViews>
  <sheetFormatPr defaultColWidth="14" defaultRowHeight="15.75" x14ac:dyDescent="0.25"/>
  <cols>
    <col min="1" max="1" width="64.83203125" style="593" customWidth="1"/>
    <col min="2" max="2" width="7.1640625" style="594" customWidth="1"/>
    <col min="3" max="4" width="14.1640625" style="593" customWidth="1"/>
    <col min="5" max="5" width="14.1640625" style="623" customWidth="1"/>
    <col min="6" max="255" width="14" style="593"/>
    <col min="256" max="256" width="64.83203125" style="593" customWidth="1"/>
    <col min="257" max="257" width="7.1640625" style="593" customWidth="1"/>
    <col min="258" max="258" width="13.1640625" style="593" customWidth="1"/>
    <col min="259" max="260" width="14.1640625" style="593" customWidth="1"/>
    <col min="261" max="511" width="14" style="593"/>
    <col min="512" max="512" width="64.83203125" style="593" customWidth="1"/>
    <col min="513" max="513" width="7.1640625" style="593" customWidth="1"/>
    <col min="514" max="514" width="13.1640625" style="593" customWidth="1"/>
    <col min="515" max="516" width="14.1640625" style="593" customWidth="1"/>
    <col min="517" max="767" width="14" style="593"/>
    <col min="768" max="768" width="64.83203125" style="593" customWidth="1"/>
    <col min="769" max="769" width="7.1640625" style="593" customWidth="1"/>
    <col min="770" max="770" width="13.1640625" style="593" customWidth="1"/>
    <col min="771" max="772" width="14.1640625" style="593" customWidth="1"/>
    <col min="773" max="1023" width="14" style="593"/>
    <col min="1024" max="1024" width="64.83203125" style="593" customWidth="1"/>
    <col min="1025" max="1025" width="7.1640625" style="593" customWidth="1"/>
    <col min="1026" max="1026" width="13.1640625" style="593" customWidth="1"/>
    <col min="1027" max="1028" width="14.1640625" style="593" customWidth="1"/>
    <col min="1029" max="1279" width="14" style="593"/>
    <col min="1280" max="1280" width="64.83203125" style="593" customWidth="1"/>
    <col min="1281" max="1281" width="7.1640625" style="593" customWidth="1"/>
    <col min="1282" max="1282" width="13.1640625" style="593" customWidth="1"/>
    <col min="1283" max="1284" width="14.1640625" style="593" customWidth="1"/>
    <col min="1285" max="1535" width="14" style="593"/>
    <col min="1536" max="1536" width="64.83203125" style="593" customWidth="1"/>
    <col min="1537" max="1537" width="7.1640625" style="593" customWidth="1"/>
    <col min="1538" max="1538" width="13.1640625" style="593" customWidth="1"/>
    <col min="1539" max="1540" width="14.1640625" style="593" customWidth="1"/>
    <col min="1541" max="1791" width="14" style="593"/>
    <col min="1792" max="1792" width="64.83203125" style="593" customWidth="1"/>
    <col min="1793" max="1793" width="7.1640625" style="593" customWidth="1"/>
    <col min="1794" max="1794" width="13.1640625" style="593" customWidth="1"/>
    <col min="1795" max="1796" width="14.1640625" style="593" customWidth="1"/>
    <col min="1797" max="2047" width="14" style="593"/>
    <col min="2048" max="2048" width="64.83203125" style="593" customWidth="1"/>
    <col min="2049" max="2049" width="7.1640625" style="593" customWidth="1"/>
    <col min="2050" max="2050" width="13.1640625" style="593" customWidth="1"/>
    <col min="2051" max="2052" width="14.1640625" style="593" customWidth="1"/>
    <col min="2053" max="2303" width="14" style="593"/>
    <col min="2304" max="2304" width="64.83203125" style="593" customWidth="1"/>
    <col min="2305" max="2305" width="7.1640625" style="593" customWidth="1"/>
    <col min="2306" max="2306" width="13.1640625" style="593" customWidth="1"/>
    <col min="2307" max="2308" width="14.1640625" style="593" customWidth="1"/>
    <col min="2309" max="2559" width="14" style="593"/>
    <col min="2560" max="2560" width="64.83203125" style="593" customWidth="1"/>
    <col min="2561" max="2561" width="7.1640625" style="593" customWidth="1"/>
    <col min="2562" max="2562" width="13.1640625" style="593" customWidth="1"/>
    <col min="2563" max="2564" width="14.1640625" style="593" customWidth="1"/>
    <col min="2565" max="2815" width="14" style="593"/>
    <col min="2816" max="2816" width="64.83203125" style="593" customWidth="1"/>
    <col min="2817" max="2817" width="7.1640625" style="593" customWidth="1"/>
    <col min="2818" max="2818" width="13.1640625" style="593" customWidth="1"/>
    <col min="2819" max="2820" width="14.1640625" style="593" customWidth="1"/>
    <col min="2821" max="3071" width="14" style="593"/>
    <col min="3072" max="3072" width="64.83203125" style="593" customWidth="1"/>
    <col min="3073" max="3073" width="7.1640625" style="593" customWidth="1"/>
    <col min="3074" max="3074" width="13.1640625" style="593" customWidth="1"/>
    <col min="3075" max="3076" width="14.1640625" style="593" customWidth="1"/>
    <col min="3077" max="3327" width="14" style="593"/>
    <col min="3328" max="3328" width="64.83203125" style="593" customWidth="1"/>
    <col min="3329" max="3329" width="7.1640625" style="593" customWidth="1"/>
    <col min="3330" max="3330" width="13.1640625" style="593" customWidth="1"/>
    <col min="3331" max="3332" width="14.1640625" style="593" customWidth="1"/>
    <col min="3333" max="3583" width="14" style="593"/>
    <col min="3584" max="3584" width="64.83203125" style="593" customWidth="1"/>
    <col min="3585" max="3585" width="7.1640625" style="593" customWidth="1"/>
    <col min="3586" max="3586" width="13.1640625" style="593" customWidth="1"/>
    <col min="3587" max="3588" width="14.1640625" style="593" customWidth="1"/>
    <col min="3589" max="3839" width="14" style="593"/>
    <col min="3840" max="3840" width="64.83203125" style="593" customWidth="1"/>
    <col min="3841" max="3841" width="7.1640625" style="593" customWidth="1"/>
    <col min="3842" max="3842" width="13.1640625" style="593" customWidth="1"/>
    <col min="3843" max="3844" width="14.1640625" style="593" customWidth="1"/>
    <col min="3845" max="4095" width="14" style="593"/>
    <col min="4096" max="4096" width="64.83203125" style="593" customWidth="1"/>
    <col min="4097" max="4097" width="7.1640625" style="593" customWidth="1"/>
    <col min="4098" max="4098" width="13.1640625" style="593" customWidth="1"/>
    <col min="4099" max="4100" width="14.1640625" style="593" customWidth="1"/>
    <col min="4101" max="4351" width="14" style="593"/>
    <col min="4352" max="4352" width="64.83203125" style="593" customWidth="1"/>
    <col min="4353" max="4353" width="7.1640625" style="593" customWidth="1"/>
    <col min="4354" max="4354" width="13.1640625" style="593" customWidth="1"/>
    <col min="4355" max="4356" width="14.1640625" style="593" customWidth="1"/>
    <col min="4357" max="4607" width="14" style="593"/>
    <col min="4608" max="4608" width="64.83203125" style="593" customWidth="1"/>
    <col min="4609" max="4609" width="7.1640625" style="593" customWidth="1"/>
    <col min="4610" max="4610" width="13.1640625" style="593" customWidth="1"/>
    <col min="4611" max="4612" width="14.1640625" style="593" customWidth="1"/>
    <col min="4613" max="4863" width="14" style="593"/>
    <col min="4864" max="4864" width="64.83203125" style="593" customWidth="1"/>
    <col min="4865" max="4865" width="7.1640625" style="593" customWidth="1"/>
    <col min="4866" max="4866" width="13.1640625" style="593" customWidth="1"/>
    <col min="4867" max="4868" width="14.1640625" style="593" customWidth="1"/>
    <col min="4869" max="5119" width="14" style="593"/>
    <col min="5120" max="5120" width="64.83203125" style="593" customWidth="1"/>
    <col min="5121" max="5121" width="7.1640625" style="593" customWidth="1"/>
    <col min="5122" max="5122" width="13.1640625" style="593" customWidth="1"/>
    <col min="5123" max="5124" width="14.1640625" style="593" customWidth="1"/>
    <col min="5125" max="5375" width="14" style="593"/>
    <col min="5376" max="5376" width="64.83203125" style="593" customWidth="1"/>
    <col min="5377" max="5377" width="7.1640625" style="593" customWidth="1"/>
    <col min="5378" max="5378" width="13.1640625" style="593" customWidth="1"/>
    <col min="5379" max="5380" width="14.1640625" style="593" customWidth="1"/>
    <col min="5381" max="5631" width="14" style="593"/>
    <col min="5632" max="5632" width="64.83203125" style="593" customWidth="1"/>
    <col min="5633" max="5633" width="7.1640625" style="593" customWidth="1"/>
    <col min="5634" max="5634" width="13.1640625" style="593" customWidth="1"/>
    <col min="5635" max="5636" width="14.1640625" style="593" customWidth="1"/>
    <col min="5637" max="5887" width="14" style="593"/>
    <col min="5888" max="5888" width="64.83203125" style="593" customWidth="1"/>
    <col min="5889" max="5889" width="7.1640625" style="593" customWidth="1"/>
    <col min="5890" max="5890" width="13.1640625" style="593" customWidth="1"/>
    <col min="5891" max="5892" width="14.1640625" style="593" customWidth="1"/>
    <col min="5893" max="6143" width="14" style="593"/>
    <col min="6144" max="6144" width="64.83203125" style="593" customWidth="1"/>
    <col min="6145" max="6145" width="7.1640625" style="593" customWidth="1"/>
    <col min="6146" max="6146" width="13.1640625" style="593" customWidth="1"/>
    <col min="6147" max="6148" width="14.1640625" style="593" customWidth="1"/>
    <col min="6149" max="6399" width="14" style="593"/>
    <col min="6400" max="6400" width="64.83203125" style="593" customWidth="1"/>
    <col min="6401" max="6401" width="7.1640625" style="593" customWidth="1"/>
    <col min="6402" max="6402" width="13.1640625" style="593" customWidth="1"/>
    <col min="6403" max="6404" width="14.1640625" style="593" customWidth="1"/>
    <col min="6405" max="6655" width="14" style="593"/>
    <col min="6656" max="6656" width="64.83203125" style="593" customWidth="1"/>
    <col min="6657" max="6657" width="7.1640625" style="593" customWidth="1"/>
    <col min="6658" max="6658" width="13.1640625" style="593" customWidth="1"/>
    <col min="6659" max="6660" width="14.1640625" style="593" customWidth="1"/>
    <col min="6661" max="6911" width="14" style="593"/>
    <col min="6912" max="6912" width="64.83203125" style="593" customWidth="1"/>
    <col min="6913" max="6913" width="7.1640625" style="593" customWidth="1"/>
    <col min="6914" max="6914" width="13.1640625" style="593" customWidth="1"/>
    <col min="6915" max="6916" width="14.1640625" style="593" customWidth="1"/>
    <col min="6917" max="7167" width="14" style="593"/>
    <col min="7168" max="7168" width="64.83203125" style="593" customWidth="1"/>
    <col min="7169" max="7169" width="7.1640625" style="593" customWidth="1"/>
    <col min="7170" max="7170" width="13.1640625" style="593" customWidth="1"/>
    <col min="7171" max="7172" width="14.1640625" style="593" customWidth="1"/>
    <col min="7173" max="7423" width="14" style="593"/>
    <col min="7424" max="7424" width="64.83203125" style="593" customWidth="1"/>
    <col min="7425" max="7425" width="7.1640625" style="593" customWidth="1"/>
    <col min="7426" max="7426" width="13.1640625" style="593" customWidth="1"/>
    <col min="7427" max="7428" width="14.1640625" style="593" customWidth="1"/>
    <col min="7429" max="7679" width="14" style="593"/>
    <col min="7680" max="7680" width="64.83203125" style="593" customWidth="1"/>
    <col min="7681" max="7681" width="7.1640625" style="593" customWidth="1"/>
    <col min="7682" max="7682" width="13.1640625" style="593" customWidth="1"/>
    <col min="7683" max="7684" width="14.1640625" style="593" customWidth="1"/>
    <col min="7685" max="7935" width="14" style="593"/>
    <col min="7936" max="7936" width="64.83203125" style="593" customWidth="1"/>
    <col min="7937" max="7937" width="7.1640625" style="593" customWidth="1"/>
    <col min="7938" max="7938" width="13.1640625" style="593" customWidth="1"/>
    <col min="7939" max="7940" width="14.1640625" style="593" customWidth="1"/>
    <col min="7941" max="8191" width="14" style="593"/>
    <col min="8192" max="8192" width="64.83203125" style="593" customWidth="1"/>
    <col min="8193" max="8193" width="7.1640625" style="593" customWidth="1"/>
    <col min="8194" max="8194" width="13.1640625" style="593" customWidth="1"/>
    <col min="8195" max="8196" width="14.1640625" style="593" customWidth="1"/>
    <col min="8197" max="8447" width="14" style="593"/>
    <col min="8448" max="8448" width="64.83203125" style="593" customWidth="1"/>
    <col min="8449" max="8449" width="7.1640625" style="593" customWidth="1"/>
    <col min="8450" max="8450" width="13.1640625" style="593" customWidth="1"/>
    <col min="8451" max="8452" width="14.1640625" style="593" customWidth="1"/>
    <col min="8453" max="8703" width="14" style="593"/>
    <col min="8704" max="8704" width="64.83203125" style="593" customWidth="1"/>
    <col min="8705" max="8705" width="7.1640625" style="593" customWidth="1"/>
    <col min="8706" max="8706" width="13.1640625" style="593" customWidth="1"/>
    <col min="8707" max="8708" width="14.1640625" style="593" customWidth="1"/>
    <col min="8709" max="8959" width="14" style="593"/>
    <col min="8960" max="8960" width="64.83203125" style="593" customWidth="1"/>
    <col min="8961" max="8961" width="7.1640625" style="593" customWidth="1"/>
    <col min="8962" max="8962" width="13.1640625" style="593" customWidth="1"/>
    <col min="8963" max="8964" width="14.1640625" style="593" customWidth="1"/>
    <col min="8965" max="9215" width="14" style="593"/>
    <col min="9216" max="9216" width="64.83203125" style="593" customWidth="1"/>
    <col min="9217" max="9217" width="7.1640625" style="593" customWidth="1"/>
    <col min="9218" max="9218" width="13.1640625" style="593" customWidth="1"/>
    <col min="9219" max="9220" width="14.1640625" style="593" customWidth="1"/>
    <col min="9221" max="9471" width="14" style="593"/>
    <col min="9472" max="9472" width="64.83203125" style="593" customWidth="1"/>
    <col min="9473" max="9473" width="7.1640625" style="593" customWidth="1"/>
    <col min="9474" max="9474" width="13.1640625" style="593" customWidth="1"/>
    <col min="9475" max="9476" width="14.1640625" style="593" customWidth="1"/>
    <col min="9477" max="9727" width="14" style="593"/>
    <col min="9728" max="9728" width="64.83203125" style="593" customWidth="1"/>
    <col min="9729" max="9729" width="7.1640625" style="593" customWidth="1"/>
    <col min="9730" max="9730" width="13.1640625" style="593" customWidth="1"/>
    <col min="9731" max="9732" width="14.1640625" style="593" customWidth="1"/>
    <col min="9733" max="9983" width="14" style="593"/>
    <col min="9984" max="9984" width="64.83203125" style="593" customWidth="1"/>
    <col min="9985" max="9985" width="7.1640625" style="593" customWidth="1"/>
    <col min="9986" max="9986" width="13.1640625" style="593" customWidth="1"/>
    <col min="9987" max="9988" width="14.1640625" style="593" customWidth="1"/>
    <col min="9989" max="10239" width="14" style="593"/>
    <col min="10240" max="10240" width="64.83203125" style="593" customWidth="1"/>
    <col min="10241" max="10241" width="7.1640625" style="593" customWidth="1"/>
    <col min="10242" max="10242" width="13.1640625" style="593" customWidth="1"/>
    <col min="10243" max="10244" width="14.1640625" style="593" customWidth="1"/>
    <col min="10245" max="10495" width="14" style="593"/>
    <col min="10496" max="10496" width="64.83203125" style="593" customWidth="1"/>
    <col min="10497" max="10497" width="7.1640625" style="593" customWidth="1"/>
    <col min="10498" max="10498" width="13.1640625" style="593" customWidth="1"/>
    <col min="10499" max="10500" width="14.1640625" style="593" customWidth="1"/>
    <col min="10501" max="10751" width="14" style="593"/>
    <col min="10752" max="10752" width="64.83203125" style="593" customWidth="1"/>
    <col min="10753" max="10753" width="7.1640625" style="593" customWidth="1"/>
    <col min="10754" max="10754" width="13.1640625" style="593" customWidth="1"/>
    <col min="10755" max="10756" width="14.1640625" style="593" customWidth="1"/>
    <col min="10757" max="11007" width="14" style="593"/>
    <col min="11008" max="11008" width="64.83203125" style="593" customWidth="1"/>
    <col min="11009" max="11009" width="7.1640625" style="593" customWidth="1"/>
    <col min="11010" max="11010" width="13.1640625" style="593" customWidth="1"/>
    <col min="11011" max="11012" width="14.1640625" style="593" customWidth="1"/>
    <col min="11013" max="11263" width="14" style="593"/>
    <col min="11264" max="11264" width="64.83203125" style="593" customWidth="1"/>
    <col min="11265" max="11265" width="7.1640625" style="593" customWidth="1"/>
    <col min="11266" max="11266" width="13.1640625" style="593" customWidth="1"/>
    <col min="11267" max="11268" width="14.1640625" style="593" customWidth="1"/>
    <col min="11269" max="11519" width="14" style="593"/>
    <col min="11520" max="11520" width="64.83203125" style="593" customWidth="1"/>
    <col min="11521" max="11521" width="7.1640625" style="593" customWidth="1"/>
    <col min="11522" max="11522" width="13.1640625" style="593" customWidth="1"/>
    <col min="11523" max="11524" width="14.1640625" style="593" customWidth="1"/>
    <col min="11525" max="11775" width="14" style="593"/>
    <col min="11776" max="11776" width="64.83203125" style="593" customWidth="1"/>
    <col min="11777" max="11777" width="7.1640625" style="593" customWidth="1"/>
    <col min="11778" max="11778" width="13.1640625" style="593" customWidth="1"/>
    <col min="11779" max="11780" width="14.1640625" style="593" customWidth="1"/>
    <col min="11781" max="12031" width="14" style="593"/>
    <col min="12032" max="12032" width="64.83203125" style="593" customWidth="1"/>
    <col min="12033" max="12033" width="7.1640625" style="593" customWidth="1"/>
    <col min="12034" max="12034" width="13.1640625" style="593" customWidth="1"/>
    <col min="12035" max="12036" width="14.1640625" style="593" customWidth="1"/>
    <col min="12037" max="12287" width="14" style="593"/>
    <col min="12288" max="12288" width="64.83203125" style="593" customWidth="1"/>
    <col min="12289" max="12289" width="7.1640625" style="593" customWidth="1"/>
    <col min="12290" max="12290" width="13.1640625" style="593" customWidth="1"/>
    <col min="12291" max="12292" width="14.1640625" style="593" customWidth="1"/>
    <col min="12293" max="12543" width="14" style="593"/>
    <col min="12544" max="12544" width="64.83203125" style="593" customWidth="1"/>
    <col min="12545" max="12545" width="7.1640625" style="593" customWidth="1"/>
    <col min="12546" max="12546" width="13.1640625" style="593" customWidth="1"/>
    <col min="12547" max="12548" width="14.1640625" style="593" customWidth="1"/>
    <col min="12549" max="12799" width="14" style="593"/>
    <col min="12800" max="12800" width="64.83203125" style="593" customWidth="1"/>
    <col min="12801" max="12801" width="7.1640625" style="593" customWidth="1"/>
    <col min="12802" max="12802" width="13.1640625" style="593" customWidth="1"/>
    <col min="12803" max="12804" width="14.1640625" style="593" customWidth="1"/>
    <col min="12805" max="13055" width="14" style="593"/>
    <col min="13056" max="13056" width="64.83203125" style="593" customWidth="1"/>
    <col min="13057" max="13057" width="7.1640625" style="593" customWidth="1"/>
    <col min="13058" max="13058" width="13.1640625" style="593" customWidth="1"/>
    <col min="13059" max="13060" width="14.1640625" style="593" customWidth="1"/>
    <col min="13061" max="13311" width="14" style="593"/>
    <col min="13312" max="13312" width="64.83203125" style="593" customWidth="1"/>
    <col min="13313" max="13313" width="7.1640625" style="593" customWidth="1"/>
    <col min="13314" max="13314" width="13.1640625" style="593" customWidth="1"/>
    <col min="13315" max="13316" width="14.1640625" style="593" customWidth="1"/>
    <col min="13317" max="13567" width="14" style="593"/>
    <col min="13568" max="13568" width="64.83203125" style="593" customWidth="1"/>
    <col min="13569" max="13569" width="7.1640625" style="593" customWidth="1"/>
    <col min="13570" max="13570" width="13.1640625" style="593" customWidth="1"/>
    <col min="13571" max="13572" width="14.1640625" style="593" customWidth="1"/>
    <col min="13573" max="13823" width="14" style="593"/>
    <col min="13824" max="13824" width="64.83203125" style="593" customWidth="1"/>
    <col min="13825" max="13825" width="7.1640625" style="593" customWidth="1"/>
    <col min="13826" max="13826" width="13.1640625" style="593" customWidth="1"/>
    <col min="13827" max="13828" width="14.1640625" style="593" customWidth="1"/>
    <col min="13829" max="14079" width="14" style="593"/>
    <col min="14080" max="14080" width="64.83203125" style="593" customWidth="1"/>
    <col min="14081" max="14081" width="7.1640625" style="593" customWidth="1"/>
    <col min="14082" max="14082" width="13.1640625" style="593" customWidth="1"/>
    <col min="14083" max="14084" width="14.1640625" style="593" customWidth="1"/>
    <col min="14085" max="14335" width="14" style="593"/>
    <col min="14336" max="14336" width="64.83203125" style="593" customWidth="1"/>
    <col min="14337" max="14337" width="7.1640625" style="593" customWidth="1"/>
    <col min="14338" max="14338" width="13.1640625" style="593" customWidth="1"/>
    <col min="14339" max="14340" width="14.1640625" style="593" customWidth="1"/>
    <col min="14341" max="14591" width="14" style="593"/>
    <col min="14592" max="14592" width="64.83203125" style="593" customWidth="1"/>
    <col min="14593" max="14593" width="7.1640625" style="593" customWidth="1"/>
    <col min="14594" max="14594" width="13.1640625" style="593" customWidth="1"/>
    <col min="14595" max="14596" width="14.1640625" style="593" customWidth="1"/>
    <col min="14597" max="14847" width="14" style="593"/>
    <col min="14848" max="14848" width="64.83203125" style="593" customWidth="1"/>
    <col min="14849" max="14849" width="7.1640625" style="593" customWidth="1"/>
    <col min="14850" max="14850" width="13.1640625" style="593" customWidth="1"/>
    <col min="14851" max="14852" width="14.1640625" style="593" customWidth="1"/>
    <col min="14853" max="15103" width="14" style="593"/>
    <col min="15104" max="15104" width="64.83203125" style="593" customWidth="1"/>
    <col min="15105" max="15105" width="7.1640625" style="593" customWidth="1"/>
    <col min="15106" max="15106" width="13.1640625" style="593" customWidth="1"/>
    <col min="15107" max="15108" width="14.1640625" style="593" customWidth="1"/>
    <col min="15109" max="15359" width="14" style="593"/>
    <col min="15360" max="15360" width="64.83203125" style="593" customWidth="1"/>
    <col min="15361" max="15361" width="7.1640625" style="593" customWidth="1"/>
    <col min="15362" max="15362" width="13.1640625" style="593" customWidth="1"/>
    <col min="15363" max="15364" width="14.1640625" style="593" customWidth="1"/>
    <col min="15365" max="15615" width="14" style="593"/>
    <col min="15616" max="15616" width="64.83203125" style="593" customWidth="1"/>
    <col min="15617" max="15617" width="7.1640625" style="593" customWidth="1"/>
    <col min="15618" max="15618" width="13.1640625" style="593" customWidth="1"/>
    <col min="15619" max="15620" width="14.1640625" style="593" customWidth="1"/>
    <col min="15621" max="15871" width="14" style="593"/>
    <col min="15872" max="15872" width="64.83203125" style="593" customWidth="1"/>
    <col min="15873" max="15873" width="7.1640625" style="593" customWidth="1"/>
    <col min="15874" max="15874" width="13.1640625" style="593" customWidth="1"/>
    <col min="15875" max="15876" width="14.1640625" style="593" customWidth="1"/>
    <col min="15877" max="16127" width="14" style="593"/>
    <col min="16128" max="16128" width="64.83203125" style="593" customWidth="1"/>
    <col min="16129" max="16129" width="7.1640625" style="593" customWidth="1"/>
    <col min="16130" max="16130" width="13.1640625" style="593" customWidth="1"/>
    <col min="16131" max="16132" width="14.1640625" style="593" customWidth="1"/>
    <col min="16133" max="16384" width="14" style="593"/>
  </cols>
  <sheetData>
    <row r="1" spans="1:5" ht="16.5" thickBot="1" x14ac:dyDescent="0.3">
      <c r="C1" s="953"/>
      <c r="D1" s="953"/>
      <c r="E1" s="953"/>
    </row>
    <row r="2" spans="1:5" ht="15.75" customHeight="1" x14ac:dyDescent="0.25">
      <c r="A2" s="954" t="s">
        <v>382</v>
      </c>
      <c r="B2" s="957" t="s">
        <v>73</v>
      </c>
      <c r="C2" s="960" t="s">
        <v>383</v>
      </c>
      <c r="D2" s="962" t="s">
        <v>384</v>
      </c>
      <c r="E2" s="964" t="s">
        <v>385</v>
      </c>
    </row>
    <row r="3" spans="1:5" ht="11.25" customHeight="1" x14ac:dyDescent="0.25">
      <c r="A3" s="955"/>
      <c r="B3" s="958"/>
      <c r="C3" s="961"/>
      <c r="D3" s="963"/>
      <c r="E3" s="965"/>
    </row>
    <row r="4" spans="1:5" x14ac:dyDescent="0.25">
      <c r="A4" s="956"/>
      <c r="B4" s="959"/>
      <c r="C4" s="966"/>
      <c r="D4" s="967"/>
      <c r="E4" s="968"/>
    </row>
    <row r="5" spans="1:5" s="599" customFormat="1" ht="16.5" thickBot="1" x14ac:dyDescent="0.25">
      <c r="A5" s="595" t="s">
        <v>386</v>
      </c>
      <c r="B5" s="596" t="s">
        <v>387</v>
      </c>
      <c r="C5" s="596" t="s">
        <v>388</v>
      </c>
      <c r="D5" s="597" t="s">
        <v>389</v>
      </c>
      <c r="E5" s="598" t="s">
        <v>390</v>
      </c>
    </row>
    <row r="6" spans="1:5" s="604" customFormat="1" x14ac:dyDescent="0.2">
      <c r="A6" s="600" t="s">
        <v>391</v>
      </c>
      <c r="B6" s="601" t="s">
        <v>392</v>
      </c>
      <c r="C6" s="602">
        <v>1005</v>
      </c>
      <c r="D6" s="602">
        <v>659</v>
      </c>
      <c r="E6" s="603" t="s">
        <v>330</v>
      </c>
    </row>
    <row r="7" spans="1:5" s="604" customFormat="1" x14ac:dyDescent="0.2">
      <c r="A7" s="605" t="s">
        <v>393</v>
      </c>
      <c r="B7" s="606" t="s">
        <v>394</v>
      </c>
      <c r="C7" s="607">
        <f>+C8+C13+C18+C23+C28</f>
        <v>247661</v>
      </c>
      <c r="D7" s="607">
        <f>+D8+D13+D18+D23+D28</f>
        <v>240217</v>
      </c>
      <c r="E7" s="603">
        <f>D7/C7</f>
        <v>0.9699427846935933</v>
      </c>
    </row>
    <row r="8" spans="1:5" s="604" customFormat="1" x14ac:dyDescent="0.2">
      <c r="A8" s="605" t="s">
        <v>395</v>
      </c>
      <c r="B8" s="606" t="s">
        <v>396</v>
      </c>
      <c r="C8" s="607">
        <f>+C9+C10+C11+C12</f>
        <v>241177</v>
      </c>
      <c r="D8" s="607">
        <f>+D9+D10+D11+D12</f>
        <v>236058</v>
      </c>
      <c r="E8" s="603">
        <f t="shared" ref="E8:E9" si="0">D8/C8</f>
        <v>0.97877492464040927</v>
      </c>
    </row>
    <row r="9" spans="1:5" s="604" customFormat="1" x14ac:dyDescent="0.2">
      <c r="A9" s="608" t="s">
        <v>397</v>
      </c>
      <c r="B9" s="606" t="s">
        <v>398</v>
      </c>
      <c r="C9" s="609">
        <v>153107</v>
      </c>
      <c r="D9" s="609">
        <v>148283</v>
      </c>
      <c r="E9" s="603">
        <f t="shared" si="0"/>
        <v>0.96849262280627268</v>
      </c>
    </row>
    <row r="10" spans="1:5" s="604" customFormat="1" ht="26.25" customHeight="1" x14ac:dyDescent="0.2">
      <c r="A10" s="608" t="s">
        <v>399</v>
      </c>
      <c r="B10" s="606" t="s">
        <v>400</v>
      </c>
      <c r="C10" s="610"/>
      <c r="D10" s="610"/>
      <c r="E10" s="611"/>
    </row>
    <row r="11" spans="1:5" s="604" customFormat="1" ht="22.5" x14ac:dyDescent="0.2">
      <c r="A11" s="608" t="s">
        <v>401</v>
      </c>
      <c r="B11" s="606" t="s">
        <v>402</v>
      </c>
      <c r="C11" s="609">
        <v>76325</v>
      </c>
      <c r="D11" s="609">
        <v>76620</v>
      </c>
      <c r="E11" s="603">
        <f t="shared" ref="E11:E13" si="1">D11/C11</f>
        <v>1.0038650507697346</v>
      </c>
    </row>
    <row r="12" spans="1:5" s="604" customFormat="1" x14ac:dyDescent="0.2">
      <c r="A12" s="608" t="s">
        <v>403</v>
      </c>
      <c r="B12" s="606" t="s">
        <v>404</v>
      </c>
      <c r="C12" s="610">
        <v>11745</v>
      </c>
      <c r="D12" s="610">
        <v>11155</v>
      </c>
      <c r="E12" s="603">
        <f t="shared" si="1"/>
        <v>0.94976585781183487</v>
      </c>
    </row>
    <row r="13" spans="1:5" s="604" customFormat="1" x14ac:dyDescent="0.2">
      <c r="A13" s="605" t="s">
        <v>405</v>
      </c>
      <c r="B13" s="606" t="s">
        <v>406</v>
      </c>
      <c r="C13" s="612">
        <f>+C14+C15+C16+C17</f>
        <v>3604</v>
      </c>
      <c r="D13" s="612">
        <f>+D14+D15+D16+D17</f>
        <v>3182</v>
      </c>
      <c r="E13" s="603">
        <f t="shared" si="1"/>
        <v>0.88290788013318533</v>
      </c>
    </row>
    <row r="14" spans="1:5" s="604" customFormat="1" x14ac:dyDescent="0.2">
      <c r="A14" s="608" t="s">
        <v>407</v>
      </c>
      <c r="B14" s="606" t="s">
        <v>408</v>
      </c>
      <c r="C14" s="610"/>
      <c r="D14" s="610"/>
      <c r="E14" s="611"/>
    </row>
    <row r="15" spans="1:5" s="604" customFormat="1" ht="22.5" x14ac:dyDescent="0.2">
      <c r="A15" s="608" t="s">
        <v>409</v>
      </c>
      <c r="B15" s="606" t="s">
        <v>12</v>
      </c>
      <c r="C15" s="609"/>
      <c r="D15" s="609"/>
      <c r="E15" s="603"/>
    </row>
    <row r="16" spans="1:5" s="604" customFormat="1" x14ac:dyDescent="0.2">
      <c r="A16" s="608" t="s">
        <v>410</v>
      </c>
      <c r="B16" s="606" t="s">
        <v>13</v>
      </c>
      <c r="C16" s="609"/>
      <c r="D16" s="609"/>
      <c r="E16" s="603"/>
    </row>
    <row r="17" spans="1:5" s="604" customFormat="1" x14ac:dyDescent="0.2">
      <c r="A17" s="608" t="s">
        <v>411</v>
      </c>
      <c r="B17" s="606" t="s">
        <v>14</v>
      </c>
      <c r="C17" s="610">
        <v>3604</v>
      </c>
      <c r="D17" s="610">
        <v>3182</v>
      </c>
      <c r="E17" s="603">
        <f>D17/C17</f>
        <v>0.88290788013318533</v>
      </c>
    </row>
    <row r="18" spans="1:5" s="604" customFormat="1" x14ac:dyDescent="0.2">
      <c r="A18" s="605" t="s">
        <v>412</v>
      </c>
      <c r="B18" s="606" t="s">
        <v>15</v>
      </c>
      <c r="C18" s="613"/>
      <c r="D18" s="613"/>
      <c r="E18" s="603"/>
    </row>
    <row r="19" spans="1:5" s="604" customFormat="1" x14ac:dyDescent="0.2">
      <c r="A19" s="608" t="s">
        <v>413</v>
      </c>
      <c r="B19" s="606" t="s">
        <v>16</v>
      </c>
      <c r="C19" s="610"/>
      <c r="D19" s="610"/>
      <c r="E19" s="611"/>
    </row>
    <row r="20" spans="1:5" s="604" customFormat="1" x14ac:dyDescent="0.2">
      <c r="A20" s="608" t="s">
        <v>414</v>
      </c>
      <c r="B20" s="606" t="s">
        <v>17</v>
      </c>
      <c r="C20" s="609"/>
      <c r="D20" s="609"/>
      <c r="E20" s="603"/>
    </row>
    <row r="21" spans="1:5" s="604" customFormat="1" x14ac:dyDescent="0.2">
      <c r="A21" s="608" t="s">
        <v>415</v>
      </c>
      <c r="B21" s="606" t="s">
        <v>18</v>
      </c>
      <c r="C21" s="610"/>
      <c r="D21" s="610"/>
      <c r="E21" s="611"/>
    </row>
    <row r="22" spans="1:5" s="604" customFormat="1" x14ac:dyDescent="0.2">
      <c r="A22" s="608" t="s">
        <v>416</v>
      </c>
      <c r="B22" s="606" t="s">
        <v>19</v>
      </c>
      <c r="C22" s="609"/>
      <c r="D22" s="609"/>
      <c r="E22" s="603"/>
    </row>
    <row r="23" spans="1:5" s="604" customFormat="1" x14ac:dyDescent="0.2">
      <c r="A23" s="605" t="s">
        <v>417</v>
      </c>
      <c r="B23" s="606" t="s">
        <v>20</v>
      </c>
      <c r="C23" s="612">
        <f>C24+C25+C26+C27</f>
        <v>2880</v>
      </c>
      <c r="D23" s="612">
        <f>D24+D25+D26+D27</f>
        <v>977</v>
      </c>
      <c r="E23" s="603">
        <f>D23/C23</f>
        <v>0.33923611111111113</v>
      </c>
    </row>
    <row r="24" spans="1:5" s="604" customFormat="1" x14ac:dyDescent="0.2">
      <c r="A24" s="608" t="s">
        <v>418</v>
      </c>
      <c r="B24" s="606" t="s">
        <v>21</v>
      </c>
      <c r="C24" s="609"/>
      <c r="D24" s="609"/>
      <c r="E24" s="603"/>
    </row>
    <row r="25" spans="1:5" s="604" customFormat="1" ht="22.5" x14ac:dyDescent="0.2">
      <c r="A25" s="608" t="s">
        <v>419</v>
      </c>
      <c r="B25" s="606" t="s">
        <v>22</v>
      </c>
      <c r="C25" s="610"/>
      <c r="D25" s="610"/>
      <c r="E25" s="611"/>
    </row>
    <row r="26" spans="1:5" s="604" customFormat="1" x14ac:dyDescent="0.2">
      <c r="A26" s="608" t="s">
        <v>420</v>
      </c>
      <c r="B26" s="606" t="s">
        <v>23</v>
      </c>
      <c r="C26" s="609"/>
      <c r="D26" s="609"/>
      <c r="E26" s="603"/>
    </row>
    <row r="27" spans="1:5" s="604" customFormat="1" x14ac:dyDescent="0.2">
      <c r="A27" s="608" t="s">
        <v>421</v>
      </c>
      <c r="B27" s="606" t="s">
        <v>24</v>
      </c>
      <c r="C27" s="610">
        <v>2880</v>
      </c>
      <c r="D27" s="610">
        <v>977</v>
      </c>
      <c r="E27" s="603">
        <f>D27/C27</f>
        <v>0.33923611111111113</v>
      </c>
    </row>
    <row r="28" spans="1:5" s="604" customFormat="1" x14ac:dyDescent="0.2">
      <c r="A28" s="605" t="s">
        <v>422</v>
      </c>
      <c r="B28" s="606" t="s">
        <v>25</v>
      </c>
      <c r="C28" s="613"/>
      <c r="D28" s="613"/>
      <c r="E28" s="603"/>
    </row>
    <row r="29" spans="1:5" s="604" customFormat="1" x14ac:dyDescent="0.2">
      <c r="A29" s="608" t="s">
        <v>423</v>
      </c>
      <c r="B29" s="606" t="s">
        <v>26</v>
      </c>
      <c r="C29" s="610"/>
      <c r="D29" s="610"/>
      <c r="E29" s="611"/>
    </row>
    <row r="30" spans="1:5" s="604" customFormat="1" ht="22.5" x14ac:dyDescent="0.2">
      <c r="A30" s="608" t="s">
        <v>424</v>
      </c>
      <c r="B30" s="606" t="s">
        <v>27</v>
      </c>
      <c r="C30" s="609"/>
      <c r="D30" s="609"/>
      <c r="E30" s="603"/>
    </row>
    <row r="31" spans="1:5" s="604" customFormat="1" x14ac:dyDescent="0.2">
      <c r="A31" s="608" t="s">
        <v>425</v>
      </c>
      <c r="B31" s="606" t="s">
        <v>114</v>
      </c>
      <c r="C31" s="610"/>
      <c r="D31" s="610"/>
      <c r="E31" s="611"/>
    </row>
    <row r="32" spans="1:5" s="604" customFormat="1" x14ac:dyDescent="0.2">
      <c r="A32" s="608" t="s">
        <v>426</v>
      </c>
      <c r="B32" s="606" t="s">
        <v>210</v>
      </c>
      <c r="C32" s="609"/>
      <c r="D32" s="609"/>
      <c r="E32" s="603"/>
    </row>
    <row r="33" spans="1:5" s="604" customFormat="1" x14ac:dyDescent="0.2">
      <c r="A33" s="605" t="s">
        <v>427</v>
      </c>
      <c r="B33" s="606" t="s">
        <v>211</v>
      </c>
      <c r="C33" s="612">
        <f>+C34+C39+C44</f>
        <v>380</v>
      </c>
      <c r="D33" s="612">
        <f>+D34+D39+D44</f>
        <v>380</v>
      </c>
      <c r="E33" s="603">
        <f t="shared" ref="E33:E35" si="2">D33/C33</f>
        <v>1</v>
      </c>
    </row>
    <row r="34" spans="1:5" s="604" customFormat="1" x14ac:dyDescent="0.2">
      <c r="A34" s="605" t="s">
        <v>428</v>
      </c>
      <c r="B34" s="606" t="s">
        <v>212</v>
      </c>
      <c r="C34" s="612">
        <f>C35+C36+C37+C38</f>
        <v>380</v>
      </c>
      <c r="D34" s="612">
        <f>D35+D36+D37+D38</f>
        <v>380</v>
      </c>
      <c r="E34" s="603">
        <f t="shared" si="2"/>
        <v>1</v>
      </c>
    </row>
    <row r="35" spans="1:5" s="604" customFormat="1" x14ac:dyDescent="0.2">
      <c r="A35" s="608" t="s">
        <v>429</v>
      </c>
      <c r="B35" s="606" t="s">
        <v>213</v>
      </c>
      <c r="C35" s="609">
        <v>380</v>
      </c>
      <c r="D35" s="609">
        <v>380</v>
      </c>
      <c r="E35" s="603">
        <f t="shared" si="2"/>
        <v>1</v>
      </c>
    </row>
    <row r="36" spans="1:5" s="604" customFormat="1" x14ac:dyDescent="0.2">
      <c r="A36" s="608" t="s">
        <v>430</v>
      </c>
      <c r="B36" s="606" t="s">
        <v>214</v>
      </c>
      <c r="C36" s="609"/>
      <c r="D36" s="609"/>
      <c r="E36" s="603"/>
    </row>
    <row r="37" spans="1:5" s="604" customFormat="1" x14ac:dyDescent="0.2">
      <c r="A37" s="608" t="s">
        <v>431</v>
      </c>
      <c r="B37" s="606" t="s">
        <v>215</v>
      </c>
      <c r="C37" s="610"/>
      <c r="D37" s="610"/>
      <c r="E37" s="611"/>
    </row>
    <row r="38" spans="1:5" s="604" customFormat="1" x14ac:dyDescent="0.2">
      <c r="A38" s="608" t="s">
        <v>432</v>
      </c>
      <c r="B38" s="606" t="s">
        <v>216</v>
      </c>
      <c r="C38" s="609"/>
      <c r="D38" s="609"/>
      <c r="E38" s="603"/>
    </row>
    <row r="39" spans="1:5" s="604" customFormat="1" x14ac:dyDescent="0.2">
      <c r="A39" s="605" t="s">
        <v>433</v>
      </c>
      <c r="B39" s="606" t="s">
        <v>217</v>
      </c>
      <c r="C39" s="614"/>
      <c r="D39" s="614"/>
      <c r="E39" s="611"/>
    </row>
    <row r="40" spans="1:5" s="604" customFormat="1" x14ac:dyDescent="0.2">
      <c r="A40" s="608" t="s">
        <v>434</v>
      </c>
      <c r="B40" s="606" t="s">
        <v>218</v>
      </c>
      <c r="C40" s="609"/>
      <c r="D40" s="609"/>
      <c r="E40" s="603"/>
    </row>
    <row r="41" spans="1:5" s="604" customFormat="1" ht="22.5" x14ac:dyDescent="0.2">
      <c r="A41" s="608" t="s">
        <v>435</v>
      </c>
      <c r="B41" s="606" t="s">
        <v>219</v>
      </c>
      <c r="C41" s="610"/>
      <c r="D41" s="610"/>
      <c r="E41" s="611"/>
    </row>
    <row r="42" spans="1:5" s="604" customFormat="1" ht="22.5" x14ac:dyDescent="0.2">
      <c r="A42" s="608" t="s">
        <v>436</v>
      </c>
      <c r="B42" s="606" t="s">
        <v>220</v>
      </c>
      <c r="C42" s="609"/>
      <c r="D42" s="609"/>
      <c r="E42" s="603"/>
    </row>
    <row r="43" spans="1:5" s="604" customFormat="1" x14ac:dyDescent="0.2">
      <c r="A43" s="608" t="s">
        <v>437</v>
      </c>
      <c r="B43" s="606" t="s">
        <v>221</v>
      </c>
      <c r="C43" s="609"/>
      <c r="D43" s="609"/>
      <c r="E43" s="603"/>
    </row>
    <row r="44" spans="1:5" s="604" customFormat="1" x14ac:dyDescent="0.2">
      <c r="A44" s="605" t="s">
        <v>438</v>
      </c>
      <c r="B44" s="606" t="s">
        <v>222</v>
      </c>
      <c r="C44" s="613"/>
      <c r="D44" s="613"/>
      <c r="E44" s="603"/>
    </row>
    <row r="45" spans="1:5" s="604" customFormat="1" x14ac:dyDescent="0.2">
      <c r="A45" s="608" t="s">
        <v>439</v>
      </c>
      <c r="B45" s="606" t="s">
        <v>223</v>
      </c>
      <c r="C45" s="609"/>
      <c r="D45" s="609"/>
      <c r="E45" s="603"/>
    </row>
    <row r="46" spans="1:5" s="604" customFormat="1" ht="22.5" x14ac:dyDescent="0.2">
      <c r="A46" s="608" t="s">
        <v>440</v>
      </c>
      <c r="B46" s="606" t="s">
        <v>252</v>
      </c>
      <c r="C46" s="610"/>
      <c r="D46" s="610"/>
      <c r="E46" s="611"/>
    </row>
    <row r="47" spans="1:5" s="604" customFormat="1" ht="22.5" x14ac:dyDescent="0.2">
      <c r="A47" s="608" t="s">
        <v>441</v>
      </c>
      <c r="B47" s="606" t="s">
        <v>253</v>
      </c>
      <c r="C47" s="609"/>
      <c r="D47" s="609"/>
      <c r="E47" s="603"/>
    </row>
    <row r="48" spans="1:5" s="604" customFormat="1" x14ac:dyDescent="0.2">
      <c r="A48" s="608" t="s">
        <v>442</v>
      </c>
      <c r="B48" s="606" t="s">
        <v>291</v>
      </c>
      <c r="C48" s="610"/>
      <c r="D48" s="610"/>
      <c r="E48" s="611"/>
    </row>
    <row r="49" spans="1:5" s="604" customFormat="1" x14ac:dyDescent="0.2">
      <c r="A49" s="605" t="s">
        <v>443</v>
      </c>
      <c r="B49" s="606" t="s">
        <v>292</v>
      </c>
      <c r="C49" s="609"/>
      <c r="D49" s="609"/>
      <c r="E49" s="603"/>
    </row>
    <row r="50" spans="1:5" s="604" customFormat="1" ht="21" x14ac:dyDescent="0.2">
      <c r="A50" s="605" t="s">
        <v>444</v>
      </c>
      <c r="B50" s="606" t="s">
        <v>445</v>
      </c>
      <c r="C50" s="612">
        <f>+C6+C7+C33+C49</f>
        <v>249046</v>
      </c>
      <c r="D50" s="612">
        <f>+D6+D7+D33+D49</f>
        <v>241256</v>
      </c>
      <c r="E50" s="603">
        <f>D50/C50</f>
        <v>0.96872063795443408</v>
      </c>
    </row>
    <row r="51" spans="1:5" s="604" customFormat="1" x14ac:dyDescent="0.2">
      <c r="A51" s="605" t="s">
        <v>446</v>
      </c>
      <c r="B51" s="606" t="s">
        <v>447</v>
      </c>
      <c r="C51" s="609"/>
      <c r="D51" s="609"/>
      <c r="E51" s="603"/>
    </row>
    <row r="52" spans="1:5" s="604" customFormat="1" x14ac:dyDescent="0.2">
      <c r="A52" s="605" t="s">
        <v>448</v>
      </c>
      <c r="B52" s="606" t="s">
        <v>449</v>
      </c>
      <c r="C52" s="610"/>
      <c r="D52" s="610"/>
      <c r="E52" s="611"/>
    </row>
    <row r="53" spans="1:5" s="604" customFormat="1" x14ac:dyDescent="0.2">
      <c r="A53" s="605" t="s">
        <v>450</v>
      </c>
      <c r="B53" s="606" t="s">
        <v>451</v>
      </c>
      <c r="C53" s="613"/>
      <c r="D53" s="613"/>
      <c r="E53" s="603"/>
    </row>
    <row r="54" spans="1:5" s="604" customFormat="1" x14ac:dyDescent="0.2">
      <c r="A54" s="605" t="s">
        <v>452</v>
      </c>
      <c r="B54" s="606" t="s">
        <v>453</v>
      </c>
      <c r="C54" s="610"/>
      <c r="D54" s="610"/>
      <c r="E54" s="611"/>
    </row>
    <row r="55" spans="1:5" s="604" customFormat="1" x14ac:dyDescent="0.2">
      <c r="A55" s="605" t="s">
        <v>454</v>
      </c>
      <c r="B55" s="606" t="s">
        <v>455</v>
      </c>
      <c r="C55" s="609"/>
      <c r="D55" s="609"/>
      <c r="E55" s="603"/>
    </row>
    <row r="56" spans="1:5" s="604" customFormat="1" x14ac:dyDescent="0.2">
      <c r="A56" s="605" t="s">
        <v>456</v>
      </c>
      <c r="B56" s="606" t="s">
        <v>457</v>
      </c>
      <c r="C56" s="610">
        <v>20892</v>
      </c>
      <c r="D56" s="610">
        <v>36402</v>
      </c>
      <c r="E56" s="603">
        <f>D56/C56</f>
        <v>1.7423894313612867</v>
      </c>
    </row>
    <row r="57" spans="1:5" s="604" customFormat="1" x14ac:dyDescent="0.2">
      <c r="A57" s="605" t="s">
        <v>458</v>
      </c>
      <c r="B57" s="606" t="s">
        <v>459</v>
      </c>
      <c r="C57" s="609"/>
      <c r="D57" s="609"/>
      <c r="E57" s="603"/>
    </row>
    <row r="58" spans="1:5" s="604" customFormat="1" x14ac:dyDescent="0.2">
      <c r="A58" s="605" t="s">
        <v>460</v>
      </c>
      <c r="B58" s="606" t="s">
        <v>461</v>
      </c>
      <c r="C58" s="612">
        <f>+C54+C55+C56+C57</f>
        <v>20892</v>
      </c>
      <c r="D58" s="612">
        <f>+D54+D55+D56+D57</f>
        <v>36402</v>
      </c>
      <c r="E58" s="603">
        <f t="shared" ref="E58:E59" si="3">D58/C58</f>
        <v>1.7423894313612867</v>
      </c>
    </row>
    <row r="59" spans="1:5" s="604" customFormat="1" x14ac:dyDescent="0.2">
      <c r="A59" s="605" t="s">
        <v>462</v>
      </c>
      <c r="B59" s="606" t="s">
        <v>463</v>
      </c>
      <c r="C59" s="609">
        <v>1414</v>
      </c>
      <c r="D59" s="609">
        <v>2076</v>
      </c>
      <c r="E59" s="603">
        <f t="shared" si="3"/>
        <v>1.4681753889674682</v>
      </c>
    </row>
    <row r="60" spans="1:5" s="604" customFormat="1" x14ac:dyDescent="0.2">
      <c r="A60" s="605" t="s">
        <v>464</v>
      </c>
      <c r="B60" s="606" t="s">
        <v>465</v>
      </c>
      <c r="C60" s="610"/>
      <c r="D60" s="610"/>
      <c r="E60" s="611"/>
    </row>
    <row r="61" spans="1:5" s="604" customFormat="1" x14ac:dyDescent="0.2">
      <c r="A61" s="605" t="s">
        <v>466</v>
      </c>
      <c r="B61" s="606" t="s">
        <v>467</v>
      </c>
      <c r="C61" s="609">
        <v>32</v>
      </c>
      <c r="D61" s="609">
        <v>20</v>
      </c>
      <c r="E61" s="603" t="s">
        <v>330</v>
      </c>
    </row>
    <row r="62" spans="1:5" s="604" customFormat="1" x14ac:dyDescent="0.2">
      <c r="A62" s="605" t="s">
        <v>468</v>
      </c>
      <c r="B62" s="606" t="s">
        <v>469</v>
      </c>
      <c r="C62" s="612">
        <f>+C59+C60+C61</f>
        <v>1446</v>
      </c>
      <c r="D62" s="612">
        <f>+D59+D60+D61</f>
        <v>2096</v>
      </c>
      <c r="E62" s="603">
        <f>D62/C62</f>
        <v>1.4495159059474412</v>
      </c>
    </row>
    <row r="63" spans="1:5" s="604" customFormat="1" x14ac:dyDescent="0.2">
      <c r="A63" s="605" t="s">
        <v>470</v>
      </c>
      <c r="B63" s="606" t="s">
        <v>471</v>
      </c>
      <c r="C63" s="609">
        <v>397</v>
      </c>
      <c r="D63" s="609">
        <v>0</v>
      </c>
      <c r="E63" s="603">
        <f>D63/C63</f>
        <v>0</v>
      </c>
    </row>
    <row r="64" spans="1:5" s="604" customFormat="1" ht="21" x14ac:dyDescent="0.2">
      <c r="A64" s="605" t="s">
        <v>472</v>
      </c>
      <c r="B64" s="606" t="s">
        <v>473</v>
      </c>
      <c r="C64" s="610"/>
      <c r="D64" s="610"/>
      <c r="E64" s="611"/>
    </row>
    <row r="65" spans="1:5" s="604" customFormat="1" x14ac:dyDescent="0.2">
      <c r="A65" s="605" t="s">
        <v>474</v>
      </c>
      <c r="B65" s="606" t="s">
        <v>475</v>
      </c>
      <c r="C65" s="612">
        <f>SUM(C63:C64)</f>
        <v>397</v>
      </c>
      <c r="D65" s="612">
        <f>SUM(D63:D64)</f>
        <v>0</v>
      </c>
      <c r="E65" s="603">
        <f>D65/C65</f>
        <v>0</v>
      </c>
    </row>
    <row r="66" spans="1:5" s="604" customFormat="1" x14ac:dyDescent="0.2">
      <c r="A66" s="605" t="s">
        <v>476</v>
      </c>
      <c r="B66" s="606" t="s">
        <v>477</v>
      </c>
      <c r="C66" s="609">
        <v>44</v>
      </c>
      <c r="D66" s="609">
        <v>66</v>
      </c>
      <c r="E66" s="603">
        <f>D66/C66</f>
        <v>1.5</v>
      </c>
    </row>
    <row r="67" spans="1:5" s="604" customFormat="1" ht="16.5" thickBot="1" x14ac:dyDescent="0.25">
      <c r="A67" s="615" t="s">
        <v>478</v>
      </c>
      <c r="B67" s="616" t="s">
        <v>479</v>
      </c>
      <c r="C67" s="617">
        <f>+C50+C53+C58+C62+C65+C66</f>
        <v>271825</v>
      </c>
      <c r="D67" s="617">
        <f>+D50+D53+D58+D62+D65+D66</f>
        <v>279820</v>
      </c>
      <c r="E67" s="618">
        <f>D67/C67</f>
        <v>1.0294123057113953</v>
      </c>
    </row>
    <row r="68" spans="1:5" x14ac:dyDescent="0.25">
      <c r="A68" s="619"/>
      <c r="C68" s="620"/>
      <c r="D68" s="620"/>
      <c r="E68" s="621"/>
    </row>
    <row r="69" spans="1:5" x14ac:dyDescent="0.25">
      <c r="A69" s="619"/>
      <c r="C69" s="620"/>
      <c r="D69" s="620"/>
      <c r="E69" s="621"/>
    </row>
    <row r="70" spans="1:5" x14ac:dyDescent="0.25">
      <c r="A70" s="622"/>
      <c r="C70" s="620"/>
      <c r="D70" s="620"/>
      <c r="E70" s="621"/>
    </row>
    <row r="71" spans="1:5" x14ac:dyDescent="0.25">
      <c r="A71" s="952"/>
      <c r="B71" s="952"/>
      <c r="C71" s="952"/>
      <c r="D71" s="952"/>
      <c r="E71" s="952"/>
    </row>
    <row r="72" spans="1:5" x14ac:dyDescent="0.25">
      <c r="A72" s="952"/>
      <c r="B72" s="952"/>
      <c r="C72" s="952"/>
      <c r="D72" s="952"/>
      <c r="E72" s="952"/>
    </row>
  </sheetData>
  <mergeCells count="9">
    <mergeCell ref="A71:E71"/>
    <mergeCell ref="A72:E72"/>
    <mergeCell ref="C1:E1"/>
    <mergeCell ref="A2:A4"/>
    <mergeCell ref="B2:B4"/>
    <mergeCell ref="C2:C3"/>
    <mergeCell ref="D2:D3"/>
    <mergeCell ref="E2:E3"/>
    <mergeCell ref="C4:E4"/>
  </mergeCells>
  <printOptions horizontalCentered="1"/>
  <pageMargins left="0.78740157480314965" right="0.82677165354330717" top="1.6141732283464567" bottom="0.98425196850393704" header="0.43307086614173229" footer="0.78740157480314965"/>
  <pageSetup paperSize="9" scale="82" firstPageNumber="16" orientation="portrait" useFirstPageNumber="1" horizontalDpi="4294967293" r:id="rId1"/>
  <headerFooter alignWithMargins="0">
    <oddHeader>&amp;C&amp;"Times New Roman CE,Félkövér"&amp;14
RAPOSKA KÖZSÉG ÖNKORMÁNYZATA
VAGYONKIMUTATÁS
a könyvviteli mérlegben értékben szereplő eszközökről
2018&amp;R&amp;"Times New Roman,Normál"12. melléklet a 6/2019. (V.17.)
önkormányzati rendelethez</oddHeader>
    <oddFooter>&amp;C&amp;P. oldal</oddFooter>
  </headerFooter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</sheetPr>
  <dimension ref="A1:G25"/>
  <sheetViews>
    <sheetView view="pageBreakPreview" zoomScaleSheetLayoutView="100" workbookViewId="0">
      <selection activeCell="D11" sqref="D11"/>
    </sheetView>
  </sheetViews>
  <sheetFormatPr defaultColWidth="10.83203125" defaultRowHeight="12.75" x14ac:dyDescent="0.2"/>
  <cols>
    <col min="1" max="1" width="83" style="625" customWidth="1"/>
    <col min="2" max="2" width="7.1640625" style="648" customWidth="1"/>
    <col min="3" max="5" width="14.1640625" style="624" customWidth="1"/>
    <col min="6" max="256" width="10.83203125" style="624"/>
    <col min="257" max="257" width="83" style="624" customWidth="1"/>
    <col min="258" max="258" width="7.1640625" style="624" customWidth="1"/>
    <col min="259" max="261" width="14.1640625" style="624" customWidth="1"/>
    <col min="262" max="512" width="10.83203125" style="624"/>
    <col min="513" max="513" width="83" style="624" customWidth="1"/>
    <col min="514" max="514" width="7.1640625" style="624" customWidth="1"/>
    <col min="515" max="517" width="14.1640625" style="624" customWidth="1"/>
    <col min="518" max="768" width="10.83203125" style="624"/>
    <col min="769" max="769" width="83" style="624" customWidth="1"/>
    <col min="770" max="770" width="7.1640625" style="624" customWidth="1"/>
    <col min="771" max="773" width="14.1640625" style="624" customWidth="1"/>
    <col min="774" max="1024" width="10.83203125" style="624"/>
    <col min="1025" max="1025" width="83" style="624" customWidth="1"/>
    <col min="1026" max="1026" width="7.1640625" style="624" customWidth="1"/>
    <col min="1027" max="1029" width="14.1640625" style="624" customWidth="1"/>
    <col min="1030" max="1280" width="10.83203125" style="624"/>
    <col min="1281" max="1281" width="83" style="624" customWidth="1"/>
    <col min="1282" max="1282" width="7.1640625" style="624" customWidth="1"/>
    <col min="1283" max="1285" width="14.1640625" style="624" customWidth="1"/>
    <col min="1286" max="1536" width="10.83203125" style="624"/>
    <col min="1537" max="1537" width="83" style="624" customWidth="1"/>
    <col min="1538" max="1538" width="7.1640625" style="624" customWidth="1"/>
    <col min="1539" max="1541" width="14.1640625" style="624" customWidth="1"/>
    <col min="1542" max="1792" width="10.83203125" style="624"/>
    <col min="1793" max="1793" width="83" style="624" customWidth="1"/>
    <col min="1794" max="1794" width="7.1640625" style="624" customWidth="1"/>
    <col min="1795" max="1797" width="14.1640625" style="624" customWidth="1"/>
    <col min="1798" max="2048" width="10.83203125" style="624"/>
    <col min="2049" max="2049" width="83" style="624" customWidth="1"/>
    <col min="2050" max="2050" width="7.1640625" style="624" customWidth="1"/>
    <col min="2051" max="2053" width="14.1640625" style="624" customWidth="1"/>
    <col min="2054" max="2304" width="10.83203125" style="624"/>
    <col min="2305" max="2305" width="83" style="624" customWidth="1"/>
    <col min="2306" max="2306" width="7.1640625" style="624" customWidth="1"/>
    <col min="2307" max="2309" width="14.1640625" style="624" customWidth="1"/>
    <col min="2310" max="2560" width="10.83203125" style="624"/>
    <col min="2561" max="2561" width="83" style="624" customWidth="1"/>
    <col min="2562" max="2562" width="7.1640625" style="624" customWidth="1"/>
    <col min="2563" max="2565" width="14.1640625" style="624" customWidth="1"/>
    <col min="2566" max="2816" width="10.83203125" style="624"/>
    <col min="2817" max="2817" width="83" style="624" customWidth="1"/>
    <col min="2818" max="2818" width="7.1640625" style="624" customWidth="1"/>
    <col min="2819" max="2821" width="14.1640625" style="624" customWidth="1"/>
    <col min="2822" max="3072" width="10.83203125" style="624"/>
    <col min="3073" max="3073" width="83" style="624" customWidth="1"/>
    <col min="3074" max="3074" width="7.1640625" style="624" customWidth="1"/>
    <col min="3075" max="3077" width="14.1640625" style="624" customWidth="1"/>
    <col min="3078" max="3328" width="10.83203125" style="624"/>
    <col min="3329" max="3329" width="83" style="624" customWidth="1"/>
    <col min="3330" max="3330" width="7.1640625" style="624" customWidth="1"/>
    <col min="3331" max="3333" width="14.1640625" style="624" customWidth="1"/>
    <col min="3334" max="3584" width="10.83203125" style="624"/>
    <col min="3585" max="3585" width="83" style="624" customWidth="1"/>
    <col min="3586" max="3586" width="7.1640625" style="624" customWidth="1"/>
    <col min="3587" max="3589" width="14.1640625" style="624" customWidth="1"/>
    <col min="3590" max="3840" width="10.83203125" style="624"/>
    <col min="3841" max="3841" width="83" style="624" customWidth="1"/>
    <col min="3842" max="3842" width="7.1640625" style="624" customWidth="1"/>
    <col min="3843" max="3845" width="14.1640625" style="624" customWidth="1"/>
    <col min="3846" max="4096" width="10.83203125" style="624"/>
    <col min="4097" max="4097" width="83" style="624" customWidth="1"/>
    <col min="4098" max="4098" width="7.1640625" style="624" customWidth="1"/>
    <col min="4099" max="4101" width="14.1640625" style="624" customWidth="1"/>
    <col min="4102" max="4352" width="10.83203125" style="624"/>
    <col min="4353" max="4353" width="83" style="624" customWidth="1"/>
    <col min="4354" max="4354" width="7.1640625" style="624" customWidth="1"/>
    <col min="4355" max="4357" width="14.1640625" style="624" customWidth="1"/>
    <col min="4358" max="4608" width="10.83203125" style="624"/>
    <col min="4609" max="4609" width="83" style="624" customWidth="1"/>
    <col min="4610" max="4610" width="7.1640625" style="624" customWidth="1"/>
    <col min="4611" max="4613" width="14.1640625" style="624" customWidth="1"/>
    <col min="4614" max="4864" width="10.83203125" style="624"/>
    <col min="4865" max="4865" width="83" style="624" customWidth="1"/>
    <col min="4866" max="4866" width="7.1640625" style="624" customWidth="1"/>
    <col min="4867" max="4869" width="14.1640625" style="624" customWidth="1"/>
    <col min="4870" max="5120" width="10.83203125" style="624"/>
    <col min="5121" max="5121" width="83" style="624" customWidth="1"/>
    <col min="5122" max="5122" width="7.1640625" style="624" customWidth="1"/>
    <col min="5123" max="5125" width="14.1640625" style="624" customWidth="1"/>
    <col min="5126" max="5376" width="10.83203125" style="624"/>
    <col min="5377" max="5377" width="83" style="624" customWidth="1"/>
    <col min="5378" max="5378" width="7.1640625" style="624" customWidth="1"/>
    <col min="5379" max="5381" width="14.1640625" style="624" customWidth="1"/>
    <col min="5382" max="5632" width="10.83203125" style="624"/>
    <col min="5633" max="5633" width="83" style="624" customWidth="1"/>
    <col min="5634" max="5634" width="7.1640625" style="624" customWidth="1"/>
    <col min="5635" max="5637" width="14.1640625" style="624" customWidth="1"/>
    <col min="5638" max="5888" width="10.83203125" style="624"/>
    <col min="5889" max="5889" width="83" style="624" customWidth="1"/>
    <col min="5890" max="5890" width="7.1640625" style="624" customWidth="1"/>
    <col min="5891" max="5893" width="14.1640625" style="624" customWidth="1"/>
    <col min="5894" max="6144" width="10.83203125" style="624"/>
    <col min="6145" max="6145" width="83" style="624" customWidth="1"/>
    <col min="6146" max="6146" width="7.1640625" style="624" customWidth="1"/>
    <col min="6147" max="6149" width="14.1640625" style="624" customWidth="1"/>
    <col min="6150" max="6400" width="10.83203125" style="624"/>
    <col min="6401" max="6401" width="83" style="624" customWidth="1"/>
    <col min="6402" max="6402" width="7.1640625" style="624" customWidth="1"/>
    <col min="6403" max="6405" width="14.1640625" style="624" customWidth="1"/>
    <col min="6406" max="6656" width="10.83203125" style="624"/>
    <col min="6657" max="6657" width="83" style="624" customWidth="1"/>
    <col min="6658" max="6658" width="7.1640625" style="624" customWidth="1"/>
    <col min="6659" max="6661" width="14.1640625" style="624" customWidth="1"/>
    <col min="6662" max="6912" width="10.83203125" style="624"/>
    <col min="6913" max="6913" width="83" style="624" customWidth="1"/>
    <col min="6914" max="6914" width="7.1640625" style="624" customWidth="1"/>
    <col min="6915" max="6917" width="14.1640625" style="624" customWidth="1"/>
    <col min="6918" max="7168" width="10.83203125" style="624"/>
    <col min="7169" max="7169" width="83" style="624" customWidth="1"/>
    <col min="7170" max="7170" width="7.1640625" style="624" customWidth="1"/>
    <col min="7171" max="7173" width="14.1640625" style="624" customWidth="1"/>
    <col min="7174" max="7424" width="10.83203125" style="624"/>
    <col min="7425" max="7425" width="83" style="624" customWidth="1"/>
    <col min="7426" max="7426" width="7.1640625" style="624" customWidth="1"/>
    <col min="7427" max="7429" width="14.1640625" style="624" customWidth="1"/>
    <col min="7430" max="7680" width="10.83203125" style="624"/>
    <col min="7681" max="7681" width="83" style="624" customWidth="1"/>
    <col min="7682" max="7682" width="7.1640625" style="624" customWidth="1"/>
    <col min="7683" max="7685" width="14.1640625" style="624" customWidth="1"/>
    <col min="7686" max="7936" width="10.83203125" style="624"/>
    <col min="7937" max="7937" width="83" style="624" customWidth="1"/>
    <col min="7938" max="7938" width="7.1640625" style="624" customWidth="1"/>
    <col min="7939" max="7941" width="14.1640625" style="624" customWidth="1"/>
    <col min="7942" max="8192" width="10.83203125" style="624"/>
    <col min="8193" max="8193" width="83" style="624" customWidth="1"/>
    <col min="8194" max="8194" width="7.1640625" style="624" customWidth="1"/>
    <col min="8195" max="8197" width="14.1640625" style="624" customWidth="1"/>
    <col min="8198" max="8448" width="10.83203125" style="624"/>
    <col min="8449" max="8449" width="83" style="624" customWidth="1"/>
    <col min="8450" max="8450" width="7.1640625" style="624" customWidth="1"/>
    <col min="8451" max="8453" width="14.1640625" style="624" customWidth="1"/>
    <col min="8454" max="8704" width="10.83203125" style="624"/>
    <col min="8705" max="8705" width="83" style="624" customWidth="1"/>
    <col min="8706" max="8706" width="7.1640625" style="624" customWidth="1"/>
    <col min="8707" max="8709" width="14.1640625" style="624" customWidth="1"/>
    <col min="8710" max="8960" width="10.83203125" style="624"/>
    <col min="8961" max="8961" width="83" style="624" customWidth="1"/>
    <col min="8962" max="8962" width="7.1640625" style="624" customWidth="1"/>
    <col min="8963" max="8965" width="14.1640625" style="624" customWidth="1"/>
    <col min="8966" max="9216" width="10.83203125" style="624"/>
    <col min="9217" max="9217" width="83" style="624" customWidth="1"/>
    <col min="9218" max="9218" width="7.1640625" style="624" customWidth="1"/>
    <col min="9219" max="9221" width="14.1640625" style="624" customWidth="1"/>
    <col min="9222" max="9472" width="10.83203125" style="624"/>
    <col min="9473" max="9473" width="83" style="624" customWidth="1"/>
    <col min="9474" max="9474" width="7.1640625" style="624" customWidth="1"/>
    <col min="9475" max="9477" width="14.1640625" style="624" customWidth="1"/>
    <col min="9478" max="9728" width="10.83203125" style="624"/>
    <col min="9729" max="9729" width="83" style="624" customWidth="1"/>
    <col min="9730" max="9730" width="7.1640625" style="624" customWidth="1"/>
    <col min="9731" max="9733" width="14.1640625" style="624" customWidth="1"/>
    <col min="9734" max="9984" width="10.83203125" style="624"/>
    <col min="9985" max="9985" width="83" style="624" customWidth="1"/>
    <col min="9986" max="9986" width="7.1640625" style="624" customWidth="1"/>
    <col min="9987" max="9989" width="14.1640625" style="624" customWidth="1"/>
    <col min="9990" max="10240" width="10.83203125" style="624"/>
    <col min="10241" max="10241" width="83" style="624" customWidth="1"/>
    <col min="10242" max="10242" width="7.1640625" style="624" customWidth="1"/>
    <col min="10243" max="10245" width="14.1640625" style="624" customWidth="1"/>
    <col min="10246" max="10496" width="10.83203125" style="624"/>
    <col min="10497" max="10497" width="83" style="624" customWidth="1"/>
    <col min="10498" max="10498" width="7.1640625" style="624" customWidth="1"/>
    <col min="10499" max="10501" width="14.1640625" style="624" customWidth="1"/>
    <col min="10502" max="10752" width="10.83203125" style="624"/>
    <col min="10753" max="10753" width="83" style="624" customWidth="1"/>
    <col min="10754" max="10754" width="7.1640625" style="624" customWidth="1"/>
    <col min="10755" max="10757" width="14.1640625" style="624" customWidth="1"/>
    <col min="10758" max="11008" width="10.83203125" style="624"/>
    <col min="11009" max="11009" width="83" style="624" customWidth="1"/>
    <col min="11010" max="11010" width="7.1640625" style="624" customWidth="1"/>
    <col min="11011" max="11013" width="14.1640625" style="624" customWidth="1"/>
    <col min="11014" max="11264" width="10.83203125" style="624"/>
    <col min="11265" max="11265" width="83" style="624" customWidth="1"/>
    <col min="11266" max="11266" width="7.1640625" style="624" customWidth="1"/>
    <col min="11267" max="11269" width="14.1640625" style="624" customWidth="1"/>
    <col min="11270" max="11520" width="10.83203125" style="624"/>
    <col min="11521" max="11521" width="83" style="624" customWidth="1"/>
    <col min="11522" max="11522" width="7.1640625" style="624" customWidth="1"/>
    <col min="11523" max="11525" width="14.1640625" style="624" customWidth="1"/>
    <col min="11526" max="11776" width="10.83203125" style="624"/>
    <col min="11777" max="11777" width="83" style="624" customWidth="1"/>
    <col min="11778" max="11778" width="7.1640625" style="624" customWidth="1"/>
    <col min="11779" max="11781" width="14.1640625" style="624" customWidth="1"/>
    <col min="11782" max="12032" width="10.83203125" style="624"/>
    <col min="12033" max="12033" width="83" style="624" customWidth="1"/>
    <col min="12034" max="12034" width="7.1640625" style="624" customWidth="1"/>
    <col min="12035" max="12037" width="14.1640625" style="624" customWidth="1"/>
    <col min="12038" max="12288" width="10.83203125" style="624"/>
    <col min="12289" max="12289" width="83" style="624" customWidth="1"/>
    <col min="12290" max="12290" width="7.1640625" style="624" customWidth="1"/>
    <col min="12291" max="12293" width="14.1640625" style="624" customWidth="1"/>
    <col min="12294" max="12544" width="10.83203125" style="624"/>
    <col min="12545" max="12545" width="83" style="624" customWidth="1"/>
    <col min="12546" max="12546" width="7.1640625" style="624" customWidth="1"/>
    <col min="12547" max="12549" width="14.1640625" style="624" customWidth="1"/>
    <col min="12550" max="12800" width="10.83203125" style="624"/>
    <col min="12801" max="12801" width="83" style="624" customWidth="1"/>
    <col min="12802" max="12802" width="7.1640625" style="624" customWidth="1"/>
    <col min="12803" max="12805" width="14.1640625" style="624" customWidth="1"/>
    <col min="12806" max="13056" width="10.83203125" style="624"/>
    <col min="13057" max="13057" width="83" style="624" customWidth="1"/>
    <col min="13058" max="13058" width="7.1640625" style="624" customWidth="1"/>
    <col min="13059" max="13061" width="14.1640625" style="624" customWidth="1"/>
    <col min="13062" max="13312" width="10.83203125" style="624"/>
    <col min="13313" max="13313" width="83" style="624" customWidth="1"/>
    <col min="13314" max="13314" width="7.1640625" style="624" customWidth="1"/>
    <col min="13315" max="13317" width="14.1640625" style="624" customWidth="1"/>
    <col min="13318" max="13568" width="10.83203125" style="624"/>
    <col min="13569" max="13569" width="83" style="624" customWidth="1"/>
    <col min="13570" max="13570" width="7.1640625" style="624" customWidth="1"/>
    <col min="13571" max="13573" width="14.1640625" style="624" customWidth="1"/>
    <col min="13574" max="13824" width="10.83203125" style="624"/>
    <col min="13825" max="13825" width="83" style="624" customWidth="1"/>
    <col min="13826" max="13826" width="7.1640625" style="624" customWidth="1"/>
    <col min="13827" max="13829" width="14.1640625" style="624" customWidth="1"/>
    <col min="13830" max="14080" width="10.83203125" style="624"/>
    <col min="14081" max="14081" width="83" style="624" customWidth="1"/>
    <col min="14082" max="14082" width="7.1640625" style="624" customWidth="1"/>
    <col min="14083" max="14085" width="14.1640625" style="624" customWidth="1"/>
    <col min="14086" max="14336" width="10.83203125" style="624"/>
    <col min="14337" max="14337" width="83" style="624" customWidth="1"/>
    <col min="14338" max="14338" width="7.1640625" style="624" customWidth="1"/>
    <col min="14339" max="14341" width="14.1640625" style="624" customWidth="1"/>
    <col min="14342" max="14592" width="10.83203125" style="624"/>
    <col min="14593" max="14593" width="83" style="624" customWidth="1"/>
    <col min="14594" max="14594" width="7.1640625" style="624" customWidth="1"/>
    <col min="14595" max="14597" width="14.1640625" style="624" customWidth="1"/>
    <col min="14598" max="14848" width="10.83203125" style="624"/>
    <col min="14849" max="14849" width="83" style="624" customWidth="1"/>
    <col min="14850" max="14850" width="7.1640625" style="624" customWidth="1"/>
    <col min="14851" max="14853" width="14.1640625" style="624" customWidth="1"/>
    <col min="14854" max="15104" width="10.83203125" style="624"/>
    <col min="15105" max="15105" width="83" style="624" customWidth="1"/>
    <col min="15106" max="15106" width="7.1640625" style="624" customWidth="1"/>
    <col min="15107" max="15109" width="14.1640625" style="624" customWidth="1"/>
    <col min="15110" max="15360" width="10.83203125" style="624"/>
    <col min="15361" max="15361" width="83" style="624" customWidth="1"/>
    <col min="15362" max="15362" width="7.1640625" style="624" customWidth="1"/>
    <col min="15363" max="15365" width="14.1640625" style="624" customWidth="1"/>
    <col min="15366" max="15616" width="10.83203125" style="624"/>
    <col min="15617" max="15617" width="83" style="624" customWidth="1"/>
    <col min="15618" max="15618" width="7.1640625" style="624" customWidth="1"/>
    <col min="15619" max="15621" width="14.1640625" style="624" customWidth="1"/>
    <col min="15622" max="15872" width="10.83203125" style="624"/>
    <col min="15873" max="15873" width="83" style="624" customWidth="1"/>
    <col min="15874" max="15874" width="7.1640625" style="624" customWidth="1"/>
    <col min="15875" max="15877" width="14.1640625" style="624" customWidth="1"/>
    <col min="15878" max="16128" width="10.83203125" style="624"/>
    <col min="16129" max="16129" width="83" style="624" customWidth="1"/>
    <col min="16130" max="16130" width="7.1640625" style="624" customWidth="1"/>
    <col min="16131" max="16133" width="14.1640625" style="624" customWidth="1"/>
    <col min="16134" max="16384" width="10.83203125" style="624"/>
  </cols>
  <sheetData>
    <row r="1" spans="1:5" ht="71.25" customHeight="1" x14ac:dyDescent="0.2">
      <c r="A1" s="970" t="s">
        <v>654</v>
      </c>
      <c r="B1" s="971"/>
      <c r="C1" s="971"/>
      <c r="D1" s="971"/>
      <c r="E1" s="971"/>
    </row>
    <row r="3" spans="1:5" ht="15.75" customHeight="1" thickBot="1" x14ac:dyDescent="0.25">
      <c r="B3" s="972" t="s">
        <v>480</v>
      </c>
      <c r="C3" s="972"/>
      <c r="D3" s="972"/>
      <c r="E3" s="972"/>
    </row>
    <row r="4" spans="1:5" s="626" customFormat="1" ht="31.5" customHeight="1" x14ac:dyDescent="0.2">
      <c r="A4" s="973" t="s">
        <v>481</v>
      </c>
      <c r="B4" s="975" t="s">
        <v>73</v>
      </c>
      <c r="C4" s="977" t="s">
        <v>383</v>
      </c>
      <c r="D4" s="979" t="s">
        <v>384</v>
      </c>
      <c r="E4" s="981" t="s">
        <v>385</v>
      </c>
    </row>
    <row r="5" spans="1:5" s="626" customFormat="1" ht="13.5" customHeight="1" x14ac:dyDescent="0.2">
      <c r="A5" s="974"/>
      <c r="B5" s="976"/>
      <c r="C5" s="978"/>
      <c r="D5" s="980"/>
      <c r="E5" s="982"/>
    </row>
    <row r="6" spans="1:5" s="631" customFormat="1" ht="13.5" thickBot="1" x14ac:dyDescent="0.25">
      <c r="A6" s="627" t="s">
        <v>482</v>
      </c>
      <c r="B6" s="628" t="s">
        <v>387</v>
      </c>
      <c r="C6" s="629" t="s">
        <v>388</v>
      </c>
      <c r="D6" s="629" t="s">
        <v>389</v>
      </c>
      <c r="E6" s="630" t="s">
        <v>390</v>
      </c>
    </row>
    <row r="7" spans="1:5" ht="15.75" customHeight="1" x14ac:dyDescent="0.2">
      <c r="A7" s="605" t="s">
        <v>483</v>
      </c>
      <c r="B7" s="632" t="s">
        <v>392</v>
      </c>
      <c r="C7" s="633">
        <v>302165</v>
      </c>
      <c r="D7" s="633">
        <v>302165</v>
      </c>
      <c r="E7" s="634">
        <f>D7/C7</f>
        <v>1</v>
      </c>
    </row>
    <row r="8" spans="1:5" ht="15.75" customHeight="1" x14ac:dyDescent="0.2">
      <c r="A8" s="605" t="s">
        <v>484</v>
      </c>
      <c r="B8" s="606" t="s">
        <v>394</v>
      </c>
      <c r="C8" s="633"/>
      <c r="D8" s="633"/>
      <c r="E8" s="635"/>
    </row>
    <row r="9" spans="1:5" ht="15.75" customHeight="1" x14ac:dyDescent="0.2">
      <c r="A9" s="605" t="s">
        <v>485</v>
      </c>
      <c r="B9" s="606" t="s">
        <v>396</v>
      </c>
      <c r="C9" s="633">
        <v>1006</v>
      </c>
      <c r="D9" s="633">
        <v>1006</v>
      </c>
      <c r="E9" s="636">
        <f t="shared" ref="E9:E10" si="0">D9/C9</f>
        <v>1</v>
      </c>
    </row>
    <row r="10" spans="1:5" ht="15.75" customHeight="1" x14ac:dyDescent="0.2">
      <c r="A10" s="605" t="s">
        <v>486</v>
      </c>
      <c r="B10" s="606" t="s">
        <v>398</v>
      </c>
      <c r="C10" s="637">
        <v>-34820</v>
      </c>
      <c r="D10" s="637">
        <v>-34712</v>
      </c>
      <c r="E10" s="636">
        <f t="shared" si="0"/>
        <v>0.99689833429063757</v>
      </c>
    </row>
    <row r="11" spans="1:5" ht="15.75" customHeight="1" x14ac:dyDescent="0.2">
      <c r="A11" s="605" t="s">
        <v>487</v>
      </c>
      <c r="B11" s="606" t="s">
        <v>400</v>
      </c>
      <c r="C11" s="637"/>
      <c r="D11" s="637"/>
      <c r="E11" s="638"/>
    </row>
    <row r="12" spans="1:5" ht="15.75" customHeight="1" x14ac:dyDescent="0.2">
      <c r="A12" s="605" t="s">
        <v>488</v>
      </c>
      <c r="B12" s="606" t="s">
        <v>402</v>
      </c>
      <c r="C12" s="637">
        <v>108</v>
      </c>
      <c r="D12" s="637">
        <v>8452</v>
      </c>
      <c r="E12" s="636">
        <f t="shared" ref="E12:E13" si="1">D12/C12</f>
        <v>78.259259259259252</v>
      </c>
    </row>
    <row r="13" spans="1:5" ht="15.75" customHeight="1" x14ac:dyDescent="0.2">
      <c r="A13" s="605" t="s">
        <v>489</v>
      </c>
      <c r="B13" s="606" t="s">
        <v>404</v>
      </c>
      <c r="C13" s="639">
        <f>+C7+C8+C9+C10+C11+C12</f>
        <v>268459</v>
      </c>
      <c r="D13" s="639">
        <f>+D7+D8+D9+D10+D11+D12</f>
        <v>276911</v>
      </c>
      <c r="E13" s="636">
        <f t="shared" si="1"/>
        <v>1.0314833922498408</v>
      </c>
    </row>
    <row r="14" spans="1:5" ht="15.75" customHeight="1" x14ac:dyDescent="0.2">
      <c r="A14" s="605" t="s">
        <v>490</v>
      </c>
      <c r="B14" s="606" t="s">
        <v>406</v>
      </c>
      <c r="C14" s="640"/>
      <c r="D14" s="640"/>
      <c r="E14" s="638"/>
    </row>
    <row r="15" spans="1:5" ht="15.75" customHeight="1" x14ac:dyDescent="0.2">
      <c r="A15" s="605" t="s">
        <v>491</v>
      </c>
      <c r="B15" s="606" t="s">
        <v>408</v>
      </c>
      <c r="C15" s="641">
        <v>876</v>
      </c>
      <c r="D15" s="641">
        <v>895</v>
      </c>
      <c r="E15" s="636">
        <f t="shared" ref="E15:E19" si="2">D15/C15</f>
        <v>1.0216894977168949</v>
      </c>
    </row>
    <row r="16" spans="1:5" ht="15.75" customHeight="1" x14ac:dyDescent="0.2">
      <c r="A16" s="605" t="s">
        <v>492</v>
      </c>
      <c r="B16" s="606" t="s">
        <v>12</v>
      </c>
      <c r="C16" s="637">
        <v>143</v>
      </c>
      <c r="D16" s="637">
        <v>54</v>
      </c>
      <c r="E16" s="636">
        <f t="shared" si="2"/>
        <v>0.3776223776223776</v>
      </c>
    </row>
    <row r="17" spans="1:7" ht="15.75" customHeight="1" x14ac:dyDescent="0.2">
      <c r="A17" s="605" t="s">
        <v>493</v>
      </c>
      <c r="B17" s="606" t="s">
        <v>13</v>
      </c>
      <c r="C17" s="639">
        <f>SUM(C15:C16)</f>
        <v>1019</v>
      </c>
      <c r="D17" s="639">
        <f>SUM(D15:D16)</f>
        <v>949</v>
      </c>
      <c r="E17" s="636">
        <f t="shared" si="2"/>
        <v>0.93130520117762516</v>
      </c>
    </row>
    <row r="18" spans="1:7" s="642" customFormat="1" ht="15.75" customHeight="1" x14ac:dyDescent="0.2">
      <c r="A18" s="605" t="s">
        <v>494</v>
      </c>
      <c r="B18" s="606" t="s">
        <v>14</v>
      </c>
      <c r="C18" s="637"/>
      <c r="D18" s="637"/>
      <c r="E18" s="638"/>
    </row>
    <row r="19" spans="1:7" ht="15.75" customHeight="1" x14ac:dyDescent="0.2">
      <c r="A19" s="605" t="s">
        <v>495</v>
      </c>
      <c r="B19" s="606" t="s">
        <v>15</v>
      </c>
      <c r="C19" s="641">
        <v>2347</v>
      </c>
      <c r="D19" s="641">
        <v>1960</v>
      </c>
      <c r="E19" s="636">
        <f t="shared" si="2"/>
        <v>0.8351086493395824</v>
      </c>
    </row>
    <row r="20" spans="1:7" ht="15.75" customHeight="1" thickBot="1" x14ac:dyDescent="0.25">
      <c r="A20" s="643" t="s">
        <v>496</v>
      </c>
      <c r="B20" s="616" t="s">
        <v>16</v>
      </c>
      <c r="C20" s="644">
        <f>+C13+C17+C18+C19</f>
        <v>271825</v>
      </c>
      <c r="D20" s="644">
        <f>+D13+D17+D18+D19</f>
        <v>279820</v>
      </c>
      <c r="E20" s="645">
        <f>D20/C20</f>
        <v>1.0294123057113953</v>
      </c>
    </row>
    <row r="21" spans="1:7" ht="15.75" x14ac:dyDescent="0.25">
      <c r="A21" s="619"/>
      <c r="B21" s="622"/>
      <c r="C21" s="620"/>
      <c r="D21" s="620"/>
      <c r="E21" s="620"/>
      <c r="F21" s="620"/>
      <c r="G21" s="620"/>
    </row>
    <row r="22" spans="1:7" ht="15.75" x14ac:dyDescent="0.25">
      <c r="A22" s="619"/>
      <c r="B22" s="622"/>
      <c r="C22" s="620"/>
      <c r="D22" s="620"/>
      <c r="E22" s="620"/>
      <c r="F22" s="620"/>
      <c r="G22" s="620"/>
    </row>
    <row r="23" spans="1:7" ht="15.75" x14ac:dyDescent="0.25">
      <c r="A23" s="622"/>
      <c r="B23" s="622"/>
      <c r="C23" s="620"/>
      <c r="D23" s="620"/>
      <c r="E23" s="620"/>
      <c r="F23" s="620"/>
      <c r="G23" s="620"/>
    </row>
    <row r="24" spans="1:7" ht="15.75" x14ac:dyDescent="0.25">
      <c r="A24" s="969"/>
      <c r="B24" s="969"/>
      <c r="C24" s="969"/>
      <c r="D24" s="646"/>
      <c r="E24" s="646"/>
      <c r="F24" s="647"/>
      <c r="G24" s="647"/>
    </row>
    <row r="25" spans="1:7" ht="15.75" x14ac:dyDescent="0.25">
      <c r="A25" s="969"/>
      <c r="B25" s="969"/>
      <c r="C25" s="969"/>
      <c r="D25" s="646"/>
      <c r="E25" s="646"/>
      <c r="F25" s="647"/>
      <c r="G25" s="647"/>
    </row>
  </sheetData>
  <mergeCells count="9">
    <mergeCell ref="A24:C24"/>
    <mergeCell ref="A25:C25"/>
    <mergeCell ref="A1:E1"/>
    <mergeCell ref="B3:E3"/>
    <mergeCell ref="A4:A5"/>
    <mergeCell ref="B4:B5"/>
    <mergeCell ref="C4:C5"/>
    <mergeCell ref="D4:D5"/>
    <mergeCell ref="E4:E5"/>
  </mergeCells>
  <printOptions horizontalCentered="1"/>
  <pageMargins left="0.78740157480314965" right="0.78740157480314965" top="1.1417322834645669" bottom="0.98425196850393704" header="0.78740157480314965" footer="0.78740157480314965"/>
  <pageSetup paperSize="9" scale="71" firstPageNumber="18" orientation="portrait" useFirstPageNumber="1" verticalDpi="300" r:id="rId1"/>
  <headerFooter alignWithMargins="0">
    <oddHeader>&amp;C&amp;"-,Félkövér"&amp;18RAPOSKA KÖZSÉG ÖNKORMÁNYZATA&amp;R13. melléklet a 6/2019. (V.17.)
önkormányzati rendelethez</oddHeader>
    <oddFooter>&amp;C&amp;P.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:I118"/>
  <sheetViews>
    <sheetView view="pageBreakPreview" topLeftCell="A82" zoomScaleNormal="120" zoomScaleSheetLayoutView="100" workbookViewId="0">
      <selection activeCell="E113" sqref="E113"/>
    </sheetView>
  </sheetViews>
  <sheetFormatPr defaultRowHeight="15.75" x14ac:dyDescent="0.25"/>
  <cols>
    <col min="1" max="1" width="7.5" style="650" customWidth="1"/>
    <col min="2" max="2" width="66" style="650" customWidth="1"/>
    <col min="3" max="5" width="13.5" style="650" customWidth="1"/>
    <col min="6" max="256" width="9.33203125" style="650"/>
    <col min="257" max="257" width="7.5" style="650" customWidth="1"/>
    <col min="258" max="258" width="66" style="650" customWidth="1"/>
    <col min="259" max="261" width="13.5" style="650" customWidth="1"/>
    <col min="262" max="512" width="9.33203125" style="650"/>
    <col min="513" max="513" width="7.5" style="650" customWidth="1"/>
    <col min="514" max="514" width="66" style="650" customWidth="1"/>
    <col min="515" max="517" width="13.5" style="650" customWidth="1"/>
    <col min="518" max="768" width="9.33203125" style="650"/>
    <col min="769" max="769" width="7.5" style="650" customWidth="1"/>
    <col min="770" max="770" width="66" style="650" customWidth="1"/>
    <col min="771" max="773" width="13.5" style="650" customWidth="1"/>
    <col min="774" max="1024" width="9.33203125" style="650"/>
    <col min="1025" max="1025" width="7.5" style="650" customWidth="1"/>
    <col min="1026" max="1026" width="66" style="650" customWidth="1"/>
    <col min="1027" max="1029" width="13.5" style="650" customWidth="1"/>
    <col min="1030" max="1280" width="9.33203125" style="650"/>
    <col min="1281" max="1281" width="7.5" style="650" customWidth="1"/>
    <col min="1282" max="1282" width="66" style="650" customWidth="1"/>
    <col min="1283" max="1285" width="13.5" style="650" customWidth="1"/>
    <col min="1286" max="1536" width="9.33203125" style="650"/>
    <col min="1537" max="1537" width="7.5" style="650" customWidth="1"/>
    <col min="1538" max="1538" width="66" style="650" customWidth="1"/>
    <col min="1539" max="1541" width="13.5" style="650" customWidth="1"/>
    <col min="1542" max="1792" width="9.33203125" style="650"/>
    <col min="1793" max="1793" width="7.5" style="650" customWidth="1"/>
    <col min="1794" max="1794" width="66" style="650" customWidth="1"/>
    <col min="1795" max="1797" width="13.5" style="650" customWidth="1"/>
    <col min="1798" max="2048" width="9.33203125" style="650"/>
    <col min="2049" max="2049" width="7.5" style="650" customWidth="1"/>
    <col min="2050" max="2050" width="66" style="650" customWidth="1"/>
    <col min="2051" max="2053" width="13.5" style="650" customWidth="1"/>
    <col min="2054" max="2304" width="9.33203125" style="650"/>
    <col min="2305" max="2305" width="7.5" style="650" customWidth="1"/>
    <col min="2306" max="2306" width="66" style="650" customWidth="1"/>
    <col min="2307" max="2309" width="13.5" style="650" customWidth="1"/>
    <col min="2310" max="2560" width="9.33203125" style="650"/>
    <col min="2561" max="2561" width="7.5" style="650" customWidth="1"/>
    <col min="2562" max="2562" width="66" style="650" customWidth="1"/>
    <col min="2563" max="2565" width="13.5" style="650" customWidth="1"/>
    <col min="2566" max="2816" width="9.33203125" style="650"/>
    <col min="2817" max="2817" width="7.5" style="650" customWidth="1"/>
    <col min="2818" max="2818" width="66" style="650" customWidth="1"/>
    <col min="2819" max="2821" width="13.5" style="650" customWidth="1"/>
    <col min="2822" max="3072" width="9.33203125" style="650"/>
    <col min="3073" max="3073" width="7.5" style="650" customWidth="1"/>
    <col min="3074" max="3074" width="66" style="650" customWidth="1"/>
    <col min="3075" max="3077" width="13.5" style="650" customWidth="1"/>
    <col min="3078" max="3328" width="9.33203125" style="650"/>
    <col min="3329" max="3329" width="7.5" style="650" customWidth="1"/>
    <col min="3330" max="3330" width="66" style="650" customWidth="1"/>
    <col min="3331" max="3333" width="13.5" style="650" customWidth="1"/>
    <col min="3334" max="3584" width="9.33203125" style="650"/>
    <col min="3585" max="3585" width="7.5" style="650" customWidth="1"/>
    <col min="3586" max="3586" width="66" style="650" customWidth="1"/>
    <col min="3587" max="3589" width="13.5" style="650" customWidth="1"/>
    <col min="3590" max="3840" width="9.33203125" style="650"/>
    <col min="3841" max="3841" width="7.5" style="650" customWidth="1"/>
    <col min="3842" max="3842" width="66" style="650" customWidth="1"/>
    <col min="3843" max="3845" width="13.5" style="650" customWidth="1"/>
    <col min="3846" max="4096" width="9.33203125" style="650"/>
    <col min="4097" max="4097" width="7.5" style="650" customWidth="1"/>
    <col min="4098" max="4098" width="66" style="650" customWidth="1"/>
    <col min="4099" max="4101" width="13.5" style="650" customWidth="1"/>
    <col min="4102" max="4352" width="9.33203125" style="650"/>
    <col min="4353" max="4353" width="7.5" style="650" customWidth="1"/>
    <col min="4354" max="4354" width="66" style="650" customWidth="1"/>
    <col min="4355" max="4357" width="13.5" style="650" customWidth="1"/>
    <col min="4358" max="4608" width="9.33203125" style="650"/>
    <col min="4609" max="4609" width="7.5" style="650" customWidth="1"/>
    <col min="4610" max="4610" width="66" style="650" customWidth="1"/>
    <col min="4611" max="4613" width="13.5" style="650" customWidth="1"/>
    <col min="4614" max="4864" width="9.33203125" style="650"/>
    <col min="4865" max="4865" width="7.5" style="650" customWidth="1"/>
    <col min="4866" max="4866" width="66" style="650" customWidth="1"/>
    <col min="4867" max="4869" width="13.5" style="650" customWidth="1"/>
    <col min="4870" max="5120" width="9.33203125" style="650"/>
    <col min="5121" max="5121" width="7.5" style="650" customWidth="1"/>
    <col min="5122" max="5122" width="66" style="650" customWidth="1"/>
    <col min="5123" max="5125" width="13.5" style="650" customWidth="1"/>
    <col min="5126" max="5376" width="9.33203125" style="650"/>
    <col min="5377" max="5377" width="7.5" style="650" customWidth="1"/>
    <col min="5378" max="5378" width="66" style="650" customWidth="1"/>
    <col min="5379" max="5381" width="13.5" style="650" customWidth="1"/>
    <col min="5382" max="5632" width="9.33203125" style="650"/>
    <col min="5633" max="5633" width="7.5" style="650" customWidth="1"/>
    <col min="5634" max="5634" width="66" style="650" customWidth="1"/>
    <col min="5635" max="5637" width="13.5" style="650" customWidth="1"/>
    <col min="5638" max="5888" width="9.33203125" style="650"/>
    <col min="5889" max="5889" width="7.5" style="650" customWidth="1"/>
    <col min="5890" max="5890" width="66" style="650" customWidth="1"/>
    <col min="5891" max="5893" width="13.5" style="650" customWidth="1"/>
    <col min="5894" max="6144" width="9.33203125" style="650"/>
    <col min="6145" max="6145" width="7.5" style="650" customWidth="1"/>
    <col min="6146" max="6146" width="66" style="650" customWidth="1"/>
    <col min="6147" max="6149" width="13.5" style="650" customWidth="1"/>
    <col min="6150" max="6400" width="9.33203125" style="650"/>
    <col min="6401" max="6401" width="7.5" style="650" customWidth="1"/>
    <col min="6402" max="6402" width="66" style="650" customWidth="1"/>
    <col min="6403" max="6405" width="13.5" style="650" customWidth="1"/>
    <col min="6406" max="6656" width="9.33203125" style="650"/>
    <col min="6657" max="6657" width="7.5" style="650" customWidth="1"/>
    <col min="6658" max="6658" width="66" style="650" customWidth="1"/>
    <col min="6659" max="6661" width="13.5" style="650" customWidth="1"/>
    <col min="6662" max="6912" width="9.33203125" style="650"/>
    <col min="6913" max="6913" width="7.5" style="650" customWidth="1"/>
    <col min="6914" max="6914" width="66" style="650" customWidth="1"/>
    <col min="6915" max="6917" width="13.5" style="650" customWidth="1"/>
    <col min="6918" max="7168" width="9.33203125" style="650"/>
    <col min="7169" max="7169" width="7.5" style="650" customWidth="1"/>
    <col min="7170" max="7170" width="66" style="650" customWidth="1"/>
    <col min="7171" max="7173" width="13.5" style="650" customWidth="1"/>
    <col min="7174" max="7424" width="9.33203125" style="650"/>
    <col min="7425" max="7425" width="7.5" style="650" customWidth="1"/>
    <col min="7426" max="7426" width="66" style="650" customWidth="1"/>
    <col min="7427" max="7429" width="13.5" style="650" customWidth="1"/>
    <col min="7430" max="7680" width="9.33203125" style="650"/>
    <col min="7681" max="7681" width="7.5" style="650" customWidth="1"/>
    <col min="7682" max="7682" width="66" style="650" customWidth="1"/>
    <col min="7683" max="7685" width="13.5" style="650" customWidth="1"/>
    <col min="7686" max="7936" width="9.33203125" style="650"/>
    <col min="7937" max="7937" width="7.5" style="650" customWidth="1"/>
    <col min="7938" max="7938" width="66" style="650" customWidth="1"/>
    <col min="7939" max="7941" width="13.5" style="650" customWidth="1"/>
    <col min="7942" max="8192" width="9.33203125" style="650"/>
    <col min="8193" max="8193" width="7.5" style="650" customWidth="1"/>
    <col min="8194" max="8194" width="66" style="650" customWidth="1"/>
    <col min="8195" max="8197" width="13.5" style="650" customWidth="1"/>
    <col min="8198" max="8448" width="9.33203125" style="650"/>
    <col min="8449" max="8449" width="7.5" style="650" customWidth="1"/>
    <col min="8450" max="8450" width="66" style="650" customWidth="1"/>
    <col min="8451" max="8453" width="13.5" style="650" customWidth="1"/>
    <col min="8454" max="8704" width="9.33203125" style="650"/>
    <col min="8705" max="8705" width="7.5" style="650" customWidth="1"/>
    <col min="8706" max="8706" width="66" style="650" customWidth="1"/>
    <col min="8707" max="8709" width="13.5" style="650" customWidth="1"/>
    <col min="8710" max="8960" width="9.33203125" style="650"/>
    <col min="8961" max="8961" width="7.5" style="650" customWidth="1"/>
    <col min="8962" max="8962" width="66" style="650" customWidth="1"/>
    <col min="8963" max="8965" width="13.5" style="650" customWidth="1"/>
    <col min="8966" max="9216" width="9.33203125" style="650"/>
    <col min="9217" max="9217" width="7.5" style="650" customWidth="1"/>
    <col min="9218" max="9218" width="66" style="650" customWidth="1"/>
    <col min="9219" max="9221" width="13.5" style="650" customWidth="1"/>
    <col min="9222" max="9472" width="9.33203125" style="650"/>
    <col min="9473" max="9473" width="7.5" style="650" customWidth="1"/>
    <col min="9474" max="9474" width="66" style="650" customWidth="1"/>
    <col min="9475" max="9477" width="13.5" style="650" customWidth="1"/>
    <col min="9478" max="9728" width="9.33203125" style="650"/>
    <col min="9729" max="9729" width="7.5" style="650" customWidth="1"/>
    <col min="9730" max="9730" width="66" style="650" customWidth="1"/>
    <col min="9731" max="9733" width="13.5" style="650" customWidth="1"/>
    <col min="9734" max="9984" width="9.33203125" style="650"/>
    <col min="9985" max="9985" width="7.5" style="650" customWidth="1"/>
    <col min="9986" max="9986" width="66" style="650" customWidth="1"/>
    <col min="9987" max="9989" width="13.5" style="650" customWidth="1"/>
    <col min="9990" max="10240" width="9.33203125" style="650"/>
    <col min="10241" max="10241" width="7.5" style="650" customWidth="1"/>
    <col min="10242" max="10242" width="66" style="650" customWidth="1"/>
    <col min="10243" max="10245" width="13.5" style="650" customWidth="1"/>
    <col min="10246" max="10496" width="9.33203125" style="650"/>
    <col min="10497" max="10497" width="7.5" style="650" customWidth="1"/>
    <col min="10498" max="10498" width="66" style="650" customWidth="1"/>
    <col min="10499" max="10501" width="13.5" style="650" customWidth="1"/>
    <col min="10502" max="10752" width="9.33203125" style="650"/>
    <col min="10753" max="10753" width="7.5" style="650" customWidth="1"/>
    <col min="10754" max="10754" width="66" style="650" customWidth="1"/>
    <col min="10755" max="10757" width="13.5" style="650" customWidth="1"/>
    <col min="10758" max="11008" width="9.33203125" style="650"/>
    <col min="11009" max="11009" width="7.5" style="650" customWidth="1"/>
    <col min="11010" max="11010" width="66" style="650" customWidth="1"/>
    <col min="11011" max="11013" width="13.5" style="650" customWidth="1"/>
    <col min="11014" max="11264" width="9.33203125" style="650"/>
    <col min="11265" max="11265" width="7.5" style="650" customWidth="1"/>
    <col min="11266" max="11266" width="66" style="650" customWidth="1"/>
    <col min="11267" max="11269" width="13.5" style="650" customWidth="1"/>
    <col min="11270" max="11520" width="9.33203125" style="650"/>
    <col min="11521" max="11521" width="7.5" style="650" customWidth="1"/>
    <col min="11522" max="11522" width="66" style="650" customWidth="1"/>
    <col min="11523" max="11525" width="13.5" style="650" customWidth="1"/>
    <col min="11526" max="11776" width="9.33203125" style="650"/>
    <col min="11777" max="11777" width="7.5" style="650" customWidth="1"/>
    <col min="11778" max="11778" width="66" style="650" customWidth="1"/>
    <col min="11779" max="11781" width="13.5" style="650" customWidth="1"/>
    <col min="11782" max="12032" width="9.33203125" style="650"/>
    <col min="12033" max="12033" width="7.5" style="650" customWidth="1"/>
    <col min="12034" max="12034" width="66" style="650" customWidth="1"/>
    <col min="12035" max="12037" width="13.5" style="650" customWidth="1"/>
    <col min="12038" max="12288" width="9.33203125" style="650"/>
    <col min="12289" max="12289" width="7.5" style="650" customWidth="1"/>
    <col min="12290" max="12290" width="66" style="650" customWidth="1"/>
    <col min="12291" max="12293" width="13.5" style="650" customWidth="1"/>
    <col min="12294" max="12544" width="9.33203125" style="650"/>
    <col min="12545" max="12545" width="7.5" style="650" customWidth="1"/>
    <col min="12546" max="12546" width="66" style="650" customWidth="1"/>
    <col min="12547" max="12549" width="13.5" style="650" customWidth="1"/>
    <col min="12550" max="12800" width="9.33203125" style="650"/>
    <col min="12801" max="12801" width="7.5" style="650" customWidth="1"/>
    <col min="12802" max="12802" width="66" style="650" customWidth="1"/>
    <col min="12803" max="12805" width="13.5" style="650" customWidth="1"/>
    <col min="12806" max="13056" width="9.33203125" style="650"/>
    <col min="13057" max="13057" width="7.5" style="650" customWidth="1"/>
    <col min="13058" max="13058" width="66" style="650" customWidth="1"/>
    <col min="13059" max="13061" width="13.5" style="650" customWidth="1"/>
    <col min="13062" max="13312" width="9.33203125" style="650"/>
    <col min="13313" max="13313" width="7.5" style="650" customWidth="1"/>
    <col min="13314" max="13314" width="66" style="650" customWidth="1"/>
    <col min="13315" max="13317" width="13.5" style="650" customWidth="1"/>
    <col min="13318" max="13568" width="9.33203125" style="650"/>
    <col min="13569" max="13569" width="7.5" style="650" customWidth="1"/>
    <col min="13570" max="13570" width="66" style="650" customWidth="1"/>
    <col min="13571" max="13573" width="13.5" style="650" customWidth="1"/>
    <col min="13574" max="13824" width="9.33203125" style="650"/>
    <col min="13825" max="13825" width="7.5" style="650" customWidth="1"/>
    <col min="13826" max="13826" width="66" style="650" customWidth="1"/>
    <col min="13827" max="13829" width="13.5" style="650" customWidth="1"/>
    <col min="13830" max="14080" width="9.33203125" style="650"/>
    <col min="14081" max="14081" width="7.5" style="650" customWidth="1"/>
    <col min="14082" max="14082" width="66" style="650" customWidth="1"/>
    <col min="14083" max="14085" width="13.5" style="650" customWidth="1"/>
    <col min="14086" max="14336" width="9.33203125" style="650"/>
    <col min="14337" max="14337" width="7.5" style="650" customWidth="1"/>
    <col min="14338" max="14338" width="66" style="650" customWidth="1"/>
    <col min="14339" max="14341" width="13.5" style="650" customWidth="1"/>
    <col min="14342" max="14592" width="9.33203125" style="650"/>
    <col min="14593" max="14593" width="7.5" style="650" customWidth="1"/>
    <col min="14594" max="14594" width="66" style="650" customWidth="1"/>
    <col min="14595" max="14597" width="13.5" style="650" customWidth="1"/>
    <col min="14598" max="14848" width="9.33203125" style="650"/>
    <col min="14849" max="14849" width="7.5" style="650" customWidth="1"/>
    <col min="14850" max="14850" width="66" style="650" customWidth="1"/>
    <col min="14851" max="14853" width="13.5" style="650" customWidth="1"/>
    <col min="14854" max="15104" width="9.33203125" style="650"/>
    <col min="15105" max="15105" width="7.5" style="650" customWidth="1"/>
    <col min="15106" max="15106" width="66" style="650" customWidth="1"/>
    <col min="15107" max="15109" width="13.5" style="650" customWidth="1"/>
    <col min="15110" max="15360" width="9.33203125" style="650"/>
    <col min="15361" max="15361" width="7.5" style="650" customWidth="1"/>
    <col min="15362" max="15362" width="66" style="650" customWidth="1"/>
    <col min="15363" max="15365" width="13.5" style="650" customWidth="1"/>
    <col min="15366" max="15616" width="9.33203125" style="650"/>
    <col min="15617" max="15617" width="7.5" style="650" customWidth="1"/>
    <col min="15618" max="15618" width="66" style="650" customWidth="1"/>
    <col min="15619" max="15621" width="13.5" style="650" customWidth="1"/>
    <col min="15622" max="15872" width="9.33203125" style="650"/>
    <col min="15873" max="15873" width="7.5" style="650" customWidth="1"/>
    <col min="15874" max="15874" width="66" style="650" customWidth="1"/>
    <col min="15875" max="15877" width="13.5" style="650" customWidth="1"/>
    <col min="15878" max="16128" width="9.33203125" style="650"/>
    <col min="16129" max="16129" width="7.5" style="650" customWidth="1"/>
    <col min="16130" max="16130" width="66" style="650" customWidth="1"/>
    <col min="16131" max="16133" width="13.5" style="650" customWidth="1"/>
    <col min="16134" max="16384" width="9.33203125" style="650"/>
  </cols>
  <sheetData>
    <row r="1" spans="1:5" x14ac:dyDescent="0.25">
      <c r="A1" s="984" t="s">
        <v>0</v>
      </c>
      <c r="B1" s="985"/>
      <c r="C1" s="985"/>
      <c r="D1" s="649"/>
    </row>
    <row r="2" spans="1:5" ht="15.95" customHeight="1" thickBot="1" x14ac:dyDescent="0.3">
      <c r="C2" s="1"/>
      <c r="D2" s="1"/>
      <c r="E2" s="1"/>
    </row>
    <row r="3" spans="1:5" ht="60" customHeight="1" thickBot="1" x14ac:dyDescent="0.3">
      <c r="A3" s="651" t="s">
        <v>85</v>
      </c>
      <c r="B3" s="2" t="s">
        <v>2</v>
      </c>
      <c r="C3" s="652" t="s">
        <v>497</v>
      </c>
      <c r="D3" s="653" t="s">
        <v>655</v>
      </c>
      <c r="E3" s="654" t="s">
        <v>656</v>
      </c>
    </row>
    <row r="4" spans="1:5" s="55" customFormat="1" ht="15.95" customHeight="1" thickBot="1" x14ac:dyDescent="0.25">
      <c r="A4" s="655">
        <v>1</v>
      </c>
      <c r="B4" s="656">
        <v>2</v>
      </c>
      <c r="C4" s="656">
        <v>3</v>
      </c>
      <c r="D4" s="657">
        <v>4</v>
      </c>
      <c r="E4" s="658">
        <v>5</v>
      </c>
    </row>
    <row r="5" spans="1:5" s="664" customFormat="1" ht="15" customHeight="1" thickBot="1" x14ac:dyDescent="0.25">
      <c r="A5" s="659" t="s">
        <v>3</v>
      </c>
      <c r="B5" s="660" t="s">
        <v>498</v>
      </c>
      <c r="C5" s="661">
        <f>+C6+C16</f>
        <v>7104</v>
      </c>
      <c r="D5" s="662">
        <f>+D6+D16</f>
        <v>7492</v>
      </c>
      <c r="E5" s="663">
        <f>+E6+E16</f>
        <v>7054</v>
      </c>
    </row>
    <row r="6" spans="1:5" s="664" customFormat="1" ht="15" customHeight="1" thickBot="1" x14ac:dyDescent="0.25">
      <c r="A6" s="665" t="s">
        <v>4</v>
      </c>
      <c r="B6" s="666" t="s">
        <v>499</v>
      </c>
      <c r="C6" s="667">
        <f>C7+C13+C14+C15</f>
        <v>6763</v>
      </c>
      <c r="D6" s="668">
        <f>D7+D13+D14+D15</f>
        <v>7010</v>
      </c>
      <c r="E6" s="669">
        <f>E7+E13+E14+E15</f>
        <v>6747</v>
      </c>
    </row>
    <row r="7" spans="1:5" s="664" customFormat="1" ht="15" customHeight="1" x14ac:dyDescent="0.2">
      <c r="A7" s="670" t="s">
        <v>500</v>
      </c>
      <c r="B7" s="671" t="s">
        <v>251</v>
      </c>
      <c r="C7" s="672">
        <f>SUM(C8:C12)</f>
        <v>5865</v>
      </c>
      <c r="D7" s="673">
        <f>SUM(D8:D12)</f>
        <v>6100</v>
      </c>
      <c r="E7" s="674">
        <f>SUM(E8:E12)</f>
        <v>5844</v>
      </c>
    </row>
    <row r="8" spans="1:5" s="664" customFormat="1" ht="15" customHeight="1" x14ac:dyDescent="0.2">
      <c r="A8" s="670" t="s">
        <v>501</v>
      </c>
      <c r="B8" s="671" t="s">
        <v>502</v>
      </c>
      <c r="C8" s="672">
        <v>4115</v>
      </c>
      <c r="D8" s="673">
        <v>4000</v>
      </c>
      <c r="E8" s="674">
        <v>3732</v>
      </c>
    </row>
    <row r="9" spans="1:5" s="664" customFormat="1" ht="15" customHeight="1" x14ac:dyDescent="0.2">
      <c r="A9" s="670" t="s">
        <v>503</v>
      </c>
      <c r="B9" s="675" t="s">
        <v>504</v>
      </c>
      <c r="C9" s="672">
        <v>655</v>
      </c>
      <c r="D9" s="673">
        <v>600</v>
      </c>
      <c r="E9" s="674">
        <v>641</v>
      </c>
    </row>
    <row r="10" spans="1:5" s="664" customFormat="1" ht="15" customHeight="1" x14ac:dyDescent="0.2">
      <c r="A10" s="670" t="s">
        <v>505</v>
      </c>
      <c r="B10" s="675" t="s">
        <v>506</v>
      </c>
      <c r="C10" s="672"/>
      <c r="D10" s="673"/>
      <c r="E10" s="674"/>
    </row>
    <row r="11" spans="1:5" s="664" customFormat="1" ht="15" customHeight="1" x14ac:dyDescent="0.2">
      <c r="A11" s="670" t="s">
        <v>507</v>
      </c>
      <c r="B11" s="675" t="s">
        <v>508</v>
      </c>
      <c r="C11" s="672"/>
      <c r="D11" s="673"/>
      <c r="E11" s="674"/>
    </row>
    <row r="12" spans="1:5" s="664" customFormat="1" ht="15" customHeight="1" x14ac:dyDescent="0.2">
      <c r="A12" s="670" t="s">
        <v>509</v>
      </c>
      <c r="B12" s="675" t="s">
        <v>510</v>
      </c>
      <c r="C12" s="672">
        <v>1095</v>
      </c>
      <c r="D12" s="673">
        <v>1500</v>
      </c>
      <c r="E12" s="674">
        <v>1471</v>
      </c>
    </row>
    <row r="13" spans="1:5" s="664" customFormat="1" ht="15" customHeight="1" x14ac:dyDescent="0.2">
      <c r="A13" s="670" t="s">
        <v>511</v>
      </c>
      <c r="B13" s="671" t="s">
        <v>174</v>
      </c>
      <c r="C13" s="672">
        <v>865</v>
      </c>
      <c r="D13" s="673">
        <v>900</v>
      </c>
      <c r="E13" s="674">
        <v>897</v>
      </c>
    </row>
    <row r="14" spans="1:5" s="664" customFormat="1" ht="15" customHeight="1" x14ac:dyDescent="0.2">
      <c r="A14" s="670" t="s">
        <v>512</v>
      </c>
      <c r="B14" s="671" t="s">
        <v>513</v>
      </c>
      <c r="C14" s="672">
        <v>33</v>
      </c>
      <c r="D14" s="673">
        <v>10</v>
      </c>
      <c r="E14" s="674">
        <v>6</v>
      </c>
    </row>
    <row r="15" spans="1:5" s="664" customFormat="1" ht="15" customHeight="1" thickBot="1" x14ac:dyDescent="0.25">
      <c r="A15" s="670" t="s">
        <v>514</v>
      </c>
      <c r="B15" s="671" t="s">
        <v>515</v>
      </c>
      <c r="C15" s="672"/>
      <c r="D15" s="673"/>
      <c r="E15" s="674"/>
    </row>
    <row r="16" spans="1:5" s="664" customFormat="1" ht="15" customHeight="1" thickBot="1" x14ac:dyDescent="0.25">
      <c r="A16" s="665" t="s">
        <v>5</v>
      </c>
      <c r="B16" s="666" t="s">
        <v>516</v>
      </c>
      <c r="C16" s="676">
        <f>SUM(C17:C24)</f>
        <v>341</v>
      </c>
      <c r="D16" s="677">
        <f>SUM(D17:D24)</f>
        <v>482</v>
      </c>
      <c r="E16" s="678">
        <f>SUM(E17:E24)</f>
        <v>307</v>
      </c>
    </row>
    <row r="17" spans="1:5" s="664" customFormat="1" ht="15" customHeight="1" x14ac:dyDescent="0.2">
      <c r="A17" s="679" t="s">
        <v>517</v>
      </c>
      <c r="B17" s="680" t="s">
        <v>518</v>
      </c>
      <c r="C17" s="681"/>
      <c r="D17" s="682"/>
      <c r="E17" s="683"/>
    </row>
    <row r="18" spans="1:5" s="664" customFormat="1" ht="15" customHeight="1" x14ac:dyDescent="0.2">
      <c r="A18" s="670" t="s">
        <v>519</v>
      </c>
      <c r="B18" s="671" t="s">
        <v>182</v>
      </c>
      <c r="C18" s="672">
        <v>201</v>
      </c>
      <c r="D18" s="673">
        <v>200</v>
      </c>
      <c r="E18" s="674">
        <v>131</v>
      </c>
    </row>
    <row r="19" spans="1:5" s="664" customFormat="1" ht="15" customHeight="1" x14ac:dyDescent="0.2">
      <c r="A19" s="670" t="s">
        <v>520</v>
      </c>
      <c r="B19" s="671" t="s">
        <v>184</v>
      </c>
      <c r="C19" s="672">
        <v>66</v>
      </c>
      <c r="D19" s="673">
        <v>50</v>
      </c>
      <c r="E19" s="674">
        <v>4</v>
      </c>
    </row>
    <row r="20" spans="1:5" s="664" customFormat="1" ht="15" customHeight="1" x14ac:dyDescent="0.2">
      <c r="A20" s="670" t="s">
        <v>521</v>
      </c>
      <c r="B20" s="671" t="s">
        <v>185</v>
      </c>
      <c r="C20" s="684">
        <v>68</v>
      </c>
      <c r="D20" s="685">
        <v>60</v>
      </c>
      <c r="E20" s="686">
        <v>6</v>
      </c>
    </row>
    <row r="21" spans="1:5" s="664" customFormat="1" ht="15" customHeight="1" x14ac:dyDescent="0.2">
      <c r="A21" s="687" t="s">
        <v>522</v>
      </c>
      <c r="B21" s="671" t="s">
        <v>186</v>
      </c>
      <c r="C21" s="672"/>
      <c r="D21" s="673"/>
      <c r="E21" s="674"/>
    </row>
    <row r="22" spans="1:5" s="664" customFormat="1" ht="15" customHeight="1" x14ac:dyDescent="0.2">
      <c r="A22" s="670" t="s">
        <v>523</v>
      </c>
      <c r="B22" s="671" t="s">
        <v>524</v>
      </c>
      <c r="C22" s="672"/>
      <c r="D22" s="673"/>
      <c r="E22" s="674"/>
    </row>
    <row r="23" spans="1:5" s="664" customFormat="1" ht="15" customHeight="1" x14ac:dyDescent="0.2">
      <c r="A23" s="670" t="s">
        <v>525</v>
      </c>
      <c r="B23" s="671" t="s">
        <v>526</v>
      </c>
      <c r="C23" s="672">
        <v>1</v>
      </c>
      <c r="D23" s="673">
        <v>5</v>
      </c>
      <c r="E23" s="674"/>
    </row>
    <row r="24" spans="1:5" s="664" customFormat="1" ht="15" customHeight="1" thickBot="1" x14ac:dyDescent="0.25">
      <c r="A24" s="688" t="s">
        <v>527</v>
      </c>
      <c r="B24" s="689" t="s">
        <v>43</v>
      </c>
      <c r="C24" s="684">
        <v>5</v>
      </c>
      <c r="D24" s="685">
        <v>167</v>
      </c>
      <c r="E24" s="686">
        <v>166</v>
      </c>
    </row>
    <row r="25" spans="1:5" s="664" customFormat="1" ht="15" customHeight="1" thickBot="1" x14ac:dyDescent="0.25">
      <c r="A25" s="665" t="s">
        <v>6</v>
      </c>
      <c r="B25" s="666" t="s">
        <v>528</v>
      </c>
      <c r="C25" s="676">
        <f>SUM(C26:C30)</f>
        <v>21291</v>
      </c>
      <c r="D25" s="677">
        <f>SUM(D26:D30)</f>
        <v>22140</v>
      </c>
      <c r="E25" s="678">
        <f>SUM(E26:E30)</f>
        <v>22140</v>
      </c>
    </row>
    <row r="26" spans="1:5" s="664" customFormat="1" ht="15" customHeight="1" x14ac:dyDescent="0.2">
      <c r="A26" s="690" t="s">
        <v>529</v>
      </c>
      <c r="B26" s="691" t="s">
        <v>530</v>
      </c>
      <c r="C26" s="692">
        <v>14577</v>
      </c>
      <c r="D26" s="693">
        <v>15481</v>
      </c>
      <c r="E26" s="694">
        <v>15481</v>
      </c>
    </row>
    <row r="27" spans="1:5" s="664" customFormat="1" ht="23.25" customHeight="1" x14ac:dyDescent="0.2">
      <c r="A27" s="670" t="s">
        <v>531</v>
      </c>
      <c r="B27" s="671" t="s">
        <v>532</v>
      </c>
      <c r="C27" s="692">
        <v>4029</v>
      </c>
      <c r="D27" s="693">
        <v>4619</v>
      </c>
      <c r="E27" s="694">
        <v>4619</v>
      </c>
    </row>
    <row r="28" spans="1:5" s="664" customFormat="1" ht="15" customHeight="1" x14ac:dyDescent="0.2">
      <c r="A28" s="670" t="s">
        <v>533</v>
      </c>
      <c r="B28" s="671" t="s">
        <v>534</v>
      </c>
      <c r="C28" s="692">
        <v>1200</v>
      </c>
      <c r="D28" s="693">
        <v>1800</v>
      </c>
      <c r="E28" s="694">
        <v>1800</v>
      </c>
    </row>
    <row r="29" spans="1:5" s="664" customFormat="1" ht="15" customHeight="1" x14ac:dyDescent="0.2">
      <c r="A29" s="695" t="s">
        <v>535</v>
      </c>
      <c r="B29" s="671" t="s">
        <v>160</v>
      </c>
      <c r="C29" s="692">
        <v>1485</v>
      </c>
      <c r="D29" s="693">
        <v>240</v>
      </c>
      <c r="E29" s="694">
        <v>240</v>
      </c>
    </row>
    <row r="30" spans="1:5" s="664" customFormat="1" ht="15" customHeight="1" thickBot="1" x14ac:dyDescent="0.25">
      <c r="A30" s="670" t="s">
        <v>536</v>
      </c>
      <c r="B30" s="671" t="s">
        <v>537</v>
      </c>
      <c r="C30" s="692"/>
      <c r="D30" s="693"/>
      <c r="E30" s="694"/>
    </row>
    <row r="31" spans="1:5" s="664" customFormat="1" ht="15" customHeight="1" thickBot="1" x14ac:dyDescent="0.25">
      <c r="A31" s="665" t="s">
        <v>7</v>
      </c>
      <c r="B31" s="666" t="s">
        <v>538</v>
      </c>
      <c r="C31" s="676">
        <f>SUM(C32,C37)</f>
        <v>7472</v>
      </c>
      <c r="D31" s="677">
        <f>SUM(D32,D37)</f>
        <v>2834</v>
      </c>
      <c r="E31" s="678">
        <f>SUM(E32,E37)</f>
        <v>2830</v>
      </c>
    </row>
    <row r="32" spans="1:5" s="664" customFormat="1" ht="15" customHeight="1" x14ac:dyDescent="0.2">
      <c r="A32" s="696" t="s">
        <v>539</v>
      </c>
      <c r="B32" s="697" t="s">
        <v>540</v>
      </c>
      <c r="C32" s="698">
        <f>SUM(C33:C36)</f>
        <v>964</v>
      </c>
      <c r="D32" s="699">
        <f>SUM(D33:D36)</f>
        <v>1065</v>
      </c>
      <c r="E32" s="700">
        <f>SUM(E33:E36)</f>
        <v>1061</v>
      </c>
    </row>
    <row r="33" spans="1:8" s="664" customFormat="1" ht="15" customHeight="1" x14ac:dyDescent="0.2">
      <c r="A33" s="670" t="s">
        <v>541</v>
      </c>
      <c r="B33" s="701" t="s">
        <v>542</v>
      </c>
      <c r="C33" s="672"/>
      <c r="D33" s="673"/>
      <c r="E33" s="674"/>
    </row>
    <row r="34" spans="1:8" s="664" customFormat="1" ht="23.25" customHeight="1" x14ac:dyDescent="0.2">
      <c r="A34" s="670" t="s">
        <v>543</v>
      </c>
      <c r="B34" s="701" t="s">
        <v>544</v>
      </c>
      <c r="C34" s="672"/>
      <c r="D34" s="673"/>
      <c r="E34" s="674"/>
    </row>
    <row r="35" spans="1:8" s="664" customFormat="1" ht="15" customHeight="1" x14ac:dyDescent="0.2">
      <c r="A35" s="670" t="s">
        <v>545</v>
      </c>
      <c r="B35" s="701" t="s">
        <v>546</v>
      </c>
      <c r="C35" s="672"/>
      <c r="D35" s="673"/>
      <c r="E35" s="674"/>
    </row>
    <row r="36" spans="1:8" s="664" customFormat="1" ht="15" customHeight="1" x14ac:dyDescent="0.2">
      <c r="A36" s="670" t="s">
        <v>547</v>
      </c>
      <c r="B36" s="701" t="s">
        <v>548</v>
      </c>
      <c r="C36" s="672">
        <v>964</v>
      </c>
      <c r="D36" s="673">
        <v>1065</v>
      </c>
      <c r="E36" s="674">
        <v>1061</v>
      </c>
    </row>
    <row r="37" spans="1:8" s="664" customFormat="1" ht="15" customHeight="1" x14ac:dyDescent="0.2">
      <c r="A37" s="702" t="s">
        <v>549</v>
      </c>
      <c r="B37" s="697" t="s">
        <v>550</v>
      </c>
      <c r="C37" s="703">
        <f>SUM(C38:C42)</f>
        <v>6508</v>
      </c>
      <c r="D37" s="699">
        <f>SUM(D38:D42)</f>
        <v>1769</v>
      </c>
      <c r="E37" s="704">
        <f>SUM(E38:E42)</f>
        <v>1769</v>
      </c>
      <c r="H37" s="705"/>
    </row>
    <row r="38" spans="1:8" s="664" customFormat="1" ht="15" customHeight="1" x14ac:dyDescent="0.2">
      <c r="A38" s="670" t="s">
        <v>551</v>
      </c>
      <c r="B38" s="701" t="s">
        <v>542</v>
      </c>
      <c r="C38" s="672"/>
      <c r="D38" s="673"/>
      <c r="E38" s="674"/>
    </row>
    <row r="39" spans="1:8" s="664" customFormat="1" ht="15" customHeight="1" x14ac:dyDescent="0.2">
      <c r="A39" s="670" t="s">
        <v>552</v>
      </c>
      <c r="B39" s="701" t="s">
        <v>553</v>
      </c>
      <c r="C39" s="672"/>
      <c r="D39" s="673"/>
      <c r="E39" s="674"/>
    </row>
    <row r="40" spans="1:8" s="664" customFormat="1" ht="22.5" customHeight="1" x14ac:dyDescent="0.2">
      <c r="A40" s="670" t="s">
        <v>554</v>
      </c>
      <c r="B40" s="701" t="s">
        <v>555</v>
      </c>
      <c r="C40" s="672"/>
      <c r="D40" s="673"/>
      <c r="E40" s="674"/>
    </row>
    <row r="41" spans="1:8" s="664" customFormat="1" ht="15" customHeight="1" x14ac:dyDescent="0.2">
      <c r="A41" s="670" t="s">
        <v>556</v>
      </c>
      <c r="B41" s="701" t="s">
        <v>546</v>
      </c>
      <c r="C41" s="672"/>
      <c r="D41" s="673"/>
      <c r="E41" s="674"/>
    </row>
    <row r="42" spans="1:8" s="664" customFormat="1" ht="15" customHeight="1" thickBot="1" x14ac:dyDescent="0.25">
      <c r="A42" s="695" t="s">
        <v>557</v>
      </c>
      <c r="B42" s="706" t="s">
        <v>558</v>
      </c>
      <c r="C42" s="707">
        <v>6508</v>
      </c>
      <c r="D42" s="708">
        <v>1769</v>
      </c>
      <c r="E42" s="709">
        <v>1769</v>
      </c>
    </row>
    <row r="43" spans="1:8" s="664" customFormat="1" ht="15" customHeight="1" thickBot="1" x14ac:dyDescent="0.25">
      <c r="A43" s="665" t="s">
        <v>559</v>
      </c>
      <c r="B43" s="666" t="s">
        <v>560</v>
      </c>
      <c r="C43" s="676">
        <f>SUM(C44:C46)</f>
        <v>6129</v>
      </c>
      <c r="D43" s="677">
        <f>SUM(D44:D46)</f>
        <v>6848</v>
      </c>
      <c r="E43" s="678">
        <f>SUM(E44:E46)</f>
        <v>6848</v>
      </c>
    </row>
    <row r="44" spans="1:8" s="664" customFormat="1" ht="15" customHeight="1" x14ac:dyDescent="0.2">
      <c r="A44" s="690" t="s">
        <v>561</v>
      </c>
      <c r="B44" s="691" t="s">
        <v>562</v>
      </c>
      <c r="C44" s="692">
        <v>6129</v>
      </c>
      <c r="D44" s="693">
        <v>6848</v>
      </c>
      <c r="E44" s="694">
        <v>6848</v>
      </c>
    </row>
    <row r="45" spans="1:8" s="664" customFormat="1" ht="15" customHeight="1" x14ac:dyDescent="0.2">
      <c r="A45" s="687" t="s">
        <v>563</v>
      </c>
      <c r="B45" s="671" t="s">
        <v>564</v>
      </c>
      <c r="C45" s="684"/>
      <c r="D45" s="685"/>
      <c r="E45" s="686"/>
    </row>
    <row r="46" spans="1:8" s="664" customFormat="1" ht="15" customHeight="1" thickBot="1" x14ac:dyDescent="0.25">
      <c r="A46" s="695" t="s">
        <v>565</v>
      </c>
      <c r="B46" s="710" t="s">
        <v>566</v>
      </c>
      <c r="C46" s="707"/>
      <c r="D46" s="708"/>
      <c r="E46" s="709"/>
    </row>
    <row r="47" spans="1:8" s="664" customFormat="1" ht="15" customHeight="1" thickBot="1" x14ac:dyDescent="0.25">
      <c r="A47" s="665" t="s">
        <v>9</v>
      </c>
      <c r="B47" s="666" t="s">
        <v>567</v>
      </c>
      <c r="C47" s="676">
        <f>+C48+C49</f>
        <v>441</v>
      </c>
      <c r="D47" s="677">
        <f>+D48+D49</f>
        <v>27</v>
      </c>
      <c r="E47" s="678">
        <f>+E48+E49</f>
        <v>27</v>
      </c>
    </row>
    <row r="48" spans="1:8" s="664" customFormat="1" ht="15" customHeight="1" x14ac:dyDescent="0.2">
      <c r="A48" s="690" t="s">
        <v>568</v>
      </c>
      <c r="B48" s="671" t="s">
        <v>569</v>
      </c>
      <c r="C48" s="692">
        <v>441</v>
      </c>
      <c r="D48" s="693">
        <v>27</v>
      </c>
      <c r="E48" s="694">
        <v>27</v>
      </c>
    </row>
    <row r="49" spans="1:5" s="664" customFormat="1" ht="15" customHeight="1" thickBot="1" x14ac:dyDescent="0.25">
      <c r="A49" s="687" t="s">
        <v>570</v>
      </c>
      <c r="B49" s="671" t="s">
        <v>571</v>
      </c>
      <c r="C49" s="684"/>
      <c r="D49" s="685"/>
      <c r="E49" s="686"/>
    </row>
    <row r="50" spans="1:5" s="664" customFormat="1" ht="15" customHeight="1" thickBot="1" x14ac:dyDescent="0.25">
      <c r="A50" s="665" t="s">
        <v>572</v>
      </c>
      <c r="B50" s="666" t="s">
        <v>573</v>
      </c>
      <c r="C50" s="667"/>
      <c r="D50" s="668"/>
      <c r="E50" s="669"/>
    </row>
    <row r="51" spans="1:5" s="664" customFormat="1" ht="15" customHeight="1" thickBot="1" x14ac:dyDescent="0.25">
      <c r="A51" s="711" t="s">
        <v>11</v>
      </c>
      <c r="B51" s="712" t="s">
        <v>96</v>
      </c>
      <c r="C51" s="713">
        <f>+C5+C25+C31+C43+C47+C50</f>
        <v>42437</v>
      </c>
      <c r="D51" s="714">
        <f>+D5+D25+D31+D43+D47+D50</f>
        <v>39341</v>
      </c>
      <c r="E51" s="715">
        <f>+E5+E25+E31+E43+E47+E50</f>
        <v>38899</v>
      </c>
    </row>
    <row r="52" spans="1:5" s="664" customFormat="1" ht="15" customHeight="1" thickBot="1" x14ac:dyDescent="0.25">
      <c r="A52" s="716" t="s">
        <v>12</v>
      </c>
      <c r="B52" s="666" t="s">
        <v>574</v>
      </c>
      <c r="C52" s="676">
        <f>SUM(C53:C56)</f>
        <v>22096</v>
      </c>
      <c r="D52" s="677">
        <f>SUM(D53:D56)</f>
        <v>22670</v>
      </c>
      <c r="E52" s="678">
        <f>SUM(E53:E56)</f>
        <v>22670</v>
      </c>
    </row>
    <row r="53" spans="1:5" s="664" customFormat="1" ht="25.9" customHeight="1" x14ac:dyDescent="0.2">
      <c r="A53" s="679" t="s">
        <v>575</v>
      </c>
      <c r="B53" s="680" t="s">
        <v>657</v>
      </c>
      <c r="C53" s="717">
        <v>21099</v>
      </c>
      <c r="D53" s="718">
        <v>21603</v>
      </c>
      <c r="E53" s="719">
        <v>21603</v>
      </c>
    </row>
    <row r="54" spans="1:5" s="664" customFormat="1" ht="24" customHeight="1" x14ac:dyDescent="0.2">
      <c r="A54" s="687" t="s">
        <v>576</v>
      </c>
      <c r="B54" s="720" t="s">
        <v>263</v>
      </c>
      <c r="C54" s="684">
        <v>997</v>
      </c>
      <c r="D54" s="685">
        <v>1067</v>
      </c>
      <c r="E54" s="686">
        <v>1067</v>
      </c>
    </row>
    <row r="55" spans="1:5" s="664" customFormat="1" ht="15" customHeight="1" x14ac:dyDescent="0.2">
      <c r="A55" s="670" t="s">
        <v>577</v>
      </c>
      <c r="B55" s="671" t="s">
        <v>116</v>
      </c>
      <c r="C55" s="672"/>
      <c r="D55" s="673"/>
      <c r="E55" s="674"/>
    </row>
    <row r="56" spans="1:5" s="664" customFormat="1" ht="15" customHeight="1" thickBot="1" x14ac:dyDescent="0.25">
      <c r="A56" s="688" t="s">
        <v>578</v>
      </c>
      <c r="B56" s="689" t="s">
        <v>579</v>
      </c>
      <c r="C56" s="721"/>
      <c r="D56" s="722"/>
      <c r="E56" s="723"/>
    </row>
    <row r="57" spans="1:5" s="664" customFormat="1" ht="15" customHeight="1" thickBot="1" x14ac:dyDescent="0.25">
      <c r="A57" s="665" t="s">
        <v>13</v>
      </c>
      <c r="B57" s="666" t="s">
        <v>95</v>
      </c>
      <c r="C57" s="676">
        <f>+C51+C52</f>
        <v>64533</v>
      </c>
      <c r="D57" s="677">
        <f>+D51+D52</f>
        <v>62011</v>
      </c>
      <c r="E57" s="678">
        <f>+E51+E52</f>
        <v>61569</v>
      </c>
    </row>
    <row r="58" spans="1:5" s="664" customFormat="1" ht="22.5" customHeight="1" x14ac:dyDescent="0.2">
      <c r="A58" s="986"/>
      <c r="B58" s="986"/>
      <c r="C58" s="986"/>
      <c r="D58" s="724"/>
    </row>
    <row r="59" spans="1:5" ht="16.5" customHeight="1" thickBot="1" x14ac:dyDescent="0.3">
      <c r="A59" s="984" t="s">
        <v>28</v>
      </c>
      <c r="B59" s="984"/>
      <c r="C59" s="984"/>
      <c r="D59" s="460"/>
    </row>
    <row r="60" spans="1:5" ht="60" customHeight="1" thickBot="1" x14ac:dyDescent="0.3">
      <c r="A60" s="651" t="s">
        <v>85</v>
      </c>
      <c r="B60" s="2" t="s">
        <v>29</v>
      </c>
      <c r="C60" s="652" t="s">
        <v>497</v>
      </c>
      <c r="D60" s="653" t="s">
        <v>655</v>
      </c>
      <c r="E60" s="654" t="s">
        <v>656</v>
      </c>
    </row>
    <row r="61" spans="1:5" s="55" customFormat="1" ht="15.95" customHeight="1" thickBot="1" x14ac:dyDescent="0.25">
      <c r="A61" s="725">
        <v>1</v>
      </c>
      <c r="B61" s="726">
        <v>2</v>
      </c>
      <c r="C61" s="726">
        <v>3</v>
      </c>
      <c r="D61" s="727">
        <v>4</v>
      </c>
      <c r="E61" s="728">
        <v>5</v>
      </c>
    </row>
    <row r="62" spans="1:5" ht="15" customHeight="1" thickBot="1" x14ac:dyDescent="0.3">
      <c r="A62" s="659" t="s">
        <v>14</v>
      </c>
      <c r="B62" s="729" t="s">
        <v>93</v>
      </c>
      <c r="C62" s="730">
        <f>SUM(C63:C67)</f>
        <v>27959</v>
      </c>
      <c r="D62" s="731">
        <f>SUM(D63:D67)</f>
        <v>26186</v>
      </c>
      <c r="E62" s="732">
        <f>SUM(E63:E67)</f>
        <v>22131</v>
      </c>
    </row>
    <row r="63" spans="1:5" ht="15" customHeight="1" x14ac:dyDescent="0.25">
      <c r="A63" s="679" t="s">
        <v>580</v>
      </c>
      <c r="B63" s="680" t="s">
        <v>30</v>
      </c>
      <c r="C63" s="733">
        <v>9973</v>
      </c>
      <c r="D63" s="734">
        <v>11436</v>
      </c>
      <c r="E63" s="735">
        <v>10755</v>
      </c>
    </row>
    <row r="64" spans="1:5" ht="15" customHeight="1" x14ac:dyDescent="0.25">
      <c r="A64" s="670" t="s">
        <v>581</v>
      </c>
      <c r="B64" s="671" t="s">
        <v>45</v>
      </c>
      <c r="C64" s="736">
        <v>2224</v>
      </c>
      <c r="D64" s="737">
        <v>2203</v>
      </c>
      <c r="E64" s="738">
        <v>1995</v>
      </c>
    </row>
    <row r="65" spans="1:5" ht="15" customHeight="1" x14ac:dyDescent="0.25">
      <c r="A65" s="670" t="s">
        <v>582</v>
      </c>
      <c r="B65" s="671" t="s">
        <v>40</v>
      </c>
      <c r="C65" s="739">
        <v>12829</v>
      </c>
      <c r="D65" s="740">
        <v>9059</v>
      </c>
      <c r="E65" s="741">
        <v>6756</v>
      </c>
    </row>
    <row r="66" spans="1:5" ht="15" customHeight="1" x14ac:dyDescent="0.25">
      <c r="A66" s="670" t="s">
        <v>583</v>
      </c>
      <c r="B66" s="742" t="s">
        <v>46</v>
      </c>
      <c r="C66" s="739">
        <v>754</v>
      </c>
      <c r="D66" s="740">
        <v>920</v>
      </c>
      <c r="E66" s="741">
        <v>599</v>
      </c>
    </row>
    <row r="67" spans="1:5" ht="15" customHeight="1" x14ac:dyDescent="0.25">
      <c r="A67" s="670" t="s">
        <v>584</v>
      </c>
      <c r="B67" s="743" t="s">
        <v>47</v>
      </c>
      <c r="C67" s="739">
        <v>2179</v>
      </c>
      <c r="D67" s="740">
        <v>2568</v>
      </c>
      <c r="E67" s="741">
        <v>2026</v>
      </c>
    </row>
    <row r="68" spans="1:5" ht="15" customHeight="1" x14ac:dyDescent="0.25">
      <c r="A68" s="670" t="s">
        <v>585</v>
      </c>
      <c r="B68" s="744" t="s">
        <v>586</v>
      </c>
      <c r="C68" s="745"/>
      <c r="D68" s="746"/>
      <c r="E68" s="747"/>
    </row>
    <row r="69" spans="1:5" ht="15" customHeight="1" x14ac:dyDescent="0.25">
      <c r="A69" s="670" t="s">
        <v>587</v>
      </c>
      <c r="B69" s="748" t="s">
        <v>588</v>
      </c>
      <c r="C69" s="745"/>
      <c r="D69" s="746"/>
      <c r="E69" s="747"/>
    </row>
    <row r="70" spans="1:5" ht="27" customHeight="1" x14ac:dyDescent="0.25">
      <c r="A70" s="670" t="s">
        <v>589</v>
      </c>
      <c r="B70" s="749" t="s">
        <v>590</v>
      </c>
      <c r="C70" s="745">
        <v>1789</v>
      </c>
      <c r="D70" s="746">
        <v>1829</v>
      </c>
      <c r="E70" s="747">
        <v>1803</v>
      </c>
    </row>
    <row r="71" spans="1:5" ht="27" customHeight="1" x14ac:dyDescent="0.25">
      <c r="A71" s="670" t="s">
        <v>591</v>
      </c>
      <c r="B71" s="749" t="s">
        <v>592</v>
      </c>
      <c r="C71" s="745">
        <v>390</v>
      </c>
      <c r="D71" s="746">
        <v>737</v>
      </c>
      <c r="E71" s="747">
        <v>221</v>
      </c>
    </row>
    <row r="72" spans="1:5" ht="15" customHeight="1" x14ac:dyDescent="0.25">
      <c r="A72" s="670" t="s">
        <v>593</v>
      </c>
      <c r="B72" s="750" t="s">
        <v>594</v>
      </c>
      <c r="C72" s="745"/>
      <c r="D72" s="746"/>
      <c r="E72" s="747"/>
    </row>
    <row r="73" spans="1:5" ht="15" customHeight="1" x14ac:dyDescent="0.25">
      <c r="A73" s="670" t="s">
        <v>595</v>
      </c>
      <c r="B73" s="750" t="s">
        <v>596</v>
      </c>
      <c r="C73" s="745"/>
      <c r="D73" s="746"/>
      <c r="E73" s="747"/>
    </row>
    <row r="74" spans="1:5" ht="15" customHeight="1" thickBot="1" x14ac:dyDescent="0.3">
      <c r="A74" s="670" t="s">
        <v>597</v>
      </c>
      <c r="B74" s="751" t="s">
        <v>598</v>
      </c>
      <c r="C74" s="752"/>
      <c r="D74" s="753"/>
      <c r="E74" s="754"/>
    </row>
    <row r="75" spans="1:5" ht="15" customHeight="1" thickBot="1" x14ac:dyDescent="0.3">
      <c r="A75" s="665" t="s">
        <v>15</v>
      </c>
      <c r="B75" s="755" t="s">
        <v>94</v>
      </c>
      <c r="C75" s="756">
        <f>SUM(C76:C78)</f>
        <v>13866</v>
      </c>
      <c r="D75" s="757">
        <f>SUM(D76:D78)</f>
        <v>14153</v>
      </c>
      <c r="E75" s="758">
        <f>SUM(E76:E78)</f>
        <v>1598</v>
      </c>
    </row>
    <row r="76" spans="1:5" ht="15" customHeight="1" x14ac:dyDescent="0.25">
      <c r="A76" s="690" t="s">
        <v>599</v>
      </c>
      <c r="B76" s="671" t="s">
        <v>70</v>
      </c>
      <c r="C76" s="759">
        <v>12772</v>
      </c>
      <c r="D76" s="760">
        <v>8613</v>
      </c>
      <c r="E76" s="761">
        <v>1598</v>
      </c>
    </row>
    <row r="77" spans="1:5" ht="15" customHeight="1" x14ac:dyDescent="0.25">
      <c r="A77" s="690" t="s">
        <v>600</v>
      </c>
      <c r="B77" s="671" t="s">
        <v>48</v>
      </c>
      <c r="C77" s="736">
        <v>1094</v>
      </c>
      <c r="D77" s="737">
        <v>5540</v>
      </c>
      <c r="E77" s="738"/>
    </row>
    <row r="78" spans="1:5" ht="15" customHeight="1" x14ac:dyDescent="0.25">
      <c r="A78" s="690" t="s">
        <v>601</v>
      </c>
      <c r="B78" s="671" t="s">
        <v>49</v>
      </c>
      <c r="C78" s="736"/>
      <c r="D78" s="737"/>
      <c r="E78" s="738"/>
    </row>
    <row r="79" spans="1:5" ht="22.15" customHeight="1" x14ac:dyDescent="0.25">
      <c r="A79" s="690" t="s">
        <v>602</v>
      </c>
      <c r="B79" s="762" t="s">
        <v>603</v>
      </c>
      <c r="C79" s="736"/>
      <c r="D79" s="737"/>
      <c r="E79" s="738"/>
    </row>
    <row r="80" spans="1:5" ht="22.9" customHeight="1" x14ac:dyDescent="0.25">
      <c r="A80" s="690" t="s">
        <v>604</v>
      </c>
      <c r="B80" s="763" t="s">
        <v>605</v>
      </c>
      <c r="C80" s="736"/>
      <c r="D80" s="737"/>
      <c r="E80" s="738"/>
    </row>
    <row r="81" spans="1:5" ht="15" customHeight="1" x14ac:dyDescent="0.25">
      <c r="A81" s="690" t="s">
        <v>606</v>
      </c>
      <c r="B81" s="763" t="s">
        <v>607</v>
      </c>
      <c r="C81" s="739"/>
      <c r="D81" s="740"/>
      <c r="E81" s="741"/>
    </row>
    <row r="82" spans="1:5" ht="24.6" customHeight="1" x14ac:dyDescent="0.25">
      <c r="A82" s="690" t="s">
        <v>608</v>
      </c>
      <c r="B82" s="762" t="s">
        <v>609</v>
      </c>
      <c r="C82" s="736"/>
      <c r="D82" s="737"/>
      <c r="E82" s="738"/>
    </row>
    <row r="83" spans="1:5" ht="22.9" customHeight="1" thickBot="1" x14ac:dyDescent="0.3">
      <c r="A83" s="690" t="s">
        <v>610</v>
      </c>
      <c r="B83" s="762" t="s">
        <v>611</v>
      </c>
      <c r="C83" s="736"/>
      <c r="D83" s="737"/>
      <c r="E83" s="738"/>
    </row>
    <row r="84" spans="1:5" ht="15" customHeight="1" thickBot="1" x14ac:dyDescent="0.3">
      <c r="A84" s="665" t="s">
        <v>16</v>
      </c>
      <c r="B84" s="755" t="s">
        <v>117</v>
      </c>
      <c r="C84" s="756">
        <f>SUM(C85:C86)</f>
        <v>0</v>
      </c>
      <c r="D84" s="757">
        <f>SUM(D85:D86)</f>
        <v>20624</v>
      </c>
      <c r="E84" s="758">
        <f>SUM(E85:E86)</f>
        <v>0</v>
      </c>
    </row>
    <row r="85" spans="1:5" ht="15" customHeight="1" x14ac:dyDescent="0.25">
      <c r="A85" s="690" t="s">
        <v>612</v>
      </c>
      <c r="B85" s="691" t="s">
        <v>35</v>
      </c>
      <c r="C85" s="759"/>
      <c r="D85" s="760">
        <v>20624</v>
      </c>
      <c r="E85" s="761"/>
    </row>
    <row r="86" spans="1:5" ht="15" customHeight="1" thickBot="1" x14ac:dyDescent="0.3">
      <c r="A86" s="670" t="s">
        <v>613</v>
      </c>
      <c r="B86" s="671" t="s">
        <v>36</v>
      </c>
      <c r="C86" s="736"/>
      <c r="D86" s="737"/>
      <c r="E86" s="738"/>
    </row>
    <row r="87" spans="1:5" ht="15" customHeight="1" thickBot="1" x14ac:dyDescent="0.3">
      <c r="A87" s="665" t="s">
        <v>17</v>
      </c>
      <c r="B87" s="712" t="s">
        <v>92</v>
      </c>
      <c r="C87" s="764">
        <f>+C62+C75+C84</f>
        <v>41825</v>
      </c>
      <c r="D87" s="765">
        <f>+D62+D75+D84</f>
        <v>60963</v>
      </c>
      <c r="E87" s="766">
        <f>+E62+E75+E84</f>
        <v>23729</v>
      </c>
    </row>
    <row r="88" spans="1:5" ht="15" customHeight="1" thickBot="1" x14ac:dyDescent="0.3">
      <c r="A88" s="665" t="s">
        <v>18</v>
      </c>
      <c r="B88" s="755" t="s">
        <v>118</v>
      </c>
      <c r="C88" s="756">
        <f>SUM(C89,C97)</f>
        <v>1106</v>
      </c>
      <c r="D88" s="757">
        <f>SUM(D89,D97)</f>
        <v>1048</v>
      </c>
      <c r="E88" s="758">
        <f>SUM(E89,E97)</f>
        <v>1047</v>
      </c>
    </row>
    <row r="89" spans="1:5" ht="15" customHeight="1" x14ac:dyDescent="0.25">
      <c r="A89" s="767" t="s">
        <v>614</v>
      </c>
      <c r="B89" s="768" t="s">
        <v>119</v>
      </c>
      <c r="C89" s="769">
        <f>SUM(C90:C96)</f>
        <v>873</v>
      </c>
      <c r="D89" s="770">
        <f>SUM(D90:D96)</f>
        <v>1048</v>
      </c>
      <c r="E89" s="771">
        <f>SUM(E90:E96)</f>
        <v>1047</v>
      </c>
    </row>
    <row r="90" spans="1:5" ht="15" customHeight="1" x14ac:dyDescent="0.25">
      <c r="A90" s="690" t="s">
        <v>615</v>
      </c>
      <c r="B90" s="772" t="s">
        <v>293</v>
      </c>
      <c r="C90" s="736"/>
      <c r="D90" s="737"/>
      <c r="E90" s="738"/>
    </row>
    <row r="91" spans="1:5" ht="15" customHeight="1" x14ac:dyDescent="0.25">
      <c r="A91" s="690" t="s">
        <v>616</v>
      </c>
      <c r="B91" s="772" t="s">
        <v>617</v>
      </c>
      <c r="C91" s="736"/>
      <c r="D91" s="737"/>
      <c r="E91" s="738"/>
    </row>
    <row r="92" spans="1:5" ht="15" customHeight="1" x14ac:dyDescent="0.25">
      <c r="A92" s="690" t="s">
        <v>618</v>
      </c>
      <c r="B92" s="772" t="s">
        <v>41</v>
      </c>
      <c r="C92" s="736"/>
      <c r="D92" s="737"/>
      <c r="E92" s="738"/>
    </row>
    <row r="93" spans="1:5" ht="15" customHeight="1" x14ac:dyDescent="0.25">
      <c r="A93" s="690" t="s">
        <v>619</v>
      </c>
      <c r="B93" s="772" t="s">
        <v>50</v>
      </c>
      <c r="C93" s="736"/>
      <c r="D93" s="737"/>
      <c r="E93" s="738"/>
    </row>
    <row r="94" spans="1:5" ht="15" customHeight="1" x14ac:dyDescent="0.25">
      <c r="A94" s="690" t="s">
        <v>620</v>
      </c>
      <c r="B94" s="772" t="s">
        <v>621</v>
      </c>
      <c r="C94" s="736">
        <v>873</v>
      </c>
      <c r="D94" s="737">
        <v>1048</v>
      </c>
      <c r="E94" s="738">
        <v>1047</v>
      </c>
    </row>
    <row r="95" spans="1:5" ht="15" customHeight="1" x14ac:dyDescent="0.25">
      <c r="A95" s="690" t="s">
        <v>622</v>
      </c>
      <c r="B95" s="772" t="s">
        <v>51</v>
      </c>
      <c r="C95" s="736"/>
      <c r="D95" s="737"/>
      <c r="E95" s="738"/>
    </row>
    <row r="96" spans="1:5" ht="15" customHeight="1" x14ac:dyDescent="0.25">
      <c r="A96" s="690" t="s">
        <v>623</v>
      </c>
      <c r="B96" s="772" t="s">
        <v>624</v>
      </c>
      <c r="C96" s="736"/>
      <c r="D96" s="737"/>
      <c r="E96" s="738"/>
    </row>
    <row r="97" spans="1:9" ht="15" customHeight="1" x14ac:dyDescent="0.25">
      <c r="A97" s="767" t="s">
        <v>625</v>
      </c>
      <c r="B97" s="768" t="s">
        <v>120</v>
      </c>
      <c r="C97" s="773">
        <f>SUM(C98:C104)</f>
        <v>233</v>
      </c>
      <c r="D97" s="774">
        <f>SUM(D98:D104)</f>
        <v>0</v>
      </c>
      <c r="E97" s="775">
        <f>SUM(E98:E104)</f>
        <v>0</v>
      </c>
    </row>
    <row r="98" spans="1:9" ht="15" customHeight="1" x14ac:dyDescent="0.25">
      <c r="A98" s="690" t="s">
        <v>626</v>
      </c>
      <c r="B98" s="772" t="s">
        <v>627</v>
      </c>
      <c r="C98" s="736"/>
      <c r="D98" s="737"/>
      <c r="E98" s="738"/>
    </row>
    <row r="99" spans="1:9" ht="15" customHeight="1" x14ac:dyDescent="0.25">
      <c r="A99" s="690" t="s">
        <v>628</v>
      </c>
      <c r="B99" s="772" t="s">
        <v>617</v>
      </c>
      <c r="C99" s="736">
        <v>233</v>
      </c>
      <c r="D99" s="737"/>
      <c r="E99" s="738"/>
    </row>
    <row r="100" spans="1:9" ht="15" customHeight="1" x14ac:dyDescent="0.25">
      <c r="A100" s="690" t="s">
        <v>629</v>
      </c>
      <c r="B100" s="772" t="s">
        <v>41</v>
      </c>
      <c r="C100" s="776"/>
      <c r="D100" s="777"/>
      <c r="E100" s="778"/>
    </row>
    <row r="101" spans="1:9" ht="15" customHeight="1" x14ac:dyDescent="0.25">
      <c r="A101" s="690" t="s">
        <v>630</v>
      </c>
      <c r="B101" s="772" t="s">
        <v>50</v>
      </c>
      <c r="C101" s="736"/>
      <c r="D101" s="737"/>
      <c r="E101" s="738"/>
    </row>
    <row r="102" spans="1:9" ht="15" customHeight="1" x14ac:dyDescent="0.25">
      <c r="A102" s="690" t="s">
        <v>631</v>
      </c>
      <c r="B102" s="772" t="s">
        <v>58</v>
      </c>
      <c r="C102" s="739"/>
      <c r="D102" s="740"/>
      <c r="E102" s="741"/>
    </row>
    <row r="103" spans="1:9" ht="15" customHeight="1" x14ac:dyDescent="0.25">
      <c r="A103" s="690" t="s">
        <v>632</v>
      </c>
      <c r="B103" s="772" t="s">
        <v>51</v>
      </c>
      <c r="C103" s="739"/>
      <c r="D103" s="740"/>
      <c r="E103" s="741"/>
    </row>
    <row r="104" spans="1:9" ht="15" customHeight="1" thickBot="1" x14ac:dyDescent="0.3">
      <c r="A104" s="690" t="s">
        <v>633</v>
      </c>
      <c r="B104" s="772" t="s">
        <v>52</v>
      </c>
      <c r="C104" s="779"/>
      <c r="D104" s="780"/>
      <c r="E104" s="781"/>
    </row>
    <row r="105" spans="1:9" ht="15" customHeight="1" thickBot="1" x14ac:dyDescent="0.3">
      <c r="A105" s="665" t="s">
        <v>19</v>
      </c>
      <c r="B105" s="755" t="s">
        <v>91</v>
      </c>
      <c r="C105" s="756">
        <f>SUM(C87,C88)</f>
        <v>42931</v>
      </c>
      <c r="D105" s="757">
        <f>SUM(D87,D88)</f>
        <v>62011</v>
      </c>
      <c r="E105" s="758">
        <f>SUM(E87,E88)</f>
        <v>24776</v>
      </c>
      <c r="F105" s="782"/>
      <c r="G105" s="783"/>
      <c r="H105" s="783"/>
      <c r="I105" s="783"/>
    </row>
    <row r="106" spans="1:9" s="664" customFormat="1" ht="12.95" customHeight="1" x14ac:dyDescent="0.2">
      <c r="A106" s="986"/>
      <c r="B106" s="986"/>
      <c r="C106" s="986"/>
      <c r="D106" s="724"/>
    </row>
    <row r="107" spans="1:9" x14ac:dyDescent="0.25">
      <c r="A107" s="987" t="s">
        <v>42</v>
      </c>
      <c r="B107" s="987"/>
      <c r="C107" s="987"/>
      <c r="D107" s="784"/>
    </row>
    <row r="108" spans="1:9" ht="16.5" thickBot="1" x14ac:dyDescent="0.3">
      <c r="A108" s="785"/>
      <c r="B108" s="785"/>
    </row>
    <row r="109" spans="1:9" ht="28.5" customHeight="1" thickBot="1" x14ac:dyDescent="0.3">
      <c r="A109" s="665" t="s">
        <v>20</v>
      </c>
      <c r="B109" s="755" t="s">
        <v>659</v>
      </c>
      <c r="C109" s="786">
        <f>+C51-C87</f>
        <v>612</v>
      </c>
      <c r="D109" s="676">
        <f>+D51-D87</f>
        <v>-21622</v>
      </c>
      <c r="E109" s="787">
        <f>+E51-E87</f>
        <v>15170</v>
      </c>
    </row>
    <row r="110" spans="1:9" ht="27.95" customHeight="1" x14ac:dyDescent="0.25">
      <c r="A110" s="988" t="s">
        <v>121</v>
      </c>
      <c r="B110" s="988"/>
      <c r="C110" s="988"/>
      <c r="D110" s="788"/>
    </row>
    <row r="111" spans="1:9" ht="16.5" thickBot="1" x14ac:dyDescent="0.3">
      <c r="A111" s="983"/>
      <c r="B111" s="983"/>
    </row>
    <row r="112" spans="1:9" ht="15" customHeight="1" thickBot="1" x14ac:dyDescent="0.3">
      <c r="A112" s="665" t="s">
        <v>21</v>
      </c>
      <c r="B112" s="755" t="s">
        <v>105</v>
      </c>
      <c r="C112" s="789">
        <f>C113-C116</f>
        <v>20990</v>
      </c>
      <c r="D112" s="789">
        <f>D113-D116</f>
        <v>21622</v>
      </c>
      <c r="E112" s="790">
        <f>E113-E116</f>
        <v>21623</v>
      </c>
    </row>
    <row r="113" spans="1:5" ht="15" customHeight="1" x14ac:dyDescent="0.25">
      <c r="A113" s="679" t="s">
        <v>634</v>
      </c>
      <c r="B113" s="680" t="s">
        <v>122</v>
      </c>
      <c r="C113" s="791">
        <f>SUM(C114:C115)</f>
        <v>22096</v>
      </c>
      <c r="D113" s="791">
        <f>SUM(D114:D115)</f>
        <v>22670</v>
      </c>
      <c r="E113" s="792">
        <f>SUM(E114:E115)</f>
        <v>22670</v>
      </c>
    </row>
    <row r="114" spans="1:5" ht="15" customHeight="1" x14ac:dyDescent="0.25">
      <c r="A114" s="793" t="s">
        <v>635</v>
      </c>
      <c r="B114" s="720" t="s">
        <v>636</v>
      </c>
      <c r="C114" s="794">
        <f t="shared" ref="C114:E115" si="0">SUM(C53)</f>
        <v>21099</v>
      </c>
      <c r="D114" s="794">
        <f t="shared" si="0"/>
        <v>21603</v>
      </c>
      <c r="E114" s="795">
        <f t="shared" si="0"/>
        <v>21603</v>
      </c>
    </row>
    <row r="115" spans="1:5" ht="15" customHeight="1" x14ac:dyDescent="0.25">
      <c r="A115" s="796" t="s">
        <v>637</v>
      </c>
      <c r="B115" s="797" t="s">
        <v>638</v>
      </c>
      <c r="C115" s="798">
        <f t="shared" si="0"/>
        <v>997</v>
      </c>
      <c r="D115" s="798">
        <f t="shared" si="0"/>
        <v>1067</v>
      </c>
      <c r="E115" s="799">
        <f t="shared" si="0"/>
        <v>1067</v>
      </c>
    </row>
    <row r="116" spans="1:5" ht="15" customHeight="1" x14ac:dyDescent="0.25">
      <c r="A116" s="695" t="s">
        <v>639</v>
      </c>
      <c r="B116" s="800" t="s">
        <v>123</v>
      </c>
      <c r="C116" s="801">
        <f t="shared" ref="C116:E117" si="1">+C88</f>
        <v>1106</v>
      </c>
      <c r="D116" s="801">
        <f t="shared" si="1"/>
        <v>1048</v>
      </c>
      <c r="E116" s="802">
        <f t="shared" si="1"/>
        <v>1047</v>
      </c>
    </row>
    <row r="117" spans="1:5" ht="15" customHeight="1" x14ac:dyDescent="0.25">
      <c r="A117" s="793" t="s">
        <v>640</v>
      </c>
      <c r="B117" s="671" t="s">
        <v>641</v>
      </c>
      <c r="C117" s="801">
        <f t="shared" si="1"/>
        <v>873</v>
      </c>
      <c r="D117" s="801">
        <f t="shared" si="1"/>
        <v>1048</v>
      </c>
      <c r="E117" s="802">
        <f t="shared" si="1"/>
        <v>1047</v>
      </c>
    </row>
    <row r="118" spans="1:5" ht="15" customHeight="1" thickBot="1" x14ac:dyDescent="0.3">
      <c r="A118" s="803" t="s">
        <v>642</v>
      </c>
      <c r="B118" s="804" t="s">
        <v>643</v>
      </c>
      <c r="C118" s="805">
        <f>+C97</f>
        <v>233</v>
      </c>
      <c r="D118" s="805">
        <f>+D97</f>
        <v>0</v>
      </c>
      <c r="E118" s="806">
        <f>+E97</f>
        <v>0</v>
      </c>
    </row>
  </sheetData>
  <mergeCells count="7">
    <mergeCell ref="A111:B111"/>
    <mergeCell ref="A1:C1"/>
    <mergeCell ref="A58:C58"/>
    <mergeCell ref="A59:C59"/>
    <mergeCell ref="A106:C106"/>
    <mergeCell ref="A107:C107"/>
    <mergeCell ref="A110:C110"/>
  </mergeCells>
  <printOptions horizontalCentered="1"/>
  <pageMargins left="0.78740157480314965" right="0.78740157480314965" top="1.1417322834645669" bottom="0.55118110236220474" header="0.47244094488188981" footer="0.27559055118110237"/>
  <pageSetup paperSize="9" scale="69" firstPageNumber="19" fitToWidth="3" fitToHeight="2" orientation="portrait" useFirstPageNumber="1" r:id="rId1"/>
  <headerFooter alignWithMargins="0">
    <oddHeader>&amp;C&amp;"Times New Roman CE,Félkövér"&amp;14RAPOSKA KÖZSÉG ÖNKORMÁNYZATA
2018. ÉVI KÖLTSÉGVETÉSE 
&amp;12ÖNKORMÁNYZATI SZINTEN ÖSSZESÍTVE&amp;R&amp;8 14. melléklet a 6/2019. (V.17.)
önkormányzati rendelethez</oddHeader>
    <oddFooter>&amp;C&amp;P. oldal</oddFooter>
  </headerFooter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</sheetPr>
  <dimension ref="A1:E8"/>
  <sheetViews>
    <sheetView tabSelected="1" view="pageBreakPreview" zoomScale="130" zoomScaleSheetLayoutView="130" workbookViewId="0">
      <selection activeCell="E3" sqref="E3"/>
    </sheetView>
  </sheetViews>
  <sheetFormatPr defaultRowHeight="12.75" x14ac:dyDescent="0.2"/>
  <cols>
    <col min="1" max="1" width="9.83203125" customWidth="1"/>
    <col min="2" max="2" width="38.83203125" customWidth="1"/>
    <col min="3" max="3" width="18.5" customWidth="1"/>
    <col min="4" max="4" width="30.1640625" customWidth="1"/>
    <col min="5" max="5" width="26.1640625" customWidth="1"/>
  </cols>
  <sheetData>
    <row r="1" spans="1:5" ht="64.5" thickBot="1" x14ac:dyDescent="0.25">
      <c r="A1" s="807" t="s">
        <v>73</v>
      </c>
      <c r="B1" s="808" t="s">
        <v>644</v>
      </c>
      <c r="C1" s="358" t="s">
        <v>645</v>
      </c>
      <c r="D1" s="358" t="s">
        <v>646</v>
      </c>
      <c r="E1" s="359" t="s">
        <v>660</v>
      </c>
    </row>
    <row r="2" spans="1:5" x14ac:dyDescent="0.2">
      <c r="A2" s="809" t="s">
        <v>3</v>
      </c>
      <c r="B2" s="810" t="s">
        <v>647</v>
      </c>
      <c r="C2" s="811">
        <v>0</v>
      </c>
      <c r="D2" s="812">
        <v>380000</v>
      </c>
      <c r="E2" s="813">
        <v>13219</v>
      </c>
    </row>
    <row r="3" spans="1:5" x14ac:dyDescent="0.2">
      <c r="A3" s="814"/>
      <c r="B3" s="815"/>
      <c r="C3" s="815"/>
      <c r="D3" s="816"/>
      <c r="E3" s="817"/>
    </row>
    <row r="4" spans="1:5" x14ac:dyDescent="0.2">
      <c r="A4" s="814"/>
      <c r="B4" s="815"/>
      <c r="C4" s="815"/>
      <c r="D4" s="816"/>
      <c r="E4" s="817"/>
    </row>
    <row r="5" spans="1:5" x14ac:dyDescent="0.2">
      <c r="A5" s="814"/>
      <c r="B5" s="815"/>
      <c r="C5" s="815"/>
      <c r="D5" s="816"/>
      <c r="E5" s="817"/>
    </row>
    <row r="6" spans="1:5" x14ac:dyDescent="0.2">
      <c r="A6" s="814"/>
      <c r="B6" s="815"/>
      <c r="C6" s="815"/>
      <c r="D6" s="816"/>
      <c r="E6" s="817"/>
    </row>
    <row r="7" spans="1:5" ht="13.5" thickBot="1" x14ac:dyDescent="0.25">
      <c r="A7" s="818"/>
      <c r="B7" s="819"/>
      <c r="C7" s="819"/>
      <c r="D7" s="820"/>
      <c r="E7" s="821"/>
    </row>
    <row r="8" spans="1:5" ht="13.5" thickBot="1" x14ac:dyDescent="0.25">
      <c r="A8" s="989" t="s">
        <v>648</v>
      </c>
      <c r="B8" s="990"/>
      <c r="C8" s="991"/>
      <c r="D8" s="822">
        <f>SUM(D2:D7)</f>
        <v>380000</v>
      </c>
      <c r="E8" s="823">
        <f>SUM(E2:E7)</f>
        <v>13219</v>
      </c>
    </row>
  </sheetData>
  <mergeCells count="1">
    <mergeCell ref="A8:C8"/>
  </mergeCells>
  <printOptions horizontalCentered="1"/>
  <pageMargins left="0.70866141732283472" right="0.70866141732283472" top="1.1811023622047245" bottom="0.74803149606299213" header="0.31496062992125984" footer="0.31496062992125984"/>
  <pageSetup paperSize="9" firstPageNumber="21" orientation="landscape" useFirstPageNumber="1" r:id="rId1"/>
  <headerFooter>
    <oddHeader>&amp;C&amp;"Times New Roman CE,Félkövér"RAPOSKA KÖZSÉG ÖNKORMÁNYZATA
RÉSZESEDÉSEINEK ALAKULÁSA
2018.&amp;R15. melléklet a 6/2019. (V.17.)
önkormányzati 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16</vt:i4>
      </vt:variant>
    </vt:vector>
  </HeadingPairs>
  <TitlesOfParts>
    <vt:vector size="31" baseType="lpstr">
      <vt:lpstr>1.sz.mell.mérleg</vt:lpstr>
      <vt:lpstr>2.sz.mell. _önk.</vt:lpstr>
      <vt:lpstr>3.sz.támogatás </vt:lpstr>
      <vt:lpstr>4.mell_Közv.tám.</vt:lpstr>
      <vt:lpstr>5.sz.beruházás </vt:lpstr>
      <vt:lpstr>6.sz.felújítások</vt:lpstr>
      <vt:lpstr>7.sz.felhalm.bevét.</vt:lpstr>
      <vt:lpstr>8.sz.önk.műk.fea </vt:lpstr>
      <vt:lpstr>9.mell_adósságáll.</vt:lpstr>
      <vt:lpstr>10.mell_Pénzeszk.vált.</vt:lpstr>
      <vt:lpstr>11.mell_pm.részb.önáll.int</vt:lpstr>
      <vt:lpstr>12.mell_ESZKÖZÖK.</vt:lpstr>
      <vt:lpstr>13.mell_FORRÁSOK</vt:lpstr>
      <vt:lpstr>14.sz 2017-2018.bev-kiad</vt:lpstr>
      <vt:lpstr>15.mell Részesedések</vt:lpstr>
      <vt:lpstr>'12.mell_ESZKÖZÖK.'!Nyomtatási_cím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'10.mell_Pénzeszk.vált.'!Nyomtatási_terület</vt:lpstr>
      <vt:lpstr>'11.mell_pm.részb.önáll.int'!Nyomtatási_terület</vt:lpstr>
      <vt:lpstr>'12.mell_ESZKÖZÖK.'!Nyomtatási_terület</vt:lpstr>
      <vt:lpstr>'13.mell_FORRÁSOK'!Nyomtatási_terület</vt:lpstr>
      <vt:lpstr>'14.sz 2017-2018.bev-kiad'!Nyomtatási_terület</vt:lpstr>
      <vt:lpstr>'2.sz.mell. _önk.'!Nyomtatási_terület</vt:lpstr>
      <vt:lpstr>'4.mell_Közv.tám.'!Nyomtatási_terület</vt:lpstr>
      <vt:lpstr>'5.sz.beruházás '!Nyomtatási_terület</vt:lpstr>
      <vt:lpstr>'6.sz.felújítások'!Nyomtatási_terület</vt:lpstr>
      <vt:lpstr>'8.sz.önk.műk.fea '!Nyomtatási_terület</vt:lpstr>
      <vt:lpstr>'9.mell_adósságáll.'!Nyomtatási_terület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2019-05-20T07:48:10Z</cp:lastPrinted>
  <dcterms:created xsi:type="dcterms:W3CDTF">1999-10-30T10:30:45Z</dcterms:created>
  <dcterms:modified xsi:type="dcterms:W3CDTF">2019-05-20T07:48:16Z</dcterms:modified>
</cp:coreProperties>
</file>