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B91521D4-378D-41DF-B3CB-544ADA0073C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6.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5" l="1"/>
  <c r="O13" i="5"/>
  <c r="P26" i="5"/>
  <c r="O26" i="5"/>
  <c r="P12" i="5"/>
  <c r="O12" i="5"/>
  <c r="P11" i="5"/>
  <c r="O11" i="5"/>
  <c r="P10" i="5"/>
  <c r="O10" i="5"/>
  <c r="P27" i="5" l="1"/>
  <c r="P25" i="5"/>
  <c r="O27" i="5"/>
  <c r="O25" i="5"/>
  <c r="P23" i="5" l="1"/>
  <c r="O23" i="5"/>
  <c r="D24" i="5"/>
  <c r="D29" i="5" s="1"/>
  <c r="E24" i="5"/>
  <c r="E29" i="5" s="1"/>
  <c r="F24" i="5"/>
  <c r="F29" i="5" s="1"/>
  <c r="G24" i="5"/>
  <c r="G29" i="5" s="1"/>
  <c r="H24" i="5"/>
  <c r="H29" i="5" s="1"/>
  <c r="I24" i="5"/>
  <c r="I29" i="5" s="1"/>
  <c r="J24" i="5"/>
  <c r="J29" i="5" s="1"/>
  <c r="K24" i="5"/>
  <c r="K29" i="5" s="1"/>
  <c r="L24" i="5"/>
  <c r="L29" i="5" s="1"/>
  <c r="M24" i="5"/>
  <c r="M29" i="5" s="1"/>
  <c r="N24" i="5"/>
  <c r="N29" i="5" s="1"/>
  <c r="C24" i="5"/>
  <c r="C29" i="5" s="1"/>
  <c r="P17" i="5"/>
  <c r="O17" i="5"/>
  <c r="P22" i="5" l="1"/>
  <c r="O22" i="5"/>
  <c r="P15" i="5" l="1"/>
  <c r="P16" i="5"/>
  <c r="O15" i="5"/>
  <c r="O16" i="5"/>
  <c r="O28" i="5" l="1"/>
  <c r="P21" i="5"/>
  <c r="O21" i="5"/>
  <c r="P20" i="5"/>
  <c r="O20" i="5"/>
  <c r="P19" i="5"/>
  <c r="O19" i="5"/>
  <c r="P18" i="5"/>
  <c r="O18" i="5"/>
  <c r="P14" i="5"/>
  <c r="O14" i="5"/>
  <c r="P9" i="5"/>
  <c r="O9" i="5"/>
  <c r="P24" i="5" l="1"/>
  <c r="P29" i="5" s="1"/>
  <c r="O24" i="5"/>
  <c r="O29" i="5" s="1"/>
</calcChain>
</file>

<file path=xl/sharedStrings.xml><?xml version="1.0" encoding="utf-8"?>
<sst xmlns="http://schemas.openxmlformats.org/spreadsheetml/2006/main" count="49" uniqueCount="38">
  <si>
    <t>Megnevezés</t>
  </si>
  <si>
    <t>Községi Önkormányzat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</si>
  <si>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</si>
  <si>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</si>
  <si>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</si>
  <si>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</si>
  <si>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</si>
  <si>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Köztemető fenntartás</t>
  </si>
  <si>
    <t>Önkormányzatok működési támogatása államháztartáson belülről</t>
  </si>
  <si>
    <t>Bevételek összesen</t>
  </si>
  <si>
    <t xml:space="preserve">Eredeti </t>
  </si>
  <si>
    <t>Szociális étkeztetés</t>
  </si>
  <si>
    <t>Házi segítség nyújtás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</si>
  <si>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</si>
  <si>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</si>
  <si>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</si>
  <si>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</si>
  <si>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</si>
  <si>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Háziorvosi alapellátás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</si>
  <si>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</si>
  <si>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</si>
  <si>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Szennyvízgyűjtése, tisztítása és elhelyezése</t>
  </si>
  <si>
    <t>Közművelődéshagyományos kulturális  értékek gondozása</t>
  </si>
  <si>
    <t>Turizmus igazgatása és támogatása</t>
  </si>
  <si>
    <t>Kormányzati funkció</t>
  </si>
  <si>
    <t>Önkormányzatok elszámolása ( Működési célú támogatás államháztartáson belül)</t>
  </si>
  <si>
    <t>Községgazdálkodás</t>
  </si>
  <si>
    <t>Előző évi pénzkészlet</t>
  </si>
  <si>
    <t>adatok: forintban</t>
  </si>
  <si>
    <t>Demjén</t>
  </si>
  <si>
    <t>Önkormányzati funkcióra el nem számolt bevételek</t>
  </si>
  <si>
    <t>Vállalkozási tevékenység</t>
  </si>
  <si>
    <t>Működési célú hitel felvétel</t>
  </si>
  <si>
    <t>Fejlesztési célú hitel felvétel</t>
  </si>
  <si>
    <t>Önkormányzati vagyonnal  való gazdálkodással kapcsolatos feladatok</t>
  </si>
  <si>
    <t>Finansszírozási bevételek</t>
  </si>
  <si>
    <t>2020.évi Előirányzat módosítás</t>
  </si>
  <si>
    <t>6. mellékleta 6/2021. 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</si>
</sst>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3" fontId="4" fillId="0" borderId="1" xfId="1" applyNumberFormat="1" applyFont="1" applyFill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view="pageBreakPreview" topLeftCell="A10" zoomScaleSheetLayoutView="100" workbookViewId="0">
      <selection activeCell="A4" sqref="A4:P4"/>
    </sheetView>
  </sheetViews>
  <sheetFormatPr defaultRowHeight="15" x14ac:dyDescent="0.25"/>
  <cols>
    <col min="1" max="1" width="25.28515625" customWidth="1"/>
    <col min="2" max="2" width="14.42578125" customWidth="1"/>
    <col min="3" max="3" width="9.5703125" customWidth="1"/>
    <col min="4" max="4" width="11.28515625" customWidth="1"/>
    <col min="5" max="5" width="7.5703125" customWidth="1"/>
    <col min="6" max="6" width="11" customWidth="1"/>
    <col min="7" max="7" width="8.85546875" customWidth="1"/>
    <col min="8" max="8" width="10.28515625" customWidth="1"/>
    <col min="9" max="9" width="9" customWidth="1"/>
    <col min="10" max="10" width="10.28515625" customWidth="1"/>
    <col min="11" max="11" width="9.7109375" customWidth="1"/>
    <col min="12" max="12" width="7.7109375" customWidth="1"/>
    <col min="13" max="13" width="7.5703125" customWidth="1"/>
    <col min="14" max="14" width="10.140625" customWidth="1"/>
    <col min="15" max="15" width="11.42578125" customWidth="1"/>
    <col min="16" max="16" width="10" customWidth="1"/>
  </cols>
  <sheetData>
    <row r="1" spans="1:16" ht="23.25" customHeight="1" x14ac:dyDescent="0.25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5">
      <c r="A2" s="20" t="s">
        <v>1</v>
      </c>
      <c r="B2" s="16"/>
      <c r="O2" s="27"/>
      <c r="P2" s="27"/>
    </row>
    <row r="3" spans="1:16" x14ac:dyDescent="0.25">
      <c r="A3" s="20" t="s">
        <v>29</v>
      </c>
      <c r="B3" s="16"/>
      <c r="O3" s="31" t="s">
        <v>28</v>
      </c>
      <c r="P3" s="31"/>
    </row>
    <row r="4" spans="1:16" ht="18.75" x14ac:dyDescent="0.3">
      <c r="A4" s="26" t="s">
        <v>15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5.75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45" customHeight="1" x14ac:dyDescent="0.25">
      <c r="A7" s="28" t="s">
        <v>0</v>
      </c>
      <c r="B7" s="29" t="s">
        <v>24</v>
      </c>
      <c r="C7" s="22" t="s">
        <v>8</v>
      </c>
      <c r="D7" s="23"/>
      <c r="E7" s="24" t="s">
        <v>4</v>
      </c>
      <c r="F7" s="24"/>
      <c r="G7" s="24" t="s">
        <v>2</v>
      </c>
      <c r="H7" s="24"/>
      <c r="I7" s="24" t="s">
        <v>3</v>
      </c>
      <c r="J7" s="24"/>
      <c r="K7" s="22" t="s">
        <v>17</v>
      </c>
      <c r="L7" s="23"/>
      <c r="M7" s="22" t="s">
        <v>16</v>
      </c>
      <c r="N7" s="23"/>
      <c r="O7" s="24" t="s">
        <v>9</v>
      </c>
      <c r="P7" s="24"/>
    </row>
    <row r="8" spans="1:16" ht="21.75" customHeight="1" x14ac:dyDescent="0.25">
      <c r="A8" s="28"/>
      <c r="B8" s="30"/>
      <c r="C8" s="2" t="s">
        <v>5</v>
      </c>
      <c r="D8" s="2" t="s">
        <v>6</v>
      </c>
      <c r="E8" s="2" t="s">
        <v>5</v>
      </c>
      <c r="F8" s="2" t="s">
        <v>6</v>
      </c>
      <c r="G8" s="2" t="s">
        <v>5</v>
      </c>
      <c r="H8" s="2" t="s">
        <v>6</v>
      </c>
      <c r="I8" s="2" t="s">
        <v>5</v>
      </c>
      <c r="J8" s="2" t="s">
        <v>6</v>
      </c>
      <c r="K8" s="3" t="s">
        <v>10</v>
      </c>
      <c r="L8" s="3" t="s">
        <v>6</v>
      </c>
      <c r="M8" s="3" t="s">
        <v>5</v>
      </c>
      <c r="N8" s="3" t="s">
        <v>6</v>
      </c>
      <c r="O8" s="2" t="s">
        <v>5</v>
      </c>
      <c r="P8" s="2" t="s">
        <v>6</v>
      </c>
    </row>
    <row r="9" spans="1:16" ht="45" x14ac:dyDescent="0.25">
      <c r="A9" s="4" t="s">
        <v>19</v>
      </c>
      <c r="B9" s="17">
        <v>11130</v>
      </c>
      <c r="C9" s="11"/>
      <c r="D9" s="12"/>
      <c r="E9" s="12"/>
      <c r="F9" s="11">
        <v>3110515</v>
      </c>
      <c r="G9" s="12"/>
      <c r="H9" s="12"/>
      <c r="I9" s="13">
        <v>160000</v>
      </c>
      <c r="J9" s="11">
        <v>612357</v>
      </c>
      <c r="K9" s="13"/>
      <c r="L9" s="14"/>
      <c r="M9" s="14"/>
      <c r="N9" s="14">
        <v>160000</v>
      </c>
      <c r="O9" s="11">
        <f t="shared" ref="O9:O23" si="0">SUM(C9+E9+G9+I9+K9+M9)</f>
        <v>160000</v>
      </c>
      <c r="P9" s="11">
        <f t="shared" ref="P9:P23" si="1">SUM(D9+F9+H9+J9+L9+N9)</f>
        <v>3882872</v>
      </c>
    </row>
    <row r="10" spans="1:16" x14ac:dyDescent="0.25">
      <c r="A10" s="6" t="s">
        <v>7</v>
      </c>
      <c r="B10" s="19">
        <v>13320</v>
      </c>
      <c r="C10" s="1"/>
      <c r="D10" s="1"/>
      <c r="E10" s="1"/>
      <c r="F10" s="1">
        <v>4971792</v>
      </c>
      <c r="G10" s="1"/>
      <c r="H10" s="1"/>
      <c r="I10" s="1">
        <v>50000</v>
      </c>
      <c r="J10" s="1">
        <v>60000</v>
      </c>
      <c r="K10" s="1"/>
      <c r="L10" s="1"/>
      <c r="M10" s="1"/>
      <c r="N10" s="1"/>
      <c r="O10" s="11">
        <f t="shared" si="0"/>
        <v>50000</v>
      </c>
      <c r="P10" s="11">
        <f t="shared" si="1"/>
        <v>5031792</v>
      </c>
    </row>
    <row r="11" spans="1:16" ht="33.75" x14ac:dyDescent="0.25">
      <c r="A11" s="4" t="s">
        <v>34</v>
      </c>
      <c r="B11" s="17">
        <v>13350</v>
      </c>
      <c r="C11" s="11"/>
      <c r="D11" s="12"/>
      <c r="E11" s="12"/>
      <c r="F11" s="12"/>
      <c r="G11" s="12"/>
      <c r="H11" s="12"/>
      <c r="I11" s="13"/>
      <c r="J11" s="11">
        <v>194600</v>
      </c>
      <c r="K11" s="13"/>
      <c r="L11" s="14"/>
      <c r="M11" s="14"/>
      <c r="N11" s="14"/>
      <c r="O11" s="11">
        <f t="shared" si="0"/>
        <v>0</v>
      </c>
      <c r="P11" s="11">
        <f t="shared" si="1"/>
        <v>194600</v>
      </c>
    </row>
    <row r="12" spans="1:16" ht="34.5" x14ac:dyDescent="0.25">
      <c r="A12" s="6" t="s">
        <v>25</v>
      </c>
      <c r="B12" s="19">
        <v>18010</v>
      </c>
      <c r="C12" s="1">
        <v>24473793</v>
      </c>
      <c r="D12" s="1">
        <v>34847374</v>
      </c>
      <c r="E12" s="1"/>
      <c r="F12" s="1">
        <v>2447761</v>
      </c>
      <c r="G12" s="1"/>
      <c r="H12" s="1"/>
      <c r="I12" s="1"/>
      <c r="J12" s="1"/>
      <c r="K12" s="1"/>
      <c r="L12" s="1"/>
      <c r="M12" s="1"/>
      <c r="N12" s="1"/>
      <c r="O12" s="11">
        <f t="shared" si="0"/>
        <v>24473793</v>
      </c>
      <c r="P12" s="11">
        <f t="shared" si="1"/>
        <v>37295135</v>
      </c>
    </row>
    <row r="13" spans="1:16" x14ac:dyDescent="0.25">
      <c r="A13" s="6"/>
      <c r="B13" s="19">
        <v>18030</v>
      </c>
      <c r="C13" s="1"/>
      <c r="D13" s="1">
        <v>398400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1">
        <f t="shared" si="0"/>
        <v>0</v>
      </c>
      <c r="P13" s="11">
        <f t="shared" si="1"/>
        <v>398400</v>
      </c>
    </row>
    <row r="14" spans="1:16" ht="49.5" customHeight="1" x14ac:dyDescent="0.25">
      <c r="A14" s="5" t="s">
        <v>20</v>
      </c>
      <c r="B14" s="18">
        <v>9000020</v>
      </c>
      <c r="C14" s="15"/>
      <c r="D14" s="15"/>
      <c r="E14" s="15"/>
      <c r="F14" s="15"/>
      <c r="G14" s="15">
        <v>92280000</v>
      </c>
      <c r="H14" s="15">
        <v>106152705</v>
      </c>
      <c r="I14" s="15"/>
      <c r="J14" s="15">
        <v>3306</v>
      </c>
      <c r="K14" s="15"/>
      <c r="L14" s="15"/>
      <c r="M14" s="15"/>
      <c r="N14" s="15"/>
      <c r="O14" s="11">
        <f t="shared" si="0"/>
        <v>92280000</v>
      </c>
      <c r="P14" s="11">
        <f t="shared" si="1"/>
        <v>106156011</v>
      </c>
    </row>
    <row r="15" spans="1:16" ht="22.5" customHeight="1" x14ac:dyDescent="0.25">
      <c r="A15" s="6" t="s">
        <v>21</v>
      </c>
      <c r="B15" s="19">
        <v>52020</v>
      </c>
      <c r="C15" s="1"/>
      <c r="D15" s="1"/>
      <c r="E15" s="1"/>
      <c r="F15" s="1"/>
      <c r="G15" s="1"/>
      <c r="H15" s="1"/>
      <c r="I15" s="1">
        <v>381000</v>
      </c>
      <c r="J15" s="1">
        <v>381000</v>
      </c>
      <c r="K15" s="1"/>
      <c r="L15" s="1"/>
      <c r="M15" s="1"/>
      <c r="N15" s="1">
        <v>80000</v>
      </c>
      <c r="O15" s="11">
        <f t="shared" si="0"/>
        <v>381000</v>
      </c>
      <c r="P15" s="11">
        <f t="shared" si="1"/>
        <v>461000</v>
      </c>
    </row>
    <row r="16" spans="1:16" ht="22.5" customHeight="1" x14ac:dyDescent="0.25">
      <c r="A16" s="6" t="s">
        <v>26</v>
      </c>
      <c r="B16" s="19">
        <v>66020</v>
      </c>
      <c r="C16" s="1"/>
      <c r="D16" s="1"/>
      <c r="E16" s="1"/>
      <c r="F16" s="1">
        <v>106754838</v>
      </c>
      <c r="G16" s="1"/>
      <c r="H16" s="1"/>
      <c r="I16" s="1">
        <v>2805460</v>
      </c>
      <c r="J16" s="1">
        <v>894553</v>
      </c>
      <c r="K16" s="1"/>
      <c r="L16" s="1"/>
      <c r="M16" s="1"/>
      <c r="N16" s="1"/>
      <c r="O16" s="11">
        <f t="shared" si="0"/>
        <v>2805460</v>
      </c>
      <c r="P16" s="11">
        <f t="shared" si="1"/>
        <v>107649391</v>
      </c>
    </row>
    <row r="17" spans="1:16" ht="22.5" customHeight="1" x14ac:dyDescent="0.25">
      <c r="A17" s="6" t="s">
        <v>30</v>
      </c>
      <c r="B17" s="19">
        <v>900020</v>
      </c>
      <c r="C17" s="1"/>
      <c r="D17" s="1"/>
      <c r="E17" s="1"/>
      <c r="F17" s="1"/>
      <c r="G17" s="1"/>
      <c r="H17" s="1"/>
      <c r="I17" s="1">
        <v>550000</v>
      </c>
      <c r="J17" s="1">
        <v>73324</v>
      </c>
      <c r="K17" s="1"/>
      <c r="L17" s="1"/>
      <c r="M17" s="1"/>
      <c r="N17" s="1"/>
      <c r="O17" s="11">
        <f t="shared" si="0"/>
        <v>550000</v>
      </c>
      <c r="P17" s="11">
        <f t="shared" si="1"/>
        <v>73324</v>
      </c>
    </row>
    <row r="18" spans="1:16" ht="24" customHeight="1" x14ac:dyDescent="0.25">
      <c r="A18" s="6" t="s">
        <v>11</v>
      </c>
      <c r="B18" s="19">
        <v>107051</v>
      </c>
      <c r="C18" s="1"/>
      <c r="D18" s="1"/>
      <c r="E18" s="1"/>
      <c r="F18" s="1"/>
      <c r="G18" s="1"/>
      <c r="H18" s="1"/>
      <c r="I18" s="1">
        <v>1651000</v>
      </c>
      <c r="J18" s="1">
        <v>2014546</v>
      </c>
      <c r="K18" s="1"/>
      <c r="L18" s="1"/>
      <c r="M18" s="1"/>
      <c r="N18" s="1"/>
      <c r="O18" s="11">
        <f t="shared" si="0"/>
        <v>1651000</v>
      </c>
      <c r="P18" s="11">
        <f t="shared" si="1"/>
        <v>2014546</v>
      </c>
    </row>
    <row r="19" spans="1:16" ht="24" customHeight="1" x14ac:dyDescent="0.25">
      <c r="A19" s="6" t="s">
        <v>12</v>
      </c>
      <c r="B19" s="19">
        <v>107052</v>
      </c>
      <c r="C19" s="1"/>
      <c r="D19" s="1"/>
      <c r="E19" s="1"/>
      <c r="F19" s="1"/>
      <c r="G19" s="1"/>
      <c r="H19" s="1"/>
      <c r="I19" s="1">
        <v>20000</v>
      </c>
      <c r="J19" s="1">
        <v>20000</v>
      </c>
      <c r="K19" s="1"/>
      <c r="L19" s="1"/>
      <c r="M19" s="1"/>
      <c r="N19" s="1"/>
      <c r="O19" s="11">
        <f t="shared" si="0"/>
        <v>20000</v>
      </c>
      <c r="P19" s="11">
        <f t="shared" si="1"/>
        <v>20000</v>
      </c>
    </row>
    <row r="20" spans="1:16" ht="25.5" customHeight="1" x14ac:dyDescent="0.25">
      <c r="A20" s="6" t="s">
        <v>18</v>
      </c>
      <c r="B20" s="19">
        <v>7211</v>
      </c>
      <c r="C20" s="1">
        <v>13441400</v>
      </c>
      <c r="D20" s="1">
        <v>13441400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1">
        <f t="shared" si="0"/>
        <v>13441400</v>
      </c>
      <c r="P20" s="11">
        <f t="shared" si="1"/>
        <v>13441400</v>
      </c>
    </row>
    <row r="21" spans="1:16" ht="30" customHeight="1" x14ac:dyDescent="0.25">
      <c r="A21" s="6" t="s">
        <v>22</v>
      </c>
      <c r="B21" s="19">
        <v>82044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>
        <v>7207189</v>
      </c>
      <c r="N21" s="1">
        <v>7207189</v>
      </c>
      <c r="O21" s="11">
        <f t="shared" si="0"/>
        <v>7207189</v>
      </c>
      <c r="P21" s="11">
        <f t="shared" si="1"/>
        <v>7207189</v>
      </c>
    </row>
    <row r="22" spans="1:16" ht="30" customHeight="1" x14ac:dyDescent="0.25">
      <c r="A22" s="6" t="s">
        <v>23</v>
      </c>
      <c r="B22" s="19">
        <v>47310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1">
        <f t="shared" si="0"/>
        <v>0</v>
      </c>
      <c r="P22" s="11">
        <f t="shared" si="1"/>
        <v>0</v>
      </c>
    </row>
    <row r="23" spans="1:16" ht="30" customHeight="1" x14ac:dyDescent="0.25">
      <c r="A23" s="6" t="s">
        <v>31</v>
      </c>
      <c r="B23" s="19">
        <v>900060</v>
      </c>
      <c r="C23" s="1"/>
      <c r="D23" s="1"/>
      <c r="E23" s="1"/>
      <c r="F23" s="1"/>
      <c r="G23" s="1"/>
      <c r="H23" s="1"/>
      <c r="I23" s="1">
        <v>381000</v>
      </c>
      <c r="J23" s="1">
        <v>381000</v>
      </c>
      <c r="K23" s="1"/>
      <c r="L23" s="1"/>
      <c r="M23" s="1"/>
      <c r="N23" s="1"/>
      <c r="O23" s="11">
        <f t="shared" si="0"/>
        <v>381000</v>
      </c>
      <c r="P23" s="11">
        <f t="shared" si="1"/>
        <v>381000</v>
      </c>
    </row>
    <row r="24" spans="1:16" ht="19.5" customHeight="1" x14ac:dyDescent="0.25">
      <c r="A24" s="8" t="s">
        <v>13</v>
      </c>
      <c r="B24" s="8"/>
      <c r="C24" s="7">
        <f t="shared" ref="C24:P24" si="2">SUM(C9:C23)</f>
        <v>37915193</v>
      </c>
      <c r="D24" s="7">
        <f t="shared" si="2"/>
        <v>48687174</v>
      </c>
      <c r="E24" s="7">
        <f t="shared" si="2"/>
        <v>0</v>
      </c>
      <c r="F24" s="7">
        <f t="shared" si="2"/>
        <v>117284906</v>
      </c>
      <c r="G24" s="7">
        <f t="shared" si="2"/>
        <v>92280000</v>
      </c>
      <c r="H24" s="7">
        <f t="shared" si="2"/>
        <v>106152705</v>
      </c>
      <c r="I24" s="7">
        <f t="shared" si="2"/>
        <v>5998460</v>
      </c>
      <c r="J24" s="7">
        <f t="shared" si="2"/>
        <v>4634686</v>
      </c>
      <c r="K24" s="7">
        <f t="shared" si="2"/>
        <v>0</v>
      </c>
      <c r="L24" s="7">
        <f t="shared" si="2"/>
        <v>0</v>
      </c>
      <c r="M24" s="7">
        <f t="shared" si="2"/>
        <v>7207189</v>
      </c>
      <c r="N24" s="7">
        <f t="shared" si="2"/>
        <v>7447189</v>
      </c>
      <c r="O24" s="7">
        <f t="shared" si="2"/>
        <v>143400842</v>
      </c>
      <c r="P24" s="7">
        <f t="shared" si="2"/>
        <v>284206660</v>
      </c>
    </row>
    <row r="25" spans="1:16" ht="19.5" customHeight="1" x14ac:dyDescent="0.25">
      <c r="A25" s="8" t="s">
        <v>35</v>
      </c>
      <c r="B25" s="19">
        <v>18010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>
        <f>SUM(C26+E26+G26+I26+K26+M26)</f>
        <v>0</v>
      </c>
      <c r="P25" s="7">
        <f>SUM(D26+F26+H26+J26+L26+N26)</f>
        <v>0</v>
      </c>
    </row>
    <row r="26" spans="1:16" ht="19.5" customHeight="1" x14ac:dyDescent="0.25">
      <c r="A26" s="8" t="s">
        <v>32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>
        <f>SUM(C27+E27+G27+I27+K27+M27)</f>
        <v>0</v>
      </c>
      <c r="P26" s="7">
        <f>SUM(D27+F27+H27+J27+L27+N27)</f>
        <v>0</v>
      </c>
    </row>
    <row r="27" spans="1:16" ht="19.5" customHeight="1" x14ac:dyDescent="0.25">
      <c r="A27" s="8" t="s">
        <v>33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>
        <f>SUM(C27+E27+G27+I27+K27+M27)</f>
        <v>0</v>
      </c>
      <c r="P27" s="7">
        <f>SUM(D27+F27+H27+J27+L27+N27)</f>
        <v>0</v>
      </c>
    </row>
    <row r="28" spans="1:16" x14ac:dyDescent="0.25">
      <c r="A28" s="8" t="s">
        <v>27</v>
      </c>
      <c r="B28" s="8"/>
      <c r="C28" s="7">
        <v>47391837</v>
      </c>
      <c r="D28" s="7"/>
      <c r="E28" s="7"/>
      <c r="F28" s="7"/>
      <c r="G28" s="7"/>
      <c r="H28" s="7"/>
      <c r="I28" s="1"/>
      <c r="J28" s="7"/>
      <c r="K28" s="7"/>
      <c r="L28" s="7"/>
      <c r="M28" s="7"/>
      <c r="N28" s="7"/>
      <c r="O28" s="7">
        <f>SUM(C28)</f>
        <v>47391837</v>
      </c>
      <c r="P28" s="21">
        <v>47695900</v>
      </c>
    </row>
    <row r="29" spans="1:16" x14ac:dyDescent="0.25">
      <c r="A29" s="9" t="s">
        <v>14</v>
      </c>
      <c r="B29" s="9"/>
      <c r="C29" s="10">
        <f>SUM(C24:C28)</f>
        <v>85307030</v>
      </c>
      <c r="D29" s="10">
        <f t="shared" ref="D29:M29" si="3">SUM(D24:D28)</f>
        <v>48687174</v>
      </c>
      <c r="E29" s="10">
        <f t="shared" si="3"/>
        <v>0</v>
      </c>
      <c r="F29" s="10">
        <f t="shared" si="3"/>
        <v>117284906</v>
      </c>
      <c r="G29" s="10">
        <f t="shared" si="3"/>
        <v>92280000</v>
      </c>
      <c r="H29" s="10">
        <f t="shared" si="3"/>
        <v>106152705</v>
      </c>
      <c r="I29" s="10">
        <f t="shared" si="3"/>
        <v>5998460</v>
      </c>
      <c r="J29" s="10">
        <f t="shared" si="3"/>
        <v>4634686</v>
      </c>
      <c r="K29" s="10">
        <f t="shared" si="3"/>
        <v>0</v>
      </c>
      <c r="L29" s="10">
        <f t="shared" si="3"/>
        <v>0</v>
      </c>
      <c r="M29" s="10">
        <f t="shared" si="3"/>
        <v>7207189</v>
      </c>
      <c r="N29" s="10">
        <f t="shared" ref="N29" si="4">SUM(N24:N28)</f>
        <v>7447189</v>
      </c>
      <c r="O29" s="10">
        <f t="shared" ref="O29" si="5">SUM(O24:O28)</f>
        <v>190792679</v>
      </c>
      <c r="P29" s="10">
        <f t="shared" ref="P29" si="6">SUM(P24:P28)</f>
        <v>331902560</v>
      </c>
    </row>
  </sheetData>
  <mergeCells count="15">
    <mergeCell ref="A1:P1"/>
    <mergeCell ref="M7:N7"/>
    <mergeCell ref="O7:P7"/>
    <mergeCell ref="A5:P5"/>
    <mergeCell ref="A4:P4"/>
    <mergeCell ref="O2:P2"/>
    <mergeCell ref="A7:A8"/>
    <mergeCell ref="C7:D7"/>
    <mergeCell ref="E7:F7"/>
    <mergeCell ref="G7:H7"/>
    <mergeCell ref="I7:J7"/>
    <mergeCell ref="K7:L7"/>
    <mergeCell ref="B7:B8"/>
    <mergeCell ref="O3:P3"/>
    <mergeCell ref="A6:P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2021-05-26T13:12:32Z</cp:lastPrinted>
  <dcterms:created xsi:type="dcterms:W3CDTF">2012-02-02T10:48:30Z</dcterms:created>
  <dcterms:modified xsi:type="dcterms:W3CDTF">2021-05-26T13:12:34Z</dcterms:modified>
</cp:coreProperties>
</file>