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0" windowWidth="11360" windowHeight="84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B71" i="1"/>
  <c r="C71"/>
  <c r="D71"/>
  <c r="E55"/>
  <c r="D26"/>
  <c r="E25"/>
  <c r="E64"/>
  <c r="E62"/>
  <c r="C64"/>
  <c r="D64"/>
  <c r="C62"/>
  <c r="D62"/>
  <c r="D65" s="1"/>
  <c r="B65"/>
  <c r="B64"/>
  <c r="B62"/>
  <c r="D32"/>
  <c r="B32"/>
  <c r="C32"/>
  <c r="E30"/>
  <c r="E31"/>
  <c r="E27"/>
  <c r="C26"/>
  <c r="B26"/>
  <c r="D20"/>
  <c r="E19"/>
  <c r="E17"/>
  <c r="E15"/>
  <c r="E13"/>
  <c r="E9"/>
  <c r="E10"/>
  <c r="E11"/>
  <c r="E63"/>
  <c r="E61"/>
  <c r="E60"/>
  <c r="C20"/>
  <c r="B20"/>
  <c r="E49"/>
  <c r="E28"/>
  <c r="E29"/>
  <c r="E24"/>
  <c r="E69"/>
  <c r="E23"/>
  <c r="D56"/>
  <c r="C56"/>
  <c r="B56"/>
  <c r="D41"/>
  <c r="E12"/>
  <c r="C41"/>
  <c r="E54"/>
  <c r="E14"/>
  <c r="E16"/>
  <c r="E18"/>
  <c r="B41"/>
  <c r="E22"/>
  <c r="E21"/>
  <c r="E8"/>
  <c r="E50"/>
  <c r="E51"/>
  <c r="E52"/>
  <c r="E37"/>
  <c r="E38"/>
  <c r="E40"/>
  <c r="C65" l="1"/>
  <c r="E65" s="1"/>
  <c r="E41"/>
  <c r="D33"/>
  <c r="D74" s="1"/>
  <c r="E26"/>
  <c r="E32"/>
  <c r="E56"/>
  <c r="B33"/>
  <c r="B74" s="1"/>
  <c r="C33"/>
  <c r="C74" s="1"/>
  <c r="E20"/>
  <c r="E71"/>
  <c r="E33" l="1"/>
  <c r="E74"/>
</calcChain>
</file>

<file path=xl/sharedStrings.xml><?xml version="1.0" encoding="utf-8"?>
<sst xmlns="http://schemas.openxmlformats.org/spreadsheetml/2006/main" count="85" uniqueCount="63">
  <si>
    <t>Támogatásértékű bevételek megnevezése</t>
  </si>
  <si>
    <t>Összesen</t>
  </si>
  <si>
    <t>Teljesítés
(%)</t>
  </si>
  <si>
    <t>Módosított ei.
(eFt)</t>
  </si>
  <si>
    <t>Teljesítés
 (eFt)</t>
  </si>
  <si>
    <t>Eredeti ei.
(eFt)</t>
  </si>
  <si>
    <t>Közhatalmi bevételek megnevezése</t>
  </si>
  <si>
    <t>Gépjárműadó</t>
  </si>
  <si>
    <t>Iparűzési adó</t>
  </si>
  <si>
    <t>Kommunális adó</t>
  </si>
  <si>
    <t>Intézményi működési bevételek megnevezése</t>
  </si>
  <si>
    <t>A közhatalmi bevételek bemutatása</t>
  </si>
  <si>
    <t>Az intézményi működési bevételek bemutatása</t>
  </si>
  <si>
    <t>A működési és felhalmozási célú támogatások bemutatása</t>
  </si>
  <si>
    <t>Közhatalmi bevételek összesen:</t>
  </si>
  <si>
    <t>Közvetített szolgáltatások ellenértéke</t>
  </si>
  <si>
    <t>Ellátási díjak</t>
  </si>
  <si>
    <t>Kiszámlázott általános forgalmi adó</t>
  </si>
  <si>
    <t>Kamatbevételek</t>
  </si>
  <si>
    <t>Egyéb működési bevételek</t>
  </si>
  <si>
    <t>Működési bevételek összesen:</t>
  </si>
  <si>
    <t>A finanszírozási bevételek bemutatása</t>
  </si>
  <si>
    <t>Előző évi költségvetési maradvány igénybevétele</t>
  </si>
  <si>
    <t xml:space="preserve">Helyi önkormányzatok működésének általános támogatása </t>
  </si>
  <si>
    <t>Finanszírozási bevétel megnevezése</t>
  </si>
  <si>
    <t>Költségvetési és finanszírozási bevételek összesen:</t>
  </si>
  <si>
    <t xml:space="preserve">Települési önkormányzatok nyilvános könyvtári és közművelődési feladatainak támogatása </t>
  </si>
  <si>
    <t>Önkormányzat általános működésének és ágazati feladatainak támogatása összesen:</t>
  </si>
  <si>
    <t>Egyéb működési célú támogatások ÁH-n belülről összesen:</t>
  </si>
  <si>
    <t>Felhalmozási célú támogatások ÁH-n belülről összesen:</t>
  </si>
  <si>
    <t>Működési és felhalmozási célú támogatások ÁH-n belülről összesen:</t>
  </si>
  <si>
    <t>Általános forgalmi adó visszatérítése</t>
  </si>
  <si>
    <t>Mezőőrség támogatása</t>
  </si>
  <si>
    <t>Szolgáltatások ellenértéke, bérleti díjak</t>
  </si>
  <si>
    <t>Elszámolásból származó bevételek</t>
  </si>
  <si>
    <t xml:space="preserve">NEAK működési finanszírozás </t>
  </si>
  <si>
    <t>VP6-19.2.1-41-5-17 Rendezvények támogatása</t>
  </si>
  <si>
    <t>VP6-7.2.1-7.4.1.3-17 Közkonyha fejlesztése</t>
  </si>
  <si>
    <t>VP6-19.2.1-41-2-17 Élménypark pályázat</t>
  </si>
  <si>
    <t>Közcélú foglalkoztatás támogatás</t>
  </si>
  <si>
    <t>Szociális célú tüzelőanyag támogatás</t>
  </si>
  <si>
    <t>Kiegészítő támogatás (önkorm.működ.ált.tám.)</t>
  </si>
  <si>
    <t>Kiegészítő támogatás (köznevelési)</t>
  </si>
  <si>
    <t>Kiegészítő támogatás (szociális feladatok)</t>
  </si>
  <si>
    <t>Kiegészítő támogatás (gyermekétkeztetés)</t>
  </si>
  <si>
    <t>Kiegészítő támogatás (kulturális feladatok)</t>
  </si>
  <si>
    <t>Működési és felhalmozási célú átvett pénzeszközök bemutatása</t>
  </si>
  <si>
    <t>Úri Községért Közalapítvány tám./Óvoda</t>
  </si>
  <si>
    <t>Úri Községért Közalapítvány tám./Védőnői Szolg.</t>
  </si>
  <si>
    <t>Úri Községért Közalapítvány tám./Konyha</t>
  </si>
  <si>
    <t>Köznevelési feladatok támogatása</t>
  </si>
  <si>
    <t>Szociális és gyermekjóléti feladatok támogatása</t>
  </si>
  <si>
    <t>Gyermekétkeztetési feladatok támogatása</t>
  </si>
  <si>
    <t>Úri Község Önkormányzatának 2020. évi
önkormányzati szinten összesített bevételeinek teljesítése</t>
  </si>
  <si>
    <t>2021.évi népszámlálás előleg</t>
  </si>
  <si>
    <t>Szentistváni út VIS MAIOR pincebeszakadás</t>
  </si>
  <si>
    <t>MFP temetői infrastruktúra</t>
  </si>
  <si>
    <t>MFP Öko-Park játszótér</t>
  </si>
  <si>
    <t>Egyéb közhatalmi bevételek</t>
  </si>
  <si>
    <t>Működési célú átvett pénzeszköz összesen:</t>
  </si>
  <si>
    <t>Felhalmozási célú átvett pénzeszköz össz.:</t>
  </si>
  <si>
    <t>Átvett pénzeszközök összesen:</t>
  </si>
  <si>
    <t>Államháztartáson belüli megelőlegezések</t>
  </si>
</sst>
</file>

<file path=xl/styles.xml><?xml version="1.0" encoding="utf-8"?>
<styleSheet xmlns="http://schemas.openxmlformats.org/spreadsheetml/2006/main">
  <fonts count="1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justify" vertical="top" wrapText="1"/>
    </xf>
    <xf numFmtId="0" fontId="4" fillId="0" borderId="0" xfId="0" applyFont="1"/>
    <xf numFmtId="0" fontId="7" fillId="0" borderId="1" xfId="0" applyFont="1" applyBorder="1" applyAlignment="1">
      <alignment horizontal="justify" vertical="top" wrapText="1"/>
    </xf>
    <xf numFmtId="2" fontId="7" fillId="0" borderId="1" xfId="0" applyNumberFormat="1" applyFont="1" applyBorder="1"/>
    <xf numFmtId="0" fontId="6" fillId="0" borderId="1" xfId="0" applyFont="1" applyBorder="1" applyAlignment="1">
      <alignment horizontal="justify" vertical="top" wrapText="1"/>
    </xf>
    <xf numFmtId="2" fontId="6" fillId="0" borderId="1" xfId="0" applyNumberFormat="1" applyFont="1" applyBorder="1"/>
    <xf numFmtId="0" fontId="8" fillId="0" borderId="1" xfId="0" applyFont="1" applyBorder="1" applyAlignment="1">
      <alignment horizontal="justify" vertical="top" wrapText="1"/>
    </xf>
    <xf numFmtId="2" fontId="8" fillId="0" borderId="1" xfId="0" applyNumberFormat="1" applyFont="1" applyBorder="1"/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/>
    <xf numFmtId="2" fontId="6" fillId="0" borderId="0" xfId="0" applyNumberFormat="1" applyFont="1" applyBorder="1"/>
    <xf numFmtId="0" fontId="6" fillId="0" borderId="1" xfId="0" applyFont="1" applyBorder="1" applyAlignment="1">
      <alignment horizontal="center" vertical="center" wrapText="1"/>
    </xf>
    <xf numFmtId="2" fontId="6" fillId="2" borderId="1" xfId="0" applyNumberFormat="1" applyFont="1" applyFill="1" applyBorder="1"/>
    <xf numFmtId="3" fontId="7" fillId="0" borderId="1" xfId="0" applyNumberFormat="1" applyFont="1" applyBorder="1"/>
    <xf numFmtId="3" fontId="8" fillId="0" borderId="1" xfId="0" applyNumberFormat="1" applyFont="1" applyBorder="1"/>
    <xf numFmtId="3" fontId="6" fillId="0" borderId="1" xfId="0" applyNumberFormat="1" applyFont="1" applyBorder="1"/>
    <xf numFmtId="3" fontId="6" fillId="2" borderId="1" xfId="0" applyNumberFormat="1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6" fillId="0" borderId="0" xfId="0" applyNumberFormat="1" applyFont="1" applyBorder="1"/>
    <xf numFmtId="2" fontId="8" fillId="0" borderId="0" xfId="0" applyNumberFormat="1" applyFont="1" applyBorder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view="pageLayout" topLeftCell="A43" zoomScaleNormal="100" workbookViewId="0">
      <selection activeCell="A42" sqref="A42:E45"/>
    </sheetView>
  </sheetViews>
  <sheetFormatPr defaultRowHeight="12.5"/>
  <cols>
    <col min="1" max="1" width="43.453125" customWidth="1"/>
    <col min="2" max="2" width="10.7265625" customWidth="1"/>
    <col min="3" max="3" width="11.26953125" customWidth="1"/>
    <col min="4" max="5" width="10.7265625" customWidth="1"/>
  </cols>
  <sheetData>
    <row r="1" spans="1:5" ht="12.75" customHeight="1">
      <c r="A1" s="25" t="s">
        <v>53</v>
      </c>
      <c r="B1" s="25"/>
      <c r="C1" s="25"/>
      <c r="D1" s="25"/>
      <c r="E1" s="25"/>
    </row>
    <row r="2" spans="1:5" ht="12.75" customHeight="1">
      <c r="A2" s="25"/>
      <c r="B2" s="25"/>
      <c r="C2" s="25"/>
      <c r="D2" s="25"/>
      <c r="E2" s="25"/>
    </row>
    <row r="3" spans="1:5" ht="12.75" customHeight="1">
      <c r="A3" s="25"/>
      <c r="B3" s="25"/>
      <c r="C3" s="25"/>
      <c r="D3" s="25"/>
      <c r="E3" s="25"/>
    </row>
    <row r="4" spans="1:5" ht="5.25" customHeight="1">
      <c r="A4" s="25"/>
      <c r="B4" s="25"/>
      <c r="C4" s="25"/>
      <c r="D4" s="25"/>
      <c r="E4" s="25"/>
    </row>
    <row r="5" spans="1:5" ht="12.75" customHeight="1">
      <c r="A5" s="23"/>
      <c r="B5" s="23"/>
      <c r="C5" s="23"/>
      <c r="D5" s="23"/>
      <c r="E5" s="23"/>
    </row>
    <row r="6" spans="1:5" ht="14">
      <c r="A6" s="26" t="s">
        <v>13</v>
      </c>
      <c r="B6" s="26"/>
      <c r="C6" s="26"/>
      <c r="D6" s="26"/>
      <c r="E6" s="26"/>
    </row>
    <row r="7" spans="1:5" ht="39">
      <c r="A7" s="13" t="s">
        <v>0</v>
      </c>
      <c r="B7" s="20" t="s">
        <v>5</v>
      </c>
      <c r="C7" s="20" t="s">
        <v>3</v>
      </c>
      <c r="D7" s="20" t="s">
        <v>4</v>
      </c>
      <c r="E7" s="20" t="s">
        <v>2</v>
      </c>
    </row>
    <row r="8" spans="1:5" ht="27.75" customHeight="1">
      <c r="A8" s="4" t="s">
        <v>23</v>
      </c>
      <c r="B8" s="15">
        <v>78603</v>
      </c>
      <c r="C8" s="15">
        <v>78613</v>
      </c>
      <c r="D8" s="15">
        <v>78613</v>
      </c>
      <c r="E8" s="5">
        <f t="shared" ref="E8:E20" si="0">D8/C8*100</f>
        <v>100</v>
      </c>
    </row>
    <row r="9" spans="1:5" ht="16.5" customHeight="1">
      <c r="A9" s="4" t="s">
        <v>41</v>
      </c>
      <c r="B9" s="15">
        <v>0</v>
      </c>
      <c r="C9" s="15">
        <v>233</v>
      </c>
      <c r="D9" s="15">
        <v>233</v>
      </c>
      <c r="E9" s="5">
        <f t="shared" si="0"/>
        <v>100</v>
      </c>
    </row>
    <row r="10" spans="1:5" ht="16.5" customHeight="1">
      <c r="A10" s="4" t="s">
        <v>50</v>
      </c>
      <c r="B10" s="15">
        <v>55240</v>
      </c>
      <c r="C10" s="15">
        <v>55123</v>
      </c>
      <c r="D10" s="15">
        <v>55123</v>
      </c>
      <c r="E10" s="5">
        <f t="shared" si="0"/>
        <v>100</v>
      </c>
    </row>
    <row r="11" spans="1:5" ht="14">
      <c r="A11" s="4" t="s">
        <v>42</v>
      </c>
      <c r="B11" s="15">
        <v>0</v>
      </c>
      <c r="C11" s="15">
        <v>3998</v>
      </c>
      <c r="D11" s="15">
        <v>3998</v>
      </c>
      <c r="E11" s="5">
        <f t="shared" si="0"/>
        <v>100</v>
      </c>
    </row>
    <row r="12" spans="1:5" ht="14">
      <c r="A12" s="4" t="s">
        <v>51</v>
      </c>
      <c r="B12" s="15">
        <v>20676</v>
      </c>
      <c r="C12" s="15">
        <v>22073</v>
      </c>
      <c r="D12" s="15">
        <v>22073</v>
      </c>
      <c r="E12" s="5">
        <f t="shared" si="0"/>
        <v>100</v>
      </c>
    </row>
    <row r="13" spans="1:5" ht="14">
      <c r="A13" s="4" t="s">
        <v>43</v>
      </c>
      <c r="B13" s="15">
        <v>0</v>
      </c>
      <c r="C13" s="15">
        <v>491</v>
      </c>
      <c r="D13" s="15">
        <v>491</v>
      </c>
      <c r="E13" s="5">
        <f t="shared" si="0"/>
        <v>100</v>
      </c>
    </row>
    <row r="14" spans="1:5" ht="14">
      <c r="A14" s="4" t="s">
        <v>52</v>
      </c>
      <c r="B14" s="15">
        <v>25331</v>
      </c>
      <c r="C14" s="15">
        <v>23870</v>
      </c>
      <c r="D14" s="15">
        <v>23870</v>
      </c>
      <c r="E14" s="5">
        <f t="shared" si="0"/>
        <v>100</v>
      </c>
    </row>
    <row r="15" spans="1:5" ht="16.5" customHeight="1">
      <c r="A15" s="4" t="s">
        <v>44</v>
      </c>
      <c r="B15" s="15">
        <v>0</v>
      </c>
      <c r="C15" s="15">
        <v>1000</v>
      </c>
      <c r="D15" s="15">
        <v>1000</v>
      </c>
      <c r="E15" s="5">
        <f t="shared" si="0"/>
        <v>100</v>
      </c>
    </row>
    <row r="16" spans="1:5" ht="28.5" customHeight="1">
      <c r="A16" s="4" t="s">
        <v>26</v>
      </c>
      <c r="B16" s="15">
        <v>3283</v>
      </c>
      <c r="C16" s="15">
        <v>3283</v>
      </c>
      <c r="D16" s="15">
        <v>3283</v>
      </c>
      <c r="E16" s="5">
        <f t="shared" si="0"/>
        <v>100</v>
      </c>
    </row>
    <row r="17" spans="1:5" ht="15.75" customHeight="1">
      <c r="A17" s="4" t="s">
        <v>45</v>
      </c>
      <c r="B17" s="15">
        <v>0</v>
      </c>
      <c r="C17" s="15">
        <v>1128</v>
      </c>
      <c r="D17" s="15">
        <v>1128</v>
      </c>
      <c r="E17" s="5">
        <f t="shared" si="0"/>
        <v>100</v>
      </c>
    </row>
    <row r="18" spans="1:5" ht="14">
      <c r="A18" s="4" t="s">
        <v>34</v>
      </c>
      <c r="B18" s="15">
        <v>0</v>
      </c>
      <c r="C18" s="15">
        <v>580</v>
      </c>
      <c r="D18" s="15">
        <v>580</v>
      </c>
      <c r="E18" s="5">
        <f t="shared" si="0"/>
        <v>100</v>
      </c>
    </row>
    <row r="19" spans="1:5" ht="14">
      <c r="A19" s="4" t="s">
        <v>40</v>
      </c>
      <c r="B19" s="15">
        <v>0</v>
      </c>
      <c r="C19" s="15">
        <v>2286</v>
      </c>
      <c r="D19" s="15">
        <v>2286</v>
      </c>
      <c r="E19" s="5">
        <f t="shared" si="0"/>
        <v>100</v>
      </c>
    </row>
    <row r="20" spans="1:5" ht="28.5" customHeight="1">
      <c r="A20" s="8" t="s">
        <v>27</v>
      </c>
      <c r="B20" s="16">
        <f>SUM(B8:B19)</f>
        <v>183133</v>
      </c>
      <c r="C20" s="16">
        <f>SUM(C8:C19)</f>
        <v>192678</v>
      </c>
      <c r="D20" s="16">
        <f>SUM(D8:D19)</f>
        <v>192678</v>
      </c>
      <c r="E20" s="9">
        <f t="shared" si="0"/>
        <v>100</v>
      </c>
    </row>
    <row r="21" spans="1:5" ht="14">
      <c r="A21" s="4" t="s">
        <v>35</v>
      </c>
      <c r="B21" s="15">
        <v>21589</v>
      </c>
      <c r="C21" s="15">
        <v>23054</v>
      </c>
      <c r="D21" s="15">
        <v>23054</v>
      </c>
      <c r="E21" s="5">
        <f>D21/C21*100</f>
        <v>100</v>
      </c>
    </row>
    <row r="22" spans="1:5" ht="14">
      <c r="A22" s="4" t="s">
        <v>32</v>
      </c>
      <c r="B22" s="15">
        <v>1080</v>
      </c>
      <c r="C22" s="15">
        <v>1080</v>
      </c>
      <c r="D22" s="15">
        <v>1080</v>
      </c>
      <c r="E22" s="5">
        <f t="shared" ref="E22:E33" si="1">D22/C22*100</f>
        <v>100</v>
      </c>
    </row>
    <row r="23" spans="1:5" ht="14">
      <c r="A23" s="4" t="s">
        <v>36</v>
      </c>
      <c r="B23" s="15">
        <v>3373</v>
      </c>
      <c r="C23" s="15">
        <v>3373</v>
      </c>
      <c r="D23" s="15">
        <v>3373</v>
      </c>
      <c r="E23" s="5">
        <f t="shared" si="1"/>
        <v>100</v>
      </c>
    </row>
    <row r="24" spans="1:5" ht="14">
      <c r="A24" s="4" t="s">
        <v>39</v>
      </c>
      <c r="B24" s="15">
        <v>0</v>
      </c>
      <c r="C24" s="15">
        <v>6512</v>
      </c>
      <c r="D24" s="15">
        <v>6511</v>
      </c>
      <c r="E24" s="5">
        <f t="shared" si="1"/>
        <v>99.984643734643726</v>
      </c>
    </row>
    <row r="25" spans="1:5" ht="14">
      <c r="A25" s="4" t="s">
        <v>54</v>
      </c>
      <c r="B25" s="15">
        <v>0</v>
      </c>
      <c r="C25" s="15">
        <v>1824</v>
      </c>
      <c r="D25" s="15">
        <v>1824</v>
      </c>
      <c r="E25" s="5">
        <f t="shared" si="1"/>
        <v>100</v>
      </c>
    </row>
    <row r="26" spans="1:5" ht="30.75" customHeight="1">
      <c r="A26" s="8" t="s">
        <v>28</v>
      </c>
      <c r="B26" s="16">
        <f>SUM(B21:B25)</f>
        <v>26042</v>
      </c>
      <c r="C26" s="16">
        <f>SUM(C21:C25)</f>
        <v>35843</v>
      </c>
      <c r="D26" s="16">
        <f>SUM(D21:D25)</f>
        <v>35842</v>
      </c>
      <c r="E26" s="9">
        <f t="shared" si="1"/>
        <v>99.997210054961911</v>
      </c>
    </row>
    <row r="27" spans="1:5" ht="14.25" customHeight="1">
      <c r="A27" s="4" t="s">
        <v>55</v>
      </c>
      <c r="B27" s="15">
        <v>0</v>
      </c>
      <c r="C27" s="15">
        <v>6146</v>
      </c>
      <c r="D27" s="15">
        <v>6146</v>
      </c>
      <c r="E27" s="5">
        <f t="shared" si="1"/>
        <v>100</v>
      </c>
    </row>
    <row r="28" spans="1:5" ht="16.5" customHeight="1">
      <c r="A28" s="4" t="s">
        <v>37</v>
      </c>
      <c r="B28" s="15">
        <v>7086</v>
      </c>
      <c r="C28" s="15">
        <v>7086</v>
      </c>
      <c r="D28" s="15">
        <v>7022</v>
      </c>
      <c r="E28" s="5">
        <f t="shared" si="1"/>
        <v>99.096810612475309</v>
      </c>
    </row>
    <row r="29" spans="1:5" ht="17.25" customHeight="1">
      <c r="A29" s="4" t="s">
        <v>38</v>
      </c>
      <c r="B29" s="15">
        <v>10000</v>
      </c>
      <c r="C29" s="15">
        <v>10000</v>
      </c>
      <c r="D29" s="15">
        <v>9962</v>
      </c>
      <c r="E29" s="5">
        <f t="shared" si="1"/>
        <v>99.62</v>
      </c>
    </row>
    <row r="30" spans="1:5" ht="17.25" customHeight="1">
      <c r="A30" s="4" t="s">
        <v>56</v>
      </c>
      <c r="B30" s="15">
        <v>0</v>
      </c>
      <c r="C30" s="15">
        <v>4236</v>
      </c>
      <c r="D30" s="15">
        <v>4235</v>
      </c>
      <c r="E30" s="5">
        <f t="shared" si="1"/>
        <v>99.976392823418308</v>
      </c>
    </row>
    <row r="31" spans="1:5" ht="17.25" customHeight="1">
      <c r="A31" s="4" t="s">
        <v>57</v>
      </c>
      <c r="B31" s="15">
        <v>0</v>
      </c>
      <c r="C31" s="15">
        <v>5000</v>
      </c>
      <c r="D31" s="15">
        <v>5000</v>
      </c>
      <c r="E31" s="5">
        <f t="shared" si="1"/>
        <v>100</v>
      </c>
    </row>
    <row r="32" spans="1:5" ht="28">
      <c r="A32" s="8" t="s">
        <v>29</v>
      </c>
      <c r="B32" s="16">
        <f>SUM(B27:B31)</f>
        <v>17086</v>
      </c>
      <c r="C32" s="16">
        <f>SUM(C27:C31)</f>
        <v>32468</v>
      </c>
      <c r="D32" s="16">
        <f>SUM(D27:D31)</f>
        <v>32365</v>
      </c>
      <c r="E32" s="9">
        <f t="shared" si="1"/>
        <v>99.682764568190223</v>
      </c>
    </row>
    <row r="33" spans="1:5" ht="28">
      <c r="A33" s="6" t="s">
        <v>30</v>
      </c>
      <c r="B33" s="17">
        <f>B20+B26+B32</f>
        <v>226261</v>
      </c>
      <c r="C33" s="17">
        <f>C20+C26+C32</f>
        <v>260989</v>
      </c>
      <c r="D33" s="17">
        <f>D20+D26+D32</f>
        <v>260885</v>
      </c>
      <c r="E33" s="9">
        <f t="shared" si="1"/>
        <v>99.960151577269542</v>
      </c>
    </row>
    <row r="34" spans="1:5" ht="14">
      <c r="A34" s="10"/>
      <c r="B34" s="21"/>
      <c r="C34" s="21"/>
      <c r="D34" s="21"/>
      <c r="E34" s="22"/>
    </row>
    <row r="35" spans="1:5" ht="14">
      <c r="A35" s="26" t="s">
        <v>11</v>
      </c>
      <c r="B35" s="26"/>
      <c r="C35" s="26"/>
      <c r="D35" s="26"/>
      <c r="E35" s="26"/>
    </row>
    <row r="36" spans="1:5" ht="39">
      <c r="A36" s="13" t="s">
        <v>6</v>
      </c>
      <c r="B36" s="20" t="s">
        <v>5</v>
      </c>
      <c r="C36" s="20" t="s">
        <v>3</v>
      </c>
      <c r="D36" s="20" t="s">
        <v>4</v>
      </c>
      <c r="E36" s="20" t="s">
        <v>2</v>
      </c>
    </row>
    <row r="37" spans="1:5" ht="14">
      <c r="A37" s="4" t="s">
        <v>9</v>
      </c>
      <c r="B37" s="15">
        <v>8000</v>
      </c>
      <c r="C37" s="15">
        <v>8000</v>
      </c>
      <c r="D37" s="15">
        <v>8076</v>
      </c>
      <c r="E37" s="5">
        <f>D37/C37*100</f>
        <v>100.95</v>
      </c>
    </row>
    <row r="38" spans="1:5" ht="14">
      <c r="A38" s="4" t="s">
        <v>8</v>
      </c>
      <c r="B38" s="15">
        <v>25000</v>
      </c>
      <c r="C38" s="15">
        <v>25000</v>
      </c>
      <c r="D38" s="15">
        <v>22336</v>
      </c>
      <c r="E38" s="5">
        <f>D38/C38*100</f>
        <v>89.343999999999994</v>
      </c>
    </row>
    <row r="39" spans="1:5" ht="14">
      <c r="A39" s="4" t="s">
        <v>7</v>
      </c>
      <c r="B39" s="15">
        <v>6500</v>
      </c>
      <c r="C39" s="15">
        <v>0</v>
      </c>
      <c r="D39" s="15">
        <v>0</v>
      </c>
      <c r="E39" s="5"/>
    </row>
    <row r="40" spans="1:5" s="3" customFormat="1" ht="15" customHeight="1">
      <c r="A40" s="4" t="s">
        <v>58</v>
      </c>
      <c r="B40" s="15">
        <v>900</v>
      </c>
      <c r="C40" s="15">
        <v>1490</v>
      </c>
      <c r="D40" s="15">
        <v>1531</v>
      </c>
      <c r="E40" s="5">
        <f>D40/C40*100</f>
        <v>102.751677852349</v>
      </c>
    </row>
    <row r="41" spans="1:5" ht="14">
      <c r="A41" s="6" t="s">
        <v>14</v>
      </c>
      <c r="B41" s="17">
        <f>SUM(B37:B40)</f>
        <v>40400</v>
      </c>
      <c r="C41" s="17">
        <f>SUM(C37:C40)</f>
        <v>34490</v>
      </c>
      <c r="D41" s="17">
        <f>SUM(D37:D40)</f>
        <v>31943</v>
      </c>
      <c r="E41" s="7">
        <f>D41/C41*100</f>
        <v>92.615250797332564</v>
      </c>
    </row>
    <row r="42" spans="1:5">
      <c r="A42" s="25" t="s">
        <v>53</v>
      </c>
      <c r="B42" s="25"/>
      <c r="C42" s="25"/>
      <c r="D42" s="25"/>
      <c r="E42" s="25"/>
    </row>
    <row r="43" spans="1:5">
      <c r="A43" s="25"/>
      <c r="B43" s="25"/>
      <c r="C43" s="25"/>
      <c r="D43" s="25"/>
      <c r="E43" s="25"/>
    </row>
    <row r="44" spans="1:5">
      <c r="A44" s="25"/>
      <c r="B44" s="25"/>
      <c r="C44" s="25"/>
      <c r="D44" s="25"/>
      <c r="E44" s="25"/>
    </row>
    <row r="45" spans="1:5">
      <c r="A45" s="25"/>
      <c r="B45" s="25"/>
      <c r="C45" s="25"/>
      <c r="D45" s="25"/>
      <c r="E45" s="25"/>
    </row>
    <row r="46" spans="1:5" ht="15.5">
      <c r="A46" s="24"/>
      <c r="B46" s="24"/>
      <c r="C46" s="24"/>
      <c r="D46" s="24"/>
      <c r="E46" s="24"/>
    </row>
    <row r="47" spans="1:5" ht="14">
      <c r="A47" s="26" t="s">
        <v>12</v>
      </c>
      <c r="B47" s="26"/>
      <c r="C47" s="26"/>
      <c r="D47" s="26"/>
      <c r="E47" s="26"/>
    </row>
    <row r="48" spans="1:5" ht="39">
      <c r="A48" s="13" t="s">
        <v>10</v>
      </c>
      <c r="B48" s="20" t="s">
        <v>5</v>
      </c>
      <c r="C48" s="20" t="s">
        <v>3</v>
      </c>
      <c r="D48" s="20" t="s">
        <v>4</v>
      </c>
      <c r="E48" s="20" t="s">
        <v>2</v>
      </c>
    </row>
    <row r="49" spans="1:5" ht="14">
      <c r="A49" s="4" t="s">
        <v>33</v>
      </c>
      <c r="B49" s="15">
        <v>1600</v>
      </c>
      <c r="C49" s="15">
        <v>2744</v>
      </c>
      <c r="D49" s="15">
        <v>2782</v>
      </c>
      <c r="E49" s="5">
        <f t="shared" ref="E49:E56" si="2">D49/C49*100</f>
        <v>101.38483965014578</v>
      </c>
    </row>
    <row r="50" spans="1:5" ht="14">
      <c r="A50" s="4" t="s">
        <v>15</v>
      </c>
      <c r="B50" s="15">
        <v>4425</v>
      </c>
      <c r="C50" s="15">
        <v>4875</v>
      </c>
      <c r="D50" s="15">
        <v>4703</v>
      </c>
      <c r="E50" s="5">
        <f t="shared" si="2"/>
        <v>96.47179487179487</v>
      </c>
    </row>
    <row r="51" spans="1:5" ht="14">
      <c r="A51" s="4" t="s">
        <v>16</v>
      </c>
      <c r="B51" s="15">
        <v>6020</v>
      </c>
      <c r="C51" s="15">
        <v>6120</v>
      </c>
      <c r="D51" s="15">
        <v>4794</v>
      </c>
      <c r="E51" s="5">
        <f t="shared" si="2"/>
        <v>78.333333333333329</v>
      </c>
    </row>
    <row r="52" spans="1:5" ht="15" customHeight="1">
      <c r="A52" s="4" t="s">
        <v>17</v>
      </c>
      <c r="B52" s="15">
        <v>3446</v>
      </c>
      <c r="C52" s="15">
        <v>3634</v>
      </c>
      <c r="D52" s="15">
        <v>3129</v>
      </c>
      <c r="E52" s="5">
        <f t="shared" si="2"/>
        <v>86.103467253714911</v>
      </c>
    </row>
    <row r="53" spans="1:5" ht="15" customHeight="1">
      <c r="A53" s="4" t="s">
        <v>31</v>
      </c>
      <c r="B53" s="15">
        <v>0</v>
      </c>
      <c r="C53" s="15">
        <v>0</v>
      </c>
      <c r="D53" s="15">
        <v>0</v>
      </c>
      <c r="E53" s="5"/>
    </row>
    <row r="54" spans="1:5" ht="15" customHeight="1">
      <c r="A54" s="4" t="s">
        <v>18</v>
      </c>
      <c r="B54" s="15">
        <v>300</v>
      </c>
      <c r="C54" s="15">
        <v>1185</v>
      </c>
      <c r="D54" s="15">
        <v>1257</v>
      </c>
      <c r="E54" s="5">
        <f t="shared" si="2"/>
        <v>106.07594936708861</v>
      </c>
    </row>
    <row r="55" spans="1:5" ht="15" customHeight="1">
      <c r="A55" s="4" t="s">
        <v>19</v>
      </c>
      <c r="B55" s="15">
        <v>5694</v>
      </c>
      <c r="C55" s="15">
        <v>6310</v>
      </c>
      <c r="D55" s="15">
        <v>6204</v>
      </c>
      <c r="E55" s="5">
        <f t="shared" si="2"/>
        <v>98.320126782884316</v>
      </c>
    </row>
    <row r="56" spans="1:5" ht="14">
      <c r="A56" s="6" t="s">
        <v>20</v>
      </c>
      <c r="B56" s="17">
        <f>SUM(B49:B55)</f>
        <v>21485</v>
      </c>
      <c r="C56" s="17">
        <f>SUM(C49:C55)</f>
        <v>24868</v>
      </c>
      <c r="D56" s="17">
        <f>SUM(D49:D55)</f>
        <v>22869</v>
      </c>
      <c r="E56" s="7">
        <f t="shared" si="2"/>
        <v>91.961557021071258</v>
      </c>
    </row>
    <row r="57" spans="1:5" ht="13">
      <c r="A57" s="2"/>
    </row>
    <row r="58" spans="1:5" ht="14">
      <c r="A58" s="26" t="s">
        <v>46</v>
      </c>
      <c r="B58" s="26"/>
      <c r="C58" s="26"/>
      <c r="D58" s="26"/>
      <c r="E58" s="26"/>
    </row>
    <row r="59" spans="1:5" ht="39">
      <c r="A59" s="13" t="s">
        <v>6</v>
      </c>
      <c r="B59" s="20" t="s">
        <v>5</v>
      </c>
      <c r="C59" s="20" t="s">
        <v>3</v>
      </c>
      <c r="D59" s="20" t="s">
        <v>4</v>
      </c>
      <c r="E59" s="20" t="s">
        <v>2</v>
      </c>
    </row>
    <row r="60" spans="1:5" ht="14">
      <c r="A60" s="4" t="s">
        <v>47</v>
      </c>
      <c r="B60" s="15">
        <v>0</v>
      </c>
      <c r="C60" s="15">
        <v>40</v>
      </c>
      <c r="D60" s="15">
        <v>40</v>
      </c>
      <c r="E60" s="5">
        <f t="shared" ref="E60:E65" si="3">D60/C60*100</f>
        <v>100</v>
      </c>
    </row>
    <row r="61" spans="1:5" ht="17.25" customHeight="1">
      <c r="A61" s="4" t="s">
        <v>48</v>
      </c>
      <c r="B61" s="15">
        <v>0</v>
      </c>
      <c r="C61" s="15">
        <v>42</v>
      </c>
      <c r="D61" s="15">
        <v>42</v>
      </c>
      <c r="E61" s="5">
        <f t="shared" si="3"/>
        <v>100</v>
      </c>
    </row>
    <row r="62" spans="1:5" ht="15" customHeight="1">
      <c r="A62" s="6" t="s">
        <v>59</v>
      </c>
      <c r="B62" s="15">
        <f>SUM(B60:B61)</f>
        <v>0</v>
      </c>
      <c r="C62" s="15">
        <f t="shared" ref="C62:D62" si="4">SUM(C60:C61)</f>
        <v>82</v>
      </c>
      <c r="D62" s="15">
        <f t="shared" si="4"/>
        <v>82</v>
      </c>
      <c r="E62" s="5">
        <f t="shared" si="3"/>
        <v>100</v>
      </c>
    </row>
    <row r="63" spans="1:5" ht="14">
      <c r="A63" s="4" t="s">
        <v>49</v>
      </c>
      <c r="B63" s="15">
        <v>0</v>
      </c>
      <c r="C63" s="15">
        <v>53</v>
      </c>
      <c r="D63" s="15">
        <v>53</v>
      </c>
      <c r="E63" s="5">
        <f t="shared" si="3"/>
        <v>100</v>
      </c>
    </row>
    <row r="64" spans="1:5" ht="14">
      <c r="A64" s="6" t="s">
        <v>60</v>
      </c>
      <c r="B64" s="15">
        <f>SUM(B63)</f>
        <v>0</v>
      </c>
      <c r="C64" s="15">
        <f t="shared" ref="C64:D64" si="5">SUM(C63)</f>
        <v>53</v>
      </c>
      <c r="D64" s="15">
        <f t="shared" si="5"/>
        <v>53</v>
      </c>
      <c r="E64" s="5">
        <f t="shared" si="3"/>
        <v>100</v>
      </c>
    </row>
    <row r="65" spans="1:5" ht="14">
      <c r="A65" s="6" t="s">
        <v>61</v>
      </c>
      <c r="B65" s="17">
        <f>B62+B64</f>
        <v>0</v>
      </c>
      <c r="C65" s="17">
        <f t="shared" ref="C65:D65" si="6">C62+C64</f>
        <v>135</v>
      </c>
      <c r="D65" s="17">
        <f t="shared" si="6"/>
        <v>135</v>
      </c>
      <c r="E65" s="7">
        <f t="shared" si="3"/>
        <v>100</v>
      </c>
    </row>
    <row r="66" spans="1:5" ht="13">
      <c r="A66" s="2"/>
    </row>
    <row r="67" spans="1:5" ht="14">
      <c r="A67" s="26" t="s">
        <v>21</v>
      </c>
      <c r="B67" s="26"/>
      <c r="C67" s="26"/>
      <c r="D67" s="26"/>
      <c r="E67" s="26"/>
    </row>
    <row r="68" spans="1:5" ht="39">
      <c r="A68" s="13" t="s">
        <v>24</v>
      </c>
      <c r="B68" s="20" t="s">
        <v>5</v>
      </c>
      <c r="C68" s="20" t="s">
        <v>3</v>
      </c>
      <c r="D68" s="20" t="s">
        <v>4</v>
      </c>
      <c r="E68" s="20" t="s">
        <v>2</v>
      </c>
    </row>
    <row r="69" spans="1:5" ht="15" customHeight="1">
      <c r="A69" s="4" t="s">
        <v>22</v>
      </c>
      <c r="B69" s="15">
        <v>319518</v>
      </c>
      <c r="C69" s="15">
        <v>322156</v>
      </c>
      <c r="D69" s="15">
        <v>322156</v>
      </c>
      <c r="E69" s="5">
        <f>D69/C69*100</f>
        <v>100</v>
      </c>
    </row>
    <row r="70" spans="1:5" ht="15" customHeight="1">
      <c r="A70" s="4" t="s">
        <v>62</v>
      </c>
      <c r="B70" s="15">
        <v>0</v>
      </c>
      <c r="C70" s="15">
        <v>0</v>
      </c>
      <c r="D70" s="15">
        <v>8170</v>
      </c>
      <c r="E70" s="5"/>
    </row>
    <row r="71" spans="1:5" ht="14">
      <c r="A71" s="6" t="s">
        <v>1</v>
      </c>
      <c r="B71" s="17">
        <f t="shared" ref="B71:C71" si="7">SUM(B69:B70)</f>
        <v>319518</v>
      </c>
      <c r="C71" s="17">
        <f t="shared" si="7"/>
        <v>322156</v>
      </c>
      <c r="D71" s="17">
        <f>SUM(D69:D70)</f>
        <v>330326</v>
      </c>
      <c r="E71" s="7">
        <f>D71/C71*100</f>
        <v>102.53603844100374</v>
      </c>
    </row>
    <row r="72" spans="1:5" ht="14">
      <c r="A72" s="10"/>
      <c r="B72" s="11"/>
      <c r="C72" s="11"/>
      <c r="D72" s="11"/>
      <c r="E72" s="12"/>
    </row>
    <row r="73" spans="1:5" ht="34.5" customHeight="1">
      <c r="A73" s="27" t="s">
        <v>25</v>
      </c>
      <c r="B73" s="19" t="s">
        <v>5</v>
      </c>
      <c r="C73" s="19" t="s">
        <v>3</v>
      </c>
      <c r="D73" s="19" t="s">
        <v>4</v>
      </c>
      <c r="E73" s="19" t="s">
        <v>2</v>
      </c>
    </row>
    <row r="74" spans="1:5" ht="19.5" customHeight="1">
      <c r="A74" s="28"/>
      <c r="B74" s="18">
        <f>B33+B41+B56+B761+B65+B71</f>
        <v>607664</v>
      </c>
      <c r="C74" s="18">
        <f>C33+C41+C56+C761+C65+C71</f>
        <v>642638</v>
      </c>
      <c r="D74" s="18">
        <f>D33+D41+D56+D761+D65+D71</f>
        <v>646158</v>
      </c>
      <c r="E74" s="14">
        <f>D74/C74*100</f>
        <v>100.547742274811</v>
      </c>
    </row>
    <row r="75" spans="1:5" ht="12.75" customHeight="1">
      <c r="A75" s="1"/>
    </row>
  </sheetData>
  <mergeCells count="8">
    <mergeCell ref="A1:E4"/>
    <mergeCell ref="A67:E67"/>
    <mergeCell ref="A73:A74"/>
    <mergeCell ref="A6:E6"/>
    <mergeCell ref="A35:E35"/>
    <mergeCell ref="A47:E47"/>
    <mergeCell ref="A58:E58"/>
    <mergeCell ref="A42:E45"/>
  </mergeCells>
  <phoneticPr fontId="1" type="noConversion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>
    <oddHeader>&amp;R1. számú melléklet a 6/2021.(V. 25.) polgármesteri rendelethez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Úri_polghiv</dc:creator>
  <cp:lastModifiedBy>User</cp:lastModifiedBy>
  <cp:lastPrinted>2021-05-14T09:23:07Z</cp:lastPrinted>
  <dcterms:created xsi:type="dcterms:W3CDTF">2012-08-14T10:11:40Z</dcterms:created>
  <dcterms:modified xsi:type="dcterms:W3CDTF">2021-05-27T09:04:32Z</dcterms:modified>
</cp:coreProperties>
</file>