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F63BF6CB-3C90-4A0D-90E2-6A8CE0FDE3ED}" xr6:coauthVersionLast="44" xr6:coauthVersionMax="44" xr10:uidLastSave="{00000000-0000-0000-0000-000000000000}"/>
  <bookViews>
    <workbookView xWindow="-120" yWindow="-120" windowWidth="21840" windowHeight="13140" xr2:uid="{45DA957D-5263-4FB7-B870-EC37E1202D93}"/>
  </bookViews>
  <sheets>
    <sheet name="8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9" i="1" l="1"/>
  <c r="F38" i="1"/>
  <c r="F36" i="1"/>
  <c r="E35" i="1"/>
  <c r="E40" i="1" s="1"/>
  <c r="F40" i="1" s="1"/>
  <c r="D35" i="1"/>
  <c r="D40" i="1" s="1"/>
  <c r="F25" i="1"/>
  <c r="E24" i="1"/>
  <c r="F24" i="1" s="1"/>
  <c r="D24" i="1"/>
  <c r="D19" i="1" s="1"/>
  <c r="F19" i="1" s="1"/>
  <c r="F23" i="1"/>
  <c r="F22" i="1"/>
  <c r="F21" i="1"/>
  <c r="F20" i="1"/>
  <c r="E19" i="1"/>
  <c r="F18" i="1"/>
  <c r="F17" i="1"/>
  <c r="F16" i="1"/>
  <c r="E15" i="1"/>
  <c r="E8" i="1" s="1"/>
  <c r="D15" i="1"/>
  <c r="F14" i="1"/>
  <c r="F13" i="1"/>
  <c r="F10" i="1"/>
  <c r="E9" i="1"/>
  <c r="D9" i="1"/>
  <c r="F9" i="1" s="1"/>
  <c r="H2" i="1"/>
  <c r="E28" i="1" l="1"/>
  <c r="F28" i="1" s="1"/>
  <c r="F15" i="1"/>
  <c r="F35" i="1"/>
  <c r="D8" i="1"/>
  <c r="D28" i="1" s="1"/>
  <c r="F8" i="1" l="1"/>
</calcChain>
</file>

<file path=xl/sharedStrings.xml><?xml version="1.0" encoding="utf-8"?>
<sst xmlns="http://schemas.openxmlformats.org/spreadsheetml/2006/main" count="97" uniqueCount="80">
  <si>
    <t>8. melléklet</t>
  </si>
  <si>
    <t>Napközi otthonos Óvoda 2019. évi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</si>
  <si>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</si>
  <si>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</si>
  <si>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</si>
  <si>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</si>
  <si>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</si>
  <si>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</si>
  <si>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</si>
  <si>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</si>
  <si>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</si>
  <si>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</si>
  <si>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</si>
  <si>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</si>
  <si>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</si>
  <si>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</si>
  <si>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</si>
  <si>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</si>
  <si>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</si>
  <si>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</si>
  <si>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</si>
  <si>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</si>
  <si>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</si>
  <si>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</si>
  <si>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</si>
  <si>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Jubileumi jutalom</t>
  </si>
  <si>
    <t>K1106</t>
  </si>
  <si>
    <t>1.1.4. Béren kívüli juttatások</t>
  </si>
  <si>
    <t>K1107</t>
  </si>
  <si>
    <t>1.1.5.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</si>
  <si>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</si>
  <si>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</si>
  <si>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</si>
  <si>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</si>
  <si>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</si>
  <si>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</si>
  <si>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</si>
  <si>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</si>
  <si>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</si>
  <si>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</si>
  <si>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</si>
  <si>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</si>
  <si>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</si>
  <si>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</si>
  <si>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</si>
  <si>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</si>
  <si>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</si>
  <si>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</si>
  <si>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</si>
  <si>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</si>
  <si>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</si>
  <si>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</si>
  <si>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</si>
  <si>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</si>
  <si>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</si>
  <si>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</si>
  <si>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</si>
  <si>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</si>
  <si>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</si>
  <si>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</si>
  <si>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</si>
  <si>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</si>
  <si>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</si>
  <si>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</si>
  <si>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</si>
  <si>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</si>
  <si>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</si>
  <si>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2019. évi bevételei</t>
  </si>
  <si>
    <t>Működési bevételek</t>
  </si>
  <si>
    <t>B4</t>
  </si>
  <si>
    <t>Közvetített szolgáltatások ellenértéke</t>
  </si>
  <si>
    <t>B403</t>
  </si>
  <si>
    <t>1.2.</t>
  </si>
  <si>
    <t>Egyéb működési bevételek</t>
  </si>
  <si>
    <t>B411</t>
  </si>
  <si>
    <t>Előző évi költségvetési pénzmaradvány</t>
  </si>
  <si>
    <t>B813</t>
  </si>
  <si>
    <t>Központi irányítószervi támogatás</t>
  </si>
  <si>
    <t>B816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</si>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</sst>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9" fontId="5" fillId="0" borderId="12" xfId="0" applyNumberFormat="1" applyFont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12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9" fontId="6" fillId="0" borderId="12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vertical="center" wrapText="1"/>
    </xf>
    <xf numFmtId="3" fontId="6" fillId="0" borderId="11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9" fontId="6" fillId="0" borderId="19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3" fontId="5" fillId="0" borderId="24" xfId="0" applyNumberFormat="1" applyFont="1" applyBorder="1" applyAlignment="1">
      <alignment vertical="center"/>
    </xf>
    <xf numFmtId="9" fontId="5" fillId="0" borderId="25" xfId="0" applyNumberFormat="1" applyFont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3" fontId="5" fillId="2" borderId="28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3" fontId="5" fillId="0" borderId="32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3" fontId="5" fillId="0" borderId="36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9" fontId="5" fillId="0" borderId="37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3" fontId="5" fillId="0" borderId="41" xfId="0" applyNumberFormat="1" applyFont="1" applyBorder="1" applyAlignment="1">
      <alignment horizontal="right" vertical="center"/>
    </xf>
    <xf numFmtId="9" fontId="5" fillId="2" borderId="42" xfId="0" applyNumberFormat="1" applyFont="1" applyFill="1" applyBorder="1" applyAlignment="1">
      <alignment horizontal="right" vertical="center"/>
    </xf>
    <xf numFmtId="9" fontId="2" fillId="0" borderId="0" xfId="0" applyNumberFormat="1" applyFont="1" applyAlignment="1">
      <alignment horizontal="right" vertical="center"/>
    </xf>
    <xf numFmtId="9" fontId="6" fillId="0" borderId="0" xfId="0" applyNumberFormat="1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31B2-5CBE-4281-AC51-743F3378860B}">
  <dimension ref="A1:I42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9.7109375" customWidth="1"/>
  </cols>
  <sheetData>
    <row r="1" spans="1:8" ht="15" customHeight="1" x14ac:dyDescent="0.2">
      <c r="A1" s="1"/>
      <c r="B1" s="1"/>
      <c r="C1" s="1"/>
      <c r="D1" s="1"/>
      <c r="E1" s="1"/>
      <c r="F1" s="1"/>
      <c r="H1" s="2" t="s">
        <v>0</v>
      </c>
    </row>
    <row r="2" spans="1:8" ht="15" customHeight="1" x14ac:dyDescent="0.2">
      <c r="A2" s="1"/>
      <c r="B2" s="1"/>
      <c r="C2" s="1"/>
      <c r="D2" s="1"/>
      <c r="E2" s="1"/>
      <c r="F2" s="1"/>
      <c r="H2" s="2" t="str">
        <f>'[1]1.sz. melléklet'!G2</f>
        <v>az 9/2019. (IX.03.) önkormányzati rendelethez</v>
      </c>
    </row>
    <row r="3" spans="1:8" s="5" customFormat="1" ht="15" customHeight="1" x14ac:dyDescent="0.2">
      <c r="A3" s="3"/>
      <c r="B3" s="4"/>
      <c r="C3" s="4"/>
      <c r="D3" s="4"/>
      <c r="E3" s="4"/>
      <c r="F3" s="4"/>
      <c r="G3" s="4"/>
    </row>
    <row r="4" spans="1:8" s="5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ht="15" customHeight="1" thickBot="1" x14ac:dyDescent="0.3">
      <c r="A5" s="7"/>
      <c r="B5" s="7"/>
      <c r="C5" s="7"/>
      <c r="F5" s="8" t="s">
        <v>2</v>
      </c>
    </row>
    <row r="6" spans="1:8" ht="36.75" customHeight="1" thickTop="1" x14ac:dyDescent="0.2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2" t="s">
        <v>8</v>
      </c>
    </row>
    <row r="7" spans="1:8" ht="15" customHeight="1" thickBot="1" x14ac:dyDescent="0.25">
      <c r="A7" s="13" t="s">
        <v>9</v>
      </c>
      <c r="B7" s="14" t="s">
        <v>10</v>
      </c>
      <c r="C7" s="15" t="s">
        <v>11</v>
      </c>
      <c r="D7" s="15" t="s">
        <v>12</v>
      </c>
      <c r="E7" s="15" t="s">
        <v>13</v>
      </c>
      <c r="F7" s="16" t="s">
        <v>14</v>
      </c>
    </row>
    <row r="8" spans="1:8" s="5" customFormat="1" ht="15" customHeight="1" thickTop="1" x14ac:dyDescent="0.2">
      <c r="A8" s="17" t="s">
        <v>15</v>
      </c>
      <c r="B8" s="18" t="s">
        <v>16</v>
      </c>
      <c r="C8" s="19" t="s">
        <v>17</v>
      </c>
      <c r="D8" s="20">
        <f>D9+D15</f>
        <v>13664637</v>
      </c>
      <c r="E8" s="21">
        <f>E9+E15</f>
        <v>13664637</v>
      </c>
      <c r="F8" s="22">
        <f>E8/D8</f>
        <v>1</v>
      </c>
    </row>
    <row r="9" spans="1:8" s="5" customFormat="1" ht="15" customHeight="1" x14ac:dyDescent="0.2">
      <c r="A9" s="23" t="s">
        <v>18</v>
      </c>
      <c r="B9" s="24" t="s">
        <v>19</v>
      </c>
      <c r="C9" s="25" t="s">
        <v>20</v>
      </c>
      <c r="D9" s="26">
        <f>SUM(D10:D14)</f>
        <v>13197237</v>
      </c>
      <c r="E9" s="27">
        <f>SUM(E10:E14)</f>
        <v>13197237</v>
      </c>
      <c r="F9" s="28">
        <f>E9/D9</f>
        <v>1</v>
      </c>
    </row>
    <row r="10" spans="1:8" s="5" customFormat="1" ht="15" customHeight="1" x14ac:dyDescent="0.2">
      <c r="A10" s="29"/>
      <c r="B10" s="30" t="s">
        <v>21</v>
      </c>
      <c r="C10" s="31" t="s">
        <v>22</v>
      </c>
      <c r="D10" s="32">
        <v>11459370</v>
      </c>
      <c r="E10" s="32">
        <v>11459370</v>
      </c>
      <c r="F10" s="33">
        <f>E10/D10</f>
        <v>1</v>
      </c>
    </row>
    <row r="11" spans="1:8" s="5" customFormat="1" ht="15" customHeight="1" x14ac:dyDescent="0.2">
      <c r="A11" s="29"/>
      <c r="B11" s="30" t="s">
        <v>23</v>
      </c>
      <c r="C11" s="31" t="s">
        <v>24</v>
      </c>
      <c r="D11" s="32">
        <v>0</v>
      </c>
      <c r="E11" s="32">
        <v>0</v>
      </c>
      <c r="F11" s="33"/>
    </row>
    <row r="12" spans="1:8" s="5" customFormat="1" ht="15" customHeight="1" x14ac:dyDescent="0.2">
      <c r="A12" s="29"/>
      <c r="B12" s="30" t="s">
        <v>25</v>
      </c>
      <c r="C12" s="31" t="s">
        <v>26</v>
      </c>
      <c r="D12" s="32">
        <v>931770</v>
      </c>
      <c r="E12" s="32">
        <v>931770</v>
      </c>
      <c r="F12" s="33"/>
    </row>
    <row r="13" spans="1:8" s="5" customFormat="1" ht="15" customHeight="1" x14ac:dyDescent="0.2">
      <c r="A13" s="29"/>
      <c r="B13" s="30" t="s">
        <v>27</v>
      </c>
      <c r="C13" s="31" t="s">
        <v>28</v>
      </c>
      <c r="D13" s="32">
        <v>446097</v>
      </c>
      <c r="E13" s="32">
        <v>474330</v>
      </c>
      <c r="F13" s="33">
        <f t="shared" ref="F13:F25" si="0">E13/D13</f>
        <v>1.0632889259510825</v>
      </c>
    </row>
    <row r="14" spans="1:8" s="5" customFormat="1" ht="15" customHeight="1" x14ac:dyDescent="0.2">
      <c r="A14" s="29"/>
      <c r="B14" s="30" t="s">
        <v>29</v>
      </c>
      <c r="C14" s="31" t="s">
        <v>30</v>
      </c>
      <c r="D14" s="32">
        <v>360000</v>
      </c>
      <c r="E14" s="32">
        <v>331767</v>
      </c>
      <c r="F14" s="33">
        <f t="shared" si="0"/>
        <v>0.92157500000000003</v>
      </c>
    </row>
    <row r="15" spans="1:8" s="5" customFormat="1" ht="15" customHeight="1" x14ac:dyDescent="0.2">
      <c r="A15" s="23" t="s">
        <v>31</v>
      </c>
      <c r="B15" s="24" t="s">
        <v>32</v>
      </c>
      <c r="C15" s="25" t="s">
        <v>33</v>
      </c>
      <c r="D15" s="26">
        <f>SUM(D16:D17)</f>
        <v>467400</v>
      </c>
      <c r="E15" s="27">
        <f>SUM(E16:E17)</f>
        <v>467400</v>
      </c>
      <c r="F15" s="33">
        <f t="shared" si="0"/>
        <v>1</v>
      </c>
    </row>
    <row r="16" spans="1:8" s="5" customFormat="1" ht="36" x14ac:dyDescent="0.2">
      <c r="A16" s="29"/>
      <c r="B16" s="34" t="s">
        <v>34</v>
      </c>
      <c r="C16" s="31" t="s">
        <v>35</v>
      </c>
      <c r="D16" s="32">
        <v>417400</v>
      </c>
      <c r="E16" s="35">
        <v>417400</v>
      </c>
      <c r="F16" s="33">
        <f t="shared" si="0"/>
        <v>1</v>
      </c>
    </row>
    <row r="17" spans="1:9" s="5" customFormat="1" ht="15" customHeight="1" x14ac:dyDescent="0.2">
      <c r="A17" s="29"/>
      <c r="B17" s="30" t="s">
        <v>36</v>
      </c>
      <c r="C17" s="31" t="s">
        <v>37</v>
      </c>
      <c r="D17" s="32">
        <v>50000</v>
      </c>
      <c r="E17" s="35">
        <v>50000</v>
      </c>
      <c r="F17" s="33">
        <f t="shared" si="0"/>
        <v>1</v>
      </c>
    </row>
    <row r="18" spans="1:9" s="5" customFormat="1" ht="15" customHeight="1" x14ac:dyDescent="0.2">
      <c r="A18" s="36" t="s">
        <v>38</v>
      </c>
      <c r="B18" s="37" t="s">
        <v>39</v>
      </c>
      <c r="C18" s="38" t="s">
        <v>40</v>
      </c>
      <c r="D18" s="20">
        <v>2653416</v>
      </c>
      <c r="E18" s="20">
        <v>2653416</v>
      </c>
      <c r="F18" s="22">
        <f t="shared" si="0"/>
        <v>1</v>
      </c>
    </row>
    <row r="19" spans="1:9" s="5" customFormat="1" ht="15" customHeight="1" x14ac:dyDescent="0.2">
      <c r="A19" s="36" t="s">
        <v>41</v>
      </c>
      <c r="B19" s="37" t="s">
        <v>42</v>
      </c>
      <c r="C19" s="38" t="s">
        <v>43</v>
      </c>
      <c r="D19" s="20">
        <f>SUM(D20:D24)</f>
        <v>6149947</v>
      </c>
      <c r="E19" s="21">
        <f>SUM(E20:E24)</f>
        <v>6149947</v>
      </c>
      <c r="F19" s="22">
        <f t="shared" si="0"/>
        <v>1</v>
      </c>
    </row>
    <row r="20" spans="1:9" s="5" customFormat="1" ht="15" customHeight="1" x14ac:dyDescent="0.2">
      <c r="A20" s="23" t="s">
        <v>44</v>
      </c>
      <c r="B20" s="24" t="s">
        <v>45</v>
      </c>
      <c r="C20" s="25" t="s">
        <v>46</v>
      </c>
      <c r="D20" s="26">
        <v>510000</v>
      </c>
      <c r="E20" s="26">
        <v>510000</v>
      </c>
      <c r="F20" s="28">
        <f t="shared" si="0"/>
        <v>1</v>
      </c>
    </row>
    <row r="21" spans="1:9" s="5" customFormat="1" ht="15" customHeight="1" x14ac:dyDescent="0.2">
      <c r="A21" s="23" t="s">
        <v>47</v>
      </c>
      <c r="B21" s="24" t="s">
        <v>48</v>
      </c>
      <c r="C21" s="25" t="s">
        <v>49</v>
      </c>
      <c r="D21" s="26">
        <v>150000</v>
      </c>
      <c r="E21" s="26">
        <v>150000</v>
      </c>
      <c r="F21" s="28">
        <f t="shared" si="0"/>
        <v>1</v>
      </c>
    </row>
    <row r="22" spans="1:9" s="5" customFormat="1" ht="15" customHeight="1" x14ac:dyDescent="0.2">
      <c r="A22" s="23" t="s">
        <v>50</v>
      </c>
      <c r="B22" s="24" t="s">
        <v>51</v>
      </c>
      <c r="C22" s="25" t="s">
        <v>52</v>
      </c>
      <c r="D22" s="26">
        <v>4526000</v>
      </c>
      <c r="E22" s="26">
        <v>4526000</v>
      </c>
      <c r="F22" s="28">
        <f t="shared" si="0"/>
        <v>1</v>
      </c>
    </row>
    <row r="23" spans="1:9" s="4" customFormat="1" ht="15" customHeight="1" x14ac:dyDescent="0.2">
      <c r="A23" s="23" t="s">
        <v>53</v>
      </c>
      <c r="B23" s="24" t="s">
        <v>54</v>
      </c>
      <c r="C23" s="25" t="s">
        <v>55</v>
      </c>
      <c r="D23" s="26">
        <v>50000</v>
      </c>
      <c r="E23" s="26">
        <v>50000</v>
      </c>
      <c r="F23" s="28">
        <f t="shared" si="0"/>
        <v>1</v>
      </c>
    </row>
    <row r="24" spans="1:9" s="5" customFormat="1" ht="15" customHeight="1" x14ac:dyDescent="0.2">
      <c r="A24" s="23" t="s">
        <v>56</v>
      </c>
      <c r="B24" s="24" t="s">
        <v>57</v>
      </c>
      <c r="C24" s="25" t="s">
        <v>58</v>
      </c>
      <c r="D24" s="26">
        <f t="shared" ref="D24:E24" si="1">SUM(D25:D26)</f>
        <v>913947</v>
      </c>
      <c r="E24" s="27">
        <f t="shared" si="1"/>
        <v>913947</v>
      </c>
      <c r="F24" s="28">
        <f t="shared" si="0"/>
        <v>1</v>
      </c>
    </row>
    <row r="25" spans="1:9" s="5" customFormat="1" ht="15" customHeight="1" x14ac:dyDescent="0.2">
      <c r="A25" s="29"/>
      <c r="B25" s="30" t="s">
        <v>59</v>
      </c>
      <c r="C25" s="31" t="s">
        <v>60</v>
      </c>
      <c r="D25" s="32">
        <v>913500</v>
      </c>
      <c r="E25" s="35">
        <v>913500</v>
      </c>
      <c r="F25" s="33">
        <f t="shared" si="0"/>
        <v>1</v>
      </c>
    </row>
    <row r="26" spans="1:9" ht="15" customHeight="1" x14ac:dyDescent="0.2">
      <c r="A26" s="39"/>
      <c r="B26" s="40" t="s">
        <v>61</v>
      </c>
      <c r="C26" s="41" t="s">
        <v>62</v>
      </c>
      <c r="D26" s="42">
        <v>447</v>
      </c>
      <c r="E26" s="43">
        <v>447</v>
      </c>
      <c r="F26" s="44"/>
      <c r="G26" s="45"/>
    </row>
    <row r="27" spans="1:9" ht="15" customHeight="1" thickBot="1" x14ac:dyDescent="0.25">
      <c r="A27" s="46" t="s">
        <v>63</v>
      </c>
      <c r="B27" s="47" t="s">
        <v>64</v>
      </c>
      <c r="C27" s="48" t="s">
        <v>65</v>
      </c>
      <c r="D27" s="49">
        <v>0</v>
      </c>
      <c r="E27" s="50">
        <v>0</v>
      </c>
      <c r="F27" s="51"/>
      <c r="G27" s="45"/>
    </row>
    <row r="28" spans="1:9" s="5" customFormat="1" ht="15" customHeight="1" thickTop="1" thickBot="1" x14ac:dyDescent="0.25">
      <c r="A28" s="52" t="s">
        <v>66</v>
      </c>
      <c r="B28" s="52"/>
      <c r="C28" s="53"/>
      <c r="D28" s="54">
        <f>D8+D18+D19+D27</f>
        <v>22468000</v>
      </c>
      <c r="E28" s="55">
        <f>E8+E18+E19+E27</f>
        <v>22468000</v>
      </c>
      <c r="F28" s="56">
        <f>E28/D28</f>
        <v>1</v>
      </c>
    </row>
    <row r="29" spans="1:9" s="5" customFormat="1" ht="15" customHeight="1" thickTop="1" x14ac:dyDescent="0.2">
      <c r="A29" s="1"/>
      <c r="B29" s="1"/>
      <c r="C29" s="1"/>
      <c r="D29" s="45"/>
      <c r="E29" s="45"/>
      <c r="F29" s="45"/>
      <c r="G29" s="45"/>
    </row>
    <row r="30" spans="1:9" s="5" customFormat="1" ht="15" customHeight="1" x14ac:dyDescent="0.2">
      <c r="A30" s="1"/>
      <c r="B30" s="1"/>
      <c r="C30" s="1"/>
      <c r="D30" s="45"/>
      <c r="E30" s="45"/>
      <c r="F30" s="45"/>
      <c r="G30" s="45"/>
      <c r="H30" s="57"/>
    </row>
    <row r="31" spans="1:9" s="5" customFormat="1" ht="15" customHeight="1" x14ac:dyDescent="0.2">
      <c r="A31" s="6" t="s">
        <v>67</v>
      </c>
      <c r="B31" s="6"/>
      <c r="C31" s="6"/>
      <c r="D31" s="6"/>
      <c r="E31" s="6"/>
      <c r="F31" s="6"/>
      <c r="G31" s="6"/>
      <c r="H31" s="6"/>
      <c r="I31" s="57"/>
    </row>
    <row r="32" spans="1:9" s="5" customFormat="1" ht="13.5" thickBot="1" x14ac:dyDescent="0.25">
      <c r="A32" s="3"/>
      <c r="B32" s="58"/>
      <c r="C32" s="59"/>
      <c r="F32" s="8" t="s">
        <v>2</v>
      </c>
      <c r="G32" s="57"/>
    </row>
    <row r="33" spans="1:7" s="62" customFormat="1" ht="36.75" customHeight="1" thickTop="1" x14ac:dyDescent="0.2">
      <c r="A33" s="9" t="s">
        <v>3</v>
      </c>
      <c r="B33" s="10" t="s">
        <v>4</v>
      </c>
      <c r="C33" s="60" t="s">
        <v>5</v>
      </c>
      <c r="D33" s="61" t="s">
        <v>6</v>
      </c>
      <c r="E33" s="11" t="s">
        <v>7</v>
      </c>
      <c r="F33" s="12" t="s">
        <v>8</v>
      </c>
      <c r="G33" s="57"/>
    </row>
    <row r="34" spans="1:7" s="62" customFormat="1" ht="15" customHeight="1" thickBot="1" x14ac:dyDescent="0.25">
      <c r="A34" s="13" t="s">
        <v>9</v>
      </c>
      <c r="B34" s="14" t="s">
        <v>10</v>
      </c>
      <c r="C34" s="63" t="s">
        <v>11</v>
      </c>
      <c r="D34" s="64" t="s">
        <v>12</v>
      </c>
      <c r="E34" s="15" t="s">
        <v>13</v>
      </c>
      <c r="F34" s="16" t="s">
        <v>14</v>
      </c>
      <c r="G34" s="57"/>
    </row>
    <row r="35" spans="1:7" s="62" customFormat="1" ht="15" customHeight="1" thickTop="1" x14ac:dyDescent="0.2">
      <c r="A35" s="17" t="s">
        <v>15</v>
      </c>
      <c r="B35" s="37" t="s">
        <v>68</v>
      </c>
      <c r="C35" s="38" t="s">
        <v>69</v>
      </c>
      <c r="D35" s="65">
        <f>SUM(D36:D37)</f>
        <v>1200271</v>
      </c>
      <c r="E35" s="66">
        <f>SUM(E36:E37)</f>
        <v>1200278</v>
      </c>
      <c r="F35" s="22">
        <f>E35/D35</f>
        <v>1.0000058320162697</v>
      </c>
      <c r="G35" s="57"/>
    </row>
    <row r="36" spans="1:7" s="62" customFormat="1" ht="15" customHeight="1" x14ac:dyDescent="0.2">
      <c r="A36" s="67" t="s">
        <v>18</v>
      </c>
      <c r="B36" s="24" t="s">
        <v>70</v>
      </c>
      <c r="C36" s="25" t="s">
        <v>71</v>
      </c>
      <c r="D36" s="68">
        <v>1200000</v>
      </c>
      <c r="E36" s="68">
        <v>1200000</v>
      </c>
      <c r="F36" s="28">
        <f>E36/D36</f>
        <v>1</v>
      </c>
      <c r="G36" s="57"/>
    </row>
    <row r="37" spans="1:7" s="5" customFormat="1" ht="15" customHeight="1" x14ac:dyDescent="0.2">
      <c r="A37" s="67" t="s">
        <v>72</v>
      </c>
      <c r="B37" s="24" t="s">
        <v>73</v>
      </c>
      <c r="C37" s="25" t="s">
        <v>74</v>
      </c>
      <c r="D37" s="68">
        <v>271</v>
      </c>
      <c r="E37" s="68">
        <v>278</v>
      </c>
      <c r="F37" s="28"/>
      <c r="G37" s="57"/>
    </row>
    <row r="38" spans="1:7" ht="15" customHeight="1" x14ac:dyDescent="0.2">
      <c r="A38" s="69" t="s">
        <v>41</v>
      </c>
      <c r="B38" s="70" t="s">
        <v>75</v>
      </c>
      <c r="C38" s="71" t="s">
        <v>76</v>
      </c>
      <c r="D38" s="72">
        <v>887729</v>
      </c>
      <c r="E38" s="73">
        <v>887722</v>
      </c>
      <c r="F38" s="74">
        <f>E38/D38</f>
        <v>0.99999211471068306</v>
      </c>
    </row>
    <row r="39" spans="1:7" ht="15" customHeight="1" thickBot="1" x14ac:dyDescent="0.25">
      <c r="A39" s="75" t="s">
        <v>38</v>
      </c>
      <c r="B39" s="76" t="s">
        <v>77</v>
      </c>
      <c r="C39" s="77" t="s">
        <v>78</v>
      </c>
      <c r="D39" s="78">
        <v>20380000</v>
      </c>
      <c r="E39" s="78">
        <v>20380000</v>
      </c>
      <c r="F39" s="22">
        <f>E39/D39</f>
        <v>1</v>
      </c>
    </row>
    <row r="40" spans="1:7" ht="15" customHeight="1" thickTop="1" thickBot="1" x14ac:dyDescent="0.25">
      <c r="A40" s="52" t="s">
        <v>79</v>
      </c>
      <c r="B40" s="52"/>
      <c r="C40" s="53"/>
      <c r="D40" s="54">
        <f>D35+D39+D38</f>
        <v>22468000</v>
      </c>
      <c r="E40" s="55">
        <f>E35+E39+E38</f>
        <v>22468000</v>
      </c>
      <c r="F40" s="79">
        <f>E40/D40</f>
        <v>1</v>
      </c>
    </row>
    <row r="41" spans="1:7" ht="13.5" thickTop="1" x14ac:dyDescent="0.2">
      <c r="G41" s="80"/>
    </row>
    <row r="42" spans="1:7" x14ac:dyDescent="0.2">
      <c r="G42" s="81"/>
    </row>
  </sheetData>
  <sheetProtection selectLockedCells="1" selectUnlockedCells="1"/>
  <mergeCells count="4">
    <mergeCell ref="A4:H4"/>
    <mergeCell ref="A28:B28"/>
    <mergeCell ref="A31:H31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2019-09-02T08:06:44Z</dcterms:created>
  <dcterms:modified xsi:type="dcterms:W3CDTF">2019-09-02T08:06:55Z</dcterms:modified>
</cp:coreProperties>
</file>