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gyző\Desktop\költségvetési rendeletek 2021\Szente\"/>
    </mc:Choice>
  </mc:AlternateContent>
  <xr:revisionPtr revIDLastSave="0" documentId="8_{3FE8C0D2-7586-4C07-8736-2AC931967626}" xr6:coauthVersionLast="46" xr6:coauthVersionMax="46" xr10:uidLastSave="{00000000-0000-0000-0000-000000000000}"/>
  <bookViews>
    <workbookView xWindow="-108" yWindow="-108" windowWidth="23256" windowHeight="12576" xr2:uid="{C22A4FBA-1BE3-4223-9846-34A9004D7CCC}"/>
  </bookViews>
  <sheets>
    <sheet name="Munk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0" i="1" l="1"/>
  <c r="C145" i="1"/>
  <c r="C138" i="1"/>
  <c r="C134" i="1"/>
  <c r="C158" i="1" s="1"/>
  <c r="C119" i="1"/>
  <c r="C133" i="1" s="1"/>
  <c r="C98" i="1"/>
  <c r="C95" i="1"/>
  <c r="C162" i="1" s="1"/>
  <c r="C84" i="1"/>
  <c r="C80" i="1"/>
  <c r="C77" i="1"/>
  <c r="C72" i="1"/>
  <c r="C68" i="1"/>
  <c r="C91" i="1" s="1"/>
  <c r="C164" i="1" s="1"/>
  <c r="C62" i="1"/>
  <c r="C57" i="1"/>
  <c r="C51" i="1"/>
  <c r="C39" i="1"/>
  <c r="C31" i="1"/>
  <c r="C24" i="1"/>
  <c r="C17" i="1"/>
  <c r="C10" i="1"/>
  <c r="C67" i="1" s="1"/>
  <c r="C8" i="1"/>
  <c r="C96" i="1" s="1"/>
  <c r="B3" i="1"/>
  <c r="B2" i="1"/>
  <c r="B1" i="1"/>
  <c r="C92" i="1" l="1"/>
  <c r="C163" i="1"/>
  <c r="C159" i="1"/>
  <c r="C160" i="1" l="1"/>
</calcChain>
</file>

<file path=xl/sharedStrings.xml><?xml version="1.0" encoding="utf-8"?>
<sst xmlns="http://schemas.openxmlformats.org/spreadsheetml/2006/main" count="309" uniqueCount="269">
  <si>
    <t>ÖSSZEVONT MÉRLEGE</t>
  </si>
  <si>
    <t>B E V É T E L E K</t>
  </si>
  <si>
    <t>1. sz. táblázat</t>
  </si>
  <si>
    <t>Forintban!</t>
  </si>
  <si>
    <t>Sor-
szám</t>
  </si>
  <si>
    <t>Bevételi jogcím</t>
  </si>
  <si>
    <t>A</t>
  </si>
  <si>
    <t>B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</si>
  <si>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</si>
  <si>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</si>
  <si>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</si>
  <si>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</si>
  <si>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</si>
  <si>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</si>
  <si>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</si>
  <si>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gyermekjóléti, étkeztetési feladatainak támogatása</t>
  </si>
  <si>
    <t>1.4.</t>
  </si>
  <si>
    <t>Önkormányzatok kulturális feladatainak támogatása</t>
  </si>
  <si>
    <t>1.5.</t>
  </si>
  <si>
    <t xml:space="preserve">Működési célú kvi támogatások és kiegészítő támogatások 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</si>
  <si>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</si>
  <si>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</si>
  <si>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</si>
  <si>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</si>
  <si>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</si>
  <si>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</si>
  <si>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</si>
  <si>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</si>
  <si>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</si>
  <si>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</si>
  <si>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</si>
  <si>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</si>
  <si>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</si>
  <si>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államháztartáson belülről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</si>
  <si>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</si>
  <si>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</si>
  <si>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</si>
  <si>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</si>
  <si>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</si>
  <si>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</si>
  <si>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</si>
  <si>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</si>
  <si>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</si>
  <si>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</si>
  <si>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</si>
  <si>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</si>
  <si>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</si>
  <si>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</si>
  <si>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</si>
  <si>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 xml:space="preserve">   3.5.-ből EU-s támogatás</t>
  </si>
  <si>
    <t xml:space="preserve">4. </t>
  </si>
  <si>
    <t>Közhatalmi bevételek (4.1.+…+4.7.)</t>
  </si>
  <si>
    <t>4.1.</t>
  </si>
  <si>
    <t>Építményadó</t>
  </si>
  <si>
    <t>4.2.</t>
  </si>
  <si>
    <t>Idegenforgalmi adó</t>
  </si>
  <si>
    <t>4.3.</t>
  </si>
  <si>
    <t>Iparűzési adó</t>
  </si>
  <si>
    <t>4.4.</t>
  </si>
  <si>
    <t xml:space="preserve">Talajterhelési díj </t>
  </si>
  <si>
    <t>4.5.</t>
  </si>
  <si>
    <t>Gépjárműadó</t>
  </si>
  <si>
    <t>4.6.</t>
  </si>
  <si>
    <t>Telekadó</t>
  </si>
  <si>
    <t>4.7.</t>
  </si>
  <si>
    <t>Kommunális adó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</si>
  <si>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</si>
  <si>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</si>
  <si>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</si>
  <si>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</si>
  <si>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</si>
  <si>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</si>
  <si>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</si>
  <si>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</si>
  <si>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</si>
  <si>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</si>
  <si>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</si>
  <si>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</si>
  <si>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</si>
  <si>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</si>
  <si>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</si>
  <si>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</si>
  <si>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</si>
  <si>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 és más nyereségjellegű 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</si>
  <si>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</si>
  <si>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</si>
  <si>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</si>
  <si>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</si>
  <si>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</si>
  <si>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</si>
  <si>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</si>
  <si>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</si>
  <si>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</si>
  <si>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</si>
  <si>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</si>
  <si>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</si>
  <si>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</si>
  <si>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</si>
  <si>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</si>
  <si>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</si>
  <si>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</si>
  <si>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</si>
  <si>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</si>
  <si>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</si>
  <si>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</si>
  <si>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</si>
  <si>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</si>
  <si>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</si>
  <si>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</si>
  <si>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</si>
  <si>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</si>
  <si>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</si>
  <si>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</si>
  <si>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</si>
  <si>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</si>
  <si>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</si>
  <si>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</si>
  <si>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</si>
  <si>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</si>
  <si>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</si>
  <si>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</si>
  <si>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</si>
  <si>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 xml:space="preserve">   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</si>
  <si>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</si>
  <si>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</si>
  <si>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</si>
  <si>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</si>
  <si>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</si>
  <si>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</si>
  <si>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</si>
  <si>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</si>
  <si>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Rövid lejáratú  hitelek, kölcsönök felvétele pénzügyi vállalkozástól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</si>
  <si>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</si>
  <si>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</si>
  <si>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</si>
  <si>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</si>
  <si>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</si>
  <si>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Éven belüli lejáratú belföldi értékpapírok kibocsátása</t>
  </si>
  <si>
    <t>11.3.</t>
  </si>
  <si>
    <t>Befektetési célú belföldi értékpapírok beváltása,  értékesítése</t>
  </si>
  <si>
    <t>11.4.</t>
  </si>
  <si>
    <t>Éven túli lejáratú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</si>
  <si>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</si>
  <si>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</si>
  <si>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</si>
  <si>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</si>
  <si>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</si>
  <si>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</si>
  <si>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</si>
  <si>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</si>
  <si>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</si>
  <si>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</si>
  <si>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</si>
  <si>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</si>
  <si>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</si>
  <si>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Lekötött 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</si>
  <si>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</si>
  <si>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</si>
  <si>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</si>
  <si>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</si>
  <si>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</si>
  <si>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</si>
  <si>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</si>
  <si>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</si>
  <si>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</si>
  <si>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</si>
  <si>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</si>
  <si>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</si>
  <si>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</si>
  <si>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</si>
  <si>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</si>
  <si>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</si>
  <si>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</si>
  <si>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BEVÉTELEK ÖSSZESEN: (9+17)</t>
  </si>
  <si>
    <t>K I A D Á S O K</t>
  </si>
  <si>
    <t>2. sz. táblázat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</si>
  <si>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</si>
  <si>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</si>
  <si>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</si>
  <si>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</si>
  <si>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</si>
  <si>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</si>
  <si>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</si>
  <si>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</si>
  <si>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</si>
  <si>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</si>
  <si>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</si>
  <si>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</si>
  <si>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</si>
  <si>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</si>
  <si>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</si>
  <si>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</si>
  <si>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</si>
  <si>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</si>
  <si>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</si>
  <si>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1.12.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</si>
  <si>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</si>
  <si>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</si>
  <si>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</si>
  <si>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</si>
  <si>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</si>
  <si>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</si>
  <si>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</si>
  <si>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</si>
  <si>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</si>
  <si>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</si>
  <si>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</si>
  <si>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</si>
  <si>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</si>
  <si>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</si>
  <si>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1.18-ból: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</si>
  <si>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</si>
  <si>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</si>
  <si>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</si>
  <si>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</si>
  <si>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</si>
  <si>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</si>
  <si>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</si>
  <si>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célú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</si>
  <si>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</si>
  <si>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</si>
  <si>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</si>
  <si>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</si>
  <si>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</si>
  <si>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</si>
  <si>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</si>
  <si>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</si>
  <si>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</si>
  <si>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</si>
  <si>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</si>
  <si>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</si>
  <si>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</si>
  <si>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</si>
  <si>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</si>
  <si>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</si>
  <si>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</si>
  <si>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</si>
  <si>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</si>
  <si>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</si>
  <si>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</si>
  <si>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</si>
  <si>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</si>
  <si>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</si>
  <si>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</si>
  <si>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</si>
  <si>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</si>
  <si>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</si>
  <si>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</si>
  <si>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</si>
  <si>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</si>
  <si>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</si>
  <si>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</si>
  <si>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</si>
  <si>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</si>
  <si>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</si>
  <si>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</si>
  <si>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</si>
  <si>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</si>
  <si>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</si>
  <si>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9.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</si>
  <si>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</si>
  <si>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</si>
  <si>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</si>
  <si>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</si>
  <si>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</si>
  <si>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</si>
  <si>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3. sz. táblázat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</si>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</sst>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9" x14ac:knownFonts="1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i/>
      <sz val="11"/>
      <name val="Times New Roman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10"/>
      <name val="Times New Roman CE"/>
      <family val="1"/>
      <charset val="238"/>
    </font>
    <font>
      <b/>
      <sz val="12"/>
      <color indexed="10"/>
      <name val="Times New Roman CE"/>
      <charset val="238"/>
    </font>
    <font>
      <sz val="8"/>
      <color rgb="FFFF0000"/>
      <name val="Times New Roman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1" fillId="0" borderId="0" xfId="1" applyProtection="1">
      <protection locked="0"/>
    </xf>
    <xf numFmtId="0" fontId="2" fillId="0" borderId="0" xfId="1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1" fillId="0" borderId="0" xfId="1"/>
    <xf numFmtId="0" fontId="3" fillId="0" borderId="0" xfId="1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0" borderId="0" xfId="1" applyAlignment="1" applyProtection="1">
      <alignment horizontal="right" vertical="center" indent="1"/>
      <protection locked="0"/>
    </xf>
    <xf numFmtId="164" fontId="5" fillId="0" borderId="0" xfId="1" applyNumberFormat="1" applyFont="1" applyAlignment="1" applyProtection="1">
      <alignment horizontal="center" vertical="center"/>
      <protection locked="0"/>
    </xf>
    <xf numFmtId="164" fontId="6" fillId="0" borderId="1" xfId="1" applyNumberFormat="1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8" fillId="0" borderId="2" xfId="1" applyFont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8" fillId="0" borderId="4" xfId="1" applyFont="1" applyBorder="1" applyAlignment="1" applyProtection="1">
      <alignment horizontal="center" vertical="center" wrapText="1"/>
      <protection locked="0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9" fillId="0" borderId="0" xfId="1" applyFont="1"/>
    <xf numFmtId="0" fontId="10" fillId="0" borderId="2" xfId="1" applyFont="1" applyBorder="1" applyAlignment="1">
      <alignment horizontal="left" vertical="center" wrapText="1" indent="1"/>
    </xf>
    <xf numFmtId="0" fontId="10" fillId="0" borderId="3" xfId="1" applyFont="1" applyBorder="1" applyAlignment="1">
      <alignment horizontal="left" vertical="center" wrapText="1" indent="1"/>
    </xf>
    <xf numFmtId="164" fontId="10" fillId="0" borderId="4" xfId="1" applyNumberFormat="1" applyFont="1" applyBorder="1" applyAlignment="1">
      <alignment horizontal="right" vertical="center" wrapText="1" indent="1"/>
    </xf>
    <xf numFmtId="0" fontId="11" fillId="0" borderId="0" xfId="1" applyFont="1"/>
    <xf numFmtId="49" fontId="9" fillId="0" borderId="8" xfId="1" applyNumberFormat="1" applyFont="1" applyBorder="1" applyAlignment="1">
      <alignment horizontal="left" vertical="center" wrapText="1" indent="1"/>
    </xf>
    <xf numFmtId="0" fontId="12" fillId="0" borderId="9" xfId="0" applyFont="1" applyBorder="1" applyAlignment="1">
      <alignment horizontal="left" wrapText="1" indent="1"/>
    </xf>
    <xf numFmtId="164" fontId="9" fillId="0" borderId="10" xfId="1" applyNumberFormat="1" applyFont="1" applyBorder="1" applyAlignment="1" applyProtection="1">
      <alignment horizontal="right" vertical="center" wrapText="1" indent="1"/>
      <protection locked="0"/>
    </xf>
    <xf numFmtId="49" fontId="9" fillId="0" borderId="11" xfId="1" applyNumberFormat="1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left" wrapText="1" indent="1"/>
    </xf>
    <xf numFmtId="164" fontId="9" fillId="0" borderId="13" xfId="1" applyNumberFormat="1" applyFont="1" applyBorder="1" applyAlignment="1" applyProtection="1">
      <alignment horizontal="right" vertical="center" wrapText="1" indent="1"/>
      <protection locked="0"/>
    </xf>
    <xf numFmtId="0" fontId="12" fillId="0" borderId="12" xfId="0" applyFont="1" applyBorder="1" applyAlignment="1">
      <alignment horizontal="left" vertical="center" wrapText="1" indent="1"/>
    </xf>
    <xf numFmtId="49" fontId="9" fillId="0" borderId="14" xfId="1" applyNumberFormat="1" applyFont="1" applyBorder="1" applyAlignment="1">
      <alignment horizontal="left" vertical="center" wrapText="1" indent="1"/>
    </xf>
    <xf numFmtId="0" fontId="12" fillId="0" borderId="15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left" vertical="center" wrapText="1" indent="1"/>
    </xf>
    <xf numFmtId="164" fontId="9" fillId="0" borderId="16" xfId="1" applyNumberFormat="1" applyFont="1" applyBorder="1" applyAlignment="1" applyProtection="1">
      <alignment horizontal="right" vertical="center" wrapText="1" indent="1"/>
      <protection locked="0"/>
    </xf>
    <xf numFmtId="49" fontId="9" fillId="0" borderId="14" xfId="1" applyNumberFormat="1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164" fontId="9" fillId="0" borderId="16" xfId="1" applyNumberFormat="1" applyFont="1" applyBorder="1" applyAlignment="1" applyProtection="1">
      <alignment horizontal="right" vertical="center" wrapText="1"/>
      <protection locked="0"/>
    </xf>
    <xf numFmtId="0" fontId="11" fillId="0" borderId="0" xfId="1" applyFont="1" applyAlignment="1">
      <alignment vertical="center"/>
    </xf>
    <xf numFmtId="164" fontId="14" fillId="0" borderId="4" xfId="1" applyNumberFormat="1" applyFont="1" applyBorder="1" applyAlignment="1">
      <alignment horizontal="right" vertical="center" wrapText="1" indent="1"/>
    </xf>
    <xf numFmtId="0" fontId="12" fillId="0" borderId="15" xfId="0" applyFont="1" applyBorder="1" applyAlignment="1">
      <alignment horizontal="left" indent="1"/>
    </xf>
    <xf numFmtId="164" fontId="15" fillId="0" borderId="13" xfId="1" applyNumberFormat="1" applyFont="1" applyBorder="1" applyAlignment="1" applyProtection="1">
      <alignment horizontal="right" vertical="center" wrapText="1" indent="1"/>
      <protection locked="0"/>
    </xf>
    <xf numFmtId="0" fontId="12" fillId="0" borderId="15" xfId="0" applyFont="1" applyBorder="1" applyAlignment="1">
      <alignment horizontal="left" wrapText="1" indent="1"/>
    </xf>
    <xf numFmtId="164" fontId="15" fillId="0" borderId="16" xfId="1" applyNumberFormat="1" applyFont="1" applyBorder="1" applyAlignment="1" applyProtection="1">
      <alignment horizontal="right" vertical="center" wrapText="1" indent="1"/>
      <protection locked="0"/>
    </xf>
    <xf numFmtId="164" fontId="15" fillId="0" borderId="10" xfId="1" applyNumberFormat="1" applyFont="1" applyBorder="1" applyAlignment="1" applyProtection="1">
      <alignment horizontal="right" vertical="center" wrapText="1" indent="1"/>
      <protection locked="0"/>
    </xf>
    <xf numFmtId="0" fontId="10" fillId="0" borderId="2" xfId="1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49" fontId="9" fillId="0" borderId="17" xfId="1" applyNumberFormat="1" applyFont="1" applyBorder="1" applyAlignment="1">
      <alignment horizontal="left" vertical="center" wrapText="1" indent="1"/>
    </xf>
    <xf numFmtId="0" fontId="12" fillId="0" borderId="18" xfId="0" applyFont="1" applyBorder="1" applyAlignment="1">
      <alignment horizontal="left" vertical="center" wrapText="1" indent="1"/>
    </xf>
    <xf numFmtId="164" fontId="15" fillId="0" borderId="19" xfId="1" applyNumberFormat="1" applyFont="1" applyBorder="1" applyAlignment="1" applyProtection="1">
      <alignment horizontal="right" vertical="center" wrapText="1" indent="1"/>
      <protection locked="0"/>
    </xf>
    <xf numFmtId="49" fontId="9" fillId="0" borderId="20" xfId="1" applyNumberFormat="1" applyFont="1" applyBorder="1" applyAlignment="1">
      <alignment horizontal="left" vertical="center" wrapText="1" indent="1"/>
    </xf>
    <xf numFmtId="0" fontId="12" fillId="0" borderId="21" xfId="0" applyFont="1" applyBorder="1" applyAlignment="1">
      <alignment horizontal="left" wrapText="1" indent="1"/>
    </xf>
    <xf numFmtId="164" fontId="15" fillId="0" borderId="22" xfId="1" applyNumberFormat="1" applyFont="1" applyBorder="1" applyAlignment="1" applyProtection="1">
      <alignment horizontal="right" vertical="center" wrapText="1" indent="1"/>
      <protection locked="0"/>
    </xf>
    <xf numFmtId="0" fontId="12" fillId="0" borderId="8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12" fillId="0" borderId="14" xfId="0" applyFont="1" applyBorder="1" applyAlignment="1">
      <alignment wrapText="1"/>
    </xf>
    <xf numFmtId="164" fontId="10" fillId="0" borderId="4" xfId="1" applyNumberFormat="1" applyFont="1" applyBorder="1" applyAlignment="1" applyProtection="1">
      <alignment horizontal="right" vertical="center" wrapText="1" indent="1"/>
      <protection locked="0"/>
    </xf>
    <xf numFmtId="0" fontId="13" fillId="0" borderId="3" xfId="0" applyFont="1" applyBorder="1" applyAlignment="1">
      <alignment wrapText="1"/>
    </xf>
    <xf numFmtId="0" fontId="13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center" wrapText="1" indent="1"/>
    </xf>
    <xf numFmtId="164" fontId="5" fillId="0" borderId="0" xfId="1" applyNumberFormat="1" applyFont="1" applyAlignment="1">
      <alignment horizontal="center" vertical="center"/>
    </xf>
    <xf numFmtId="164" fontId="6" fillId="0" borderId="1" xfId="1" applyNumberFormat="1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left" vertical="center" wrapText="1" indent="1"/>
    </xf>
    <xf numFmtId="0" fontId="10" fillId="0" borderId="6" xfId="1" applyFont="1" applyBorder="1" applyAlignment="1">
      <alignment vertical="center" wrapText="1"/>
    </xf>
    <xf numFmtId="164" fontId="10" fillId="0" borderId="7" xfId="1" applyNumberFormat="1" applyFont="1" applyBorder="1" applyAlignment="1">
      <alignment horizontal="right" vertical="center" wrapText="1" indent="1"/>
    </xf>
    <xf numFmtId="0" fontId="9" fillId="0" borderId="21" xfId="1" applyFont="1" applyBorder="1" applyAlignment="1">
      <alignment horizontal="left" vertical="center" wrapText="1" indent="1"/>
    </xf>
    <xf numFmtId="164" fontId="9" fillId="0" borderId="22" xfId="1" applyNumberFormat="1" applyFont="1" applyBorder="1" applyAlignment="1" applyProtection="1">
      <alignment horizontal="right" vertical="center" wrapText="1" indent="1"/>
      <protection locked="0"/>
    </xf>
    <xf numFmtId="0" fontId="9" fillId="0" borderId="12" xfId="1" applyFont="1" applyBorder="1" applyAlignment="1">
      <alignment horizontal="left" vertical="center" wrapText="1" indent="1"/>
    </xf>
    <xf numFmtId="0" fontId="9" fillId="0" borderId="25" xfId="1" applyFont="1" applyBorder="1" applyAlignment="1">
      <alignment horizontal="left" vertical="center" wrapText="1" indent="1"/>
    </xf>
    <xf numFmtId="0" fontId="9" fillId="0" borderId="0" xfId="1" applyFont="1" applyAlignment="1">
      <alignment horizontal="left" vertical="center" wrapText="1" indent="1"/>
    </xf>
    <xf numFmtId="0" fontId="9" fillId="0" borderId="15" xfId="1" applyFont="1" applyBorder="1" applyAlignment="1">
      <alignment horizontal="left" vertical="center" wrapText="1" indent="6"/>
    </xf>
    <xf numFmtId="0" fontId="9" fillId="0" borderId="12" xfId="1" applyFont="1" applyBorder="1" applyAlignment="1">
      <alignment horizontal="left" indent="6"/>
    </xf>
    <xf numFmtId="0" fontId="9" fillId="0" borderId="12" xfId="1" applyFont="1" applyBorder="1" applyAlignment="1">
      <alignment horizontal="left" vertical="center" wrapText="1" indent="6"/>
    </xf>
    <xf numFmtId="49" fontId="9" fillId="0" borderId="26" xfId="1" applyNumberFormat="1" applyFont="1" applyBorder="1" applyAlignment="1">
      <alignment horizontal="left" vertical="center" wrapText="1" indent="1"/>
    </xf>
    <xf numFmtId="0" fontId="9" fillId="0" borderId="18" xfId="1" applyFont="1" applyBorder="1" applyAlignment="1">
      <alignment horizontal="left" vertical="center" wrapText="1" indent="7"/>
    </xf>
    <xf numFmtId="164" fontId="9" fillId="0" borderId="19" xfId="1" applyNumberFormat="1" applyFont="1" applyBorder="1" applyAlignment="1" applyProtection="1">
      <alignment horizontal="right" vertical="center" wrapText="1" indent="1"/>
      <protection locked="0"/>
    </xf>
    <xf numFmtId="0" fontId="10" fillId="0" borderId="23" xfId="1" applyFont="1" applyBorder="1" applyAlignment="1">
      <alignment horizontal="left" vertical="center" wrapText="1" indent="1"/>
    </xf>
    <xf numFmtId="0" fontId="10" fillId="0" borderId="24" xfId="1" applyFont="1" applyBorder="1" applyAlignment="1">
      <alignment vertical="center" wrapText="1"/>
    </xf>
    <xf numFmtId="164" fontId="10" fillId="0" borderId="27" xfId="1" applyNumberFormat="1" applyFont="1" applyBorder="1" applyAlignment="1">
      <alignment horizontal="right" vertical="center" wrapText="1" indent="1"/>
    </xf>
    <xf numFmtId="0" fontId="9" fillId="0" borderId="15" xfId="1" applyFont="1" applyBorder="1" applyAlignment="1">
      <alignment horizontal="left" vertical="center" wrapText="1" indent="1"/>
    </xf>
    <xf numFmtId="164" fontId="9" fillId="0" borderId="28" xfId="1" applyNumberFormat="1" applyFont="1" applyBorder="1" applyAlignment="1" applyProtection="1">
      <alignment horizontal="right" vertical="center" wrapText="1" indent="1"/>
      <protection locked="0"/>
    </xf>
    <xf numFmtId="0" fontId="9" fillId="0" borderId="9" xfId="1" applyFont="1" applyBorder="1" applyAlignment="1">
      <alignment horizontal="left" vertical="center" wrapText="1" indent="6"/>
    </xf>
    <xf numFmtId="164" fontId="9" fillId="0" borderId="29" xfId="1" applyNumberFormat="1" applyFont="1" applyBorder="1" applyAlignment="1" applyProtection="1">
      <alignment horizontal="right" vertical="center" wrapText="1" indent="1"/>
      <protection locked="0"/>
    </xf>
    <xf numFmtId="0" fontId="14" fillId="0" borderId="3" xfId="1" applyFont="1" applyBorder="1" applyAlignment="1">
      <alignment horizontal="left" vertical="center" wrapText="1" indent="1"/>
    </xf>
    <xf numFmtId="0" fontId="9" fillId="0" borderId="9" xfId="1" applyFont="1" applyBorder="1" applyAlignment="1">
      <alignment horizontal="left" vertical="center" wrapText="1" indent="1"/>
    </xf>
    <xf numFmtId="0" fontId="9" fillId="0" borderId="30" xfId="1" applyFont="1" applyBorder="1" applyAlignment="1">
      <alignment horizontal="left" vertical="center" wrapText="1" indent="1"/>
    </xf>
    <xf numFmtId="0" fontId="9" fillId="0" borderId="18" xfId="1" applyFont="1" applyBorder="1" applyAlignment="1">
      <alignment horizontal="left" vertical="center" wrapText="1" indent="1"/>
    </xf>
    <xf numFmtId="164" fontId="9" fillId="0" borderId="31" xfId="1" applyNumberFormat="1" applyFont="1" applyBorder="1" applyAlignment="1" applyProtection="1">
      <alignment horizontal="right" vertical="center" wrapText="1" indent="1"/>
      <protection locked="0"/>
    </xf>
    <xf numFmtId="164" fontId="13" fillId="0" borderId="4" xfId="0" applyNumberFormat="1" applyFont="1" applyBorder="1" applyAlignment="1">
      <alignment horizontal="right" vertical="center" wrapText="1" indent="1"/>
    </xf>
    <xf numFmtId="164" fontId="13" fillId="0" borderId="4" xfId="0" applyNumberFormat="1" applyFont="1" applyBorder="1" applyAlignment="1" applyProtection="1">
      <alignment horizontal="right" vertical="center" wrapText="1" indent="1"/>
      <protection locked="0"/>
    </xf>
    <xf numFmtId="164" fontId="13" fillId="0" borderId="4" xfId="0" quotePrefix="1" applyNumberFormat="1" applyFont="1" applyBorder="1" applyAlignment="1">
      <alignment horizontal="right" vertical="center" wrapText="1" indent="1"/>
    </xf>
    <xf numFmtId="0" fontId="17" fillId="0" borderId="0" xfId="1" applyFont="1"/>
    <xf numFmtId="0" fontId="3" fillId="0" borderId="0" xfId="1" applyFont="1"/>
    <xf numFmtId="0" fontId="13" fillId="0" borderId="23" xfId="0" applyFont="1" applyBorder="1" applyAlignment="1">
      <alignment horizontal="left" vertical="center" wrapText="1" indent="1"/>
    </xf>
    <xf numFmtId="0" fontId="13" fillId="0" borderId="24" xfId="0" applyFont="1" applyBorder="1" applyAlignment="1">
      <alignment horizontal="left" vertical="center" wrapText="1" indent="1"/>
    </xf>
    <xf numFmtId="0" fontId="15" fillId="0" borderId="0" xfId="1" applyFont="1" applyProtection="1">
      <protection locked="0"/>
    </xf>
    <xf numFmtId="164" fontId="18" fillId="0" borderId="0" xfId="1" applyNumberFormat="1" applyFont="1" applyAlignment="1">
      <alignment horizontal="right" vertical="center" indent="1"/>
    </xf>
    <xf numFmtId="0" fontId="14" fillId="0" borderId="0" xfId="1" applyFont="1" applyAlignment="1">
      <alignment horizontal="center"/>
    </xf>
    <xf numFmtId="164" fontId="6" fillId="0" borderId="1" xfId="1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10" fillId="0" borderId="3" xfId="1" applyFont="1" applyBorder="1" applyAlignment="1">
      <alignment vertical="center" wrapText="1"/>
    </xf>
    <xf numFmtId="0" fontId="1" fillId="0" borderId="0" xfId="1" applyAlignment="1">
      <alignment horizontal="right" vertical="center" indent="1"/>
    </xf>
  </cellXfs>
  <cellStyles count="2">
    <cellStyle name="Normál" xfId="0" builtinId="0"/>
    <cellStyle name="Normál_KVRENMUNKA" xfId="1" xr:uid="{4E0289EB-F5D7-46BB-A05F-A37200E89A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/K&#214;LTS&#201;GVET&#201;S%20%20BESZ&#193;MOL&#211;/SZENTE/2021%20&#233;v/Krisztit&#337;l/Eredeti_m&#243;dos&#237;t&#225;s_%20k&#246;lts&#233;gvet&#233;s%20k&#246;telez&#337;%20t&#225;bl&#225;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TALOMJEGYZÉK"/>
      <sheetName val="ALAPADATOK"/>
      <sheetName val="KV_ÖSSZEFÜGGÉSEK"/>
      <sheetName val="KV_1.1.sz.mell."/>
      <sheetName val="KV_1.2.sz.mell."/>
      <sheetName val="KV_1.3.sz.mell."/>
      <sheetName val="KV_1.4.sz.mell."/>
      <sheetName val="KV_2.1.sz.mell."/>
      <sheetName val="KV_2.2.sz.mell."/>
      <sheetName val="KV_ELLENŐRZÉS"/>
      <sheetName val="KV_3.sz.mell."/>
      <sheetName val="KV_4.sz.mell."/>
      <sheetName val="KV_5.sz.mell."/>
      <sheetName val="KV_6.sz.mell."/>
      <sheetName val="KV_7.sz.mell."/>
      <sheetName val="KV_8.sz.mell."/>
      <sheetName val="KV_9.1.sz.mell"/>
      <sheetName val="KV_9.1.1.sz.mell"/>
      <sheetName val="KV_9.1.2.sz.mell."/>
      <sheetName val="KV_9.1.3.sz.mell"/>
      <sheetName val="KV_9.2.sz.mell"/>
      <sheetName val="KV_9.2.1.sz.mell"/>
      <sheetName val="KV_9.2.2.sz.mell"/>
      <sheetName val="KV_9.2.3.sz.mell"/>
      <sheetName val="KV_9.3.sz.mell"/>
      <sheetName val="KV_9.3.1.sz.mell"/>
      <sheetName val="KV_9.3.2.sz.mell"/>
      <sheetName val="KV_9.3.3.sz.mell"/>
      <sheetName val="KV_9.4.sz.mell"/>
      <sheetName val="KV_9.4.1.sz.mell"/>
      <sheetName val="KV_9.4.2.sz.mell"/>
      <sheetName val="KV_9.4.3.sz.mell"/>
      <sheetName val="KV_9.5.sz.mell"/>
      <sheetName val="KV_9.5.1.sz.mell"/>
      <sheetName val="KV_9.5.2.sz.mell"/>
      <sheetName val="KV_9.5.3.sz.mell"/>
      <sheetName val="KV_9.6.sz.mell"/>
      <sheetName val="KV_9.6.1.sz.mell"/>
      <sheetName val="KV_9.6.2.sz.mell"/>
      <sheetName val="KV_9.6.3.sz.mell"/>
      <sheetName val="KV_9.7.sz.mell"/>
      <sheetName val="KV_9.7.1.sz.mell"/>
      <sheetName val="KV_9.7.2.sz.mell"/>
      <sheetName val="KV_9.7.3.sz.mell"/>
      <sheetName val="KV_9.8.sz.mell"/>
      <sheetName val="KV_9.8.1.sz.mell"/>
      <sheetName val="KV_9.8.2.sz.mell"/>
      <sheetName val="KV_9.8.3.sz.mell"/>
      <sheetName val="KV_9.9.sz.mell"/>
      <sheetName val="KV_9.9.1.sz.mell"/>
      <sheetName val="KV_9.9.2.sz.mell"/>
      <sheetName val="KV_9.9.3.sz.mell"/>
      <sheetName val="KV_9.10.sz.mell"/>
      <sheetName val="KV_9.10.1.sz.mell"/>
      <sheetName val="KV_9.10.2.sz.mell"/>
      <sheetName val="KV_9.10.3.sz.mell"/>
      <sheetName val="KV_9.11.sz.mell"/>
      <sheetName val="KV_9.11.1.sz.mell"/>
      <sheetName val="KV_9.11.2.sz.mell"/>
      <sheetName val="KV_9.11.3.sz.mell"/>
      <sheetName val="KV_9.12.sz.mell"/>
      <sheetName val="KV_9.12.1.sz.mell"/>
      <sheetName val="KV_9.12.2.sz.mell"/>
      <sheetName val="KV_9.12.3.sz.mell"/>
      <sheetName val="KV_10.sz.mell"/>
      <sheetName val="KV_1.sz.tájékoztató_t."/>
      <sheetName val="KV_2.sz.tájékoztató_t."/>
      <sheetName val="KV_3.sz.tájékoztató_t."/>
      <sheetName val="KV_4.sz.tájékoztató_t."/>
      <sheetName val="KV_5.sz.tájékoztató_t."/>
      <sheetName val="KV_6.sz.tájékoztató_t."/>
      <sheetName val="KV_7.sz.tájékoztató_t."/>
      <sheetName val="RM_TARTALOMJEGYZÉK"/>
      <sheetName val="RM_ALAPADATOK"/>
      <sheetName val="RM_ÖSSZEFÜGGÉSEK"/>
      <sheetName val="RM_1.1.sz.mell."/>
      <sheetName val="RM_1.2.sz.mell."/>
      <sheetName val="RM_1.3.sz.mell."/>
      <sheetName val="RM_1.4.sz.mell."/>
      <sheetName val="RM_2.1.sz.mell."/>
      <sheetName val="RM_2.2.sz.mell."/>
      <sheetName val="RM_ELLENŐRZÉS"/>
      <sheetName val="RM_3.sz.mell."/>
      <sheetName val="RM_4.sz.mell."/>
      <sheetName val="RM_5.sz.mell."/>
      <sheetName val="RM_6.1.sz.mell"/>
      <sheetName val="RM_6.1.1.sz.mell"/>
      <sheetName val="RM_6.1.2.sz.mell"/>
      <sheetName val="RM_6.1.3.sz.mell"/>
      <sheetName val="RM_6.2.sz.mell"/>
      <sheetName val="RM_6.2.1.sz.mell"/>
      <sheetName val="RM_6.2.2.sz.mell"/>
      <sheetName val="RM_6.2.3.sz.mell"/>
      <sheetName val="RM_6.3.sz.mell"/>
      <sheetName val="RM_6.3.1.sz.mell"/>
      <sheetName val="RM_6.3.2.sz.mell"/>
      <sheetName val="RM_6.3.3.sz.mell"/>
      <sheetName val="RM_6.4.sz.mell"/>
      <sheetName val="RM_6.4.1.sz.mell"/>
      <sheetName val="RM_6.4.2.sz.mell"/>
      <sheetName val="RM_6.4.3.sz.mell"/>
      <sheetName val="RM_6.5.sz.mell"/>
      <sheetName val="RM_6.5.1.sz.mell"/>
      <sheetName val="RM_6.5.2.sz.mell"/>
      <sheetName val="RM_6.5.3.sz.mell"/>
      <sheetName val="RM_6.6.sz.mell"/>
      <sheetName val="RM_6.6.1.sz.mell"/>
      <sheetName val="RM_6.6.2.sz.mell"/>
      <sheetName val="RM_6.6.3.sz.mell"/>
      <sheetName val="RM_6.7.sz.mell"/>
      <sheetName val="RM_6.7.1.sz.mell"/>
      <sheetName val="RM_6.7.2.sz.mell"/>
      <sheetName val="RM_6.7.3.sz.mell"/>
      <sheetName val="RM_6.8.sz.mell"/>
      <sheetName val="RM_6.8.1.sz.mell"/>
      <sheetName val="RM_6.8.2.sz.mell"/>
      <sheetName val="RM_6.8.3.sz.mell"/>
      <sheetName val="RM_6.9.sz.mell"/>
      <sheetName val="RM_6.9.1.sz.mell"/>
      <sheetName val="RM_6.9.2.sz.mell"/>
      <sheetName val="RM_6.9.3.sz.mell"/>
      <sheetName val="RM_6.10.sz.mell"/>
      <sheetName val="RM_6.10.1.sz.mell"/>
      <sheetName val="RM_6.10.2.sz.mell"/>
      <sheetName val="RM_6.10.3.sz.mell"/>
      <sheetName val="RM_6.11.sz.mell"/>
      <sheetName val="RM_6.11.1.sz.mell"/>
      <sheetName val="RM_6.11.2.sz.mell"/>
      <sheetName val="RM_6.11.3.sz.mell"/>
      <sheetName val="RM_6.12.sz.mell"/>
      <sheetName val="RM_6.12.1.sz.mell"/>
      <sheetName val="RM_6.12.2.sz.mell"/>
      <sheetName val="RM_6.12.3.sz.mell"/>
      <sheetName val="RM_7.sz.mell"/>
      <sheetName val="KVI_MOD_TARTALOMJEGYZÉK"/>
      <sheetName val="KVI_MOD_ALAPADATOK"/>
      <sheetName val="KVI_MOD_ÖSSZEFÜGGÉSEK"/>
      <sheetName val="KVI_MOD_1.1.sz.mell."/>
      <sheetName val="KVI_MOD_1.2.sz.mell."/>
      <sheetName val="KVI_MOD_1.3.sz.mell."/>
      <sheetName val="KVI_MOD_1.4.sz.mell."/>
      <sheetName val="KVI_MOD_2.1.sz.mell"/>
      <sheetName val="KVI_MOD_2.2.sz.mell"/>
      <sheetName val="KVI_MOD_ELLENŐRZÉS"/>
      <sheetName val="KVI_MOD_3.sz.mell."/>
      <sheetName val="KVI_MOD_4.sz.mell."/>
      <sheetName val="KVI_MOD_5.sz.mell."/>
      <sheetName val="KVI_MOD_6.sz.mell."/>
      <sheetName val="KVI_MOD_7.sz.mell."/>
      <sheetName val="KVI_MOD_8.sz.mell."/>
      <sheetName val="KVI_MOD_9.1.sz.mell"/>
      <sheetName val="KVI_MOD_9.1.1.sz.mell"/>
      <sheetName val="KVI_MOD_9.1.2.sz.mell"/>
      <sheetName val="KVI_MOD_9.1.3.sz.mell"/>
      <sheetName val="KVI_MOD_9.2.sz.mell"/>
      <sheetName val="KVI_MOD_9.2.1.sz.mell"/>
      <sheetName val="KVI_MOD_9.2.2.sz.mell"/>
      <sheetName val="KVI_MOD_9.2.3.sz.mell"/>
      <sheetName val="KVI_MOD_9.3.sz.mell"/>
      <sheetName val="KVI_MOD_9.3.1.sz.mell"/>
      <sheetName val="KVI_MOD_9.3.2.sz.mell"/>
      <sheetName val="KVI_MOD_9.3.3.sz.mell"/>
      <sheetName val="KVI_MOD_9.4.sz.mell"/>
      <sheetName val="KVI_MOD_9.4.1.sz.mell"/>
      <sheetName val="KVI_MOD_9.4.2.sz.mell"/>
      <sheetName val="KVI_MOD_9.4.3.sz.mell"/>
      <sheetName val="KVI_MOD_9.5.sz.mell"/>
      <sheetName val="KVI_MOD_9.5.1.sz.mell"/>
      <sheetName val="KVI_MOD_9.5.2.sz.mell"/>
      <sheetName val="KVI_MOD_9.5.3.sz.mell"/>
      <sheetName val="KVI_MOD_9.6.sz.mell"/>
      <sheetName val="KVI_MOD_9.6.1.sz.mell"/>
      <sheetName val="KVI_MOD_9.6.2.sz.mell"/>
      <sheetName val="KVI_MOD_9.6.3.sz.mell"/>
      <sheetName val="KVI_MOD_9.7.sz.mell"/>
      <sheetName val="KVI_MOD_9.7.1.sz.mell"/>
      <sheetName val="KVI_MOD_9.7.2.sz.mell"/>
      <sheetName val="KVI_MOD_9.7.3.sz.mell"/>
      <sheetName val="KVI_MOD_9.8.sz.mell"/>
      <sheetName val="KVI_MOD_9.8.1.sz.mell"/>
      <sheetName val="KVI_MOD_9.8.2.sz.mell"/>
      <sheetName val="KVI_MOD_9.8.3.sz.mell"/>
      <sheetName val="KVI_MOD_9.9.sz.mell"/>
      <sheetName val="KVI_MOD_9.9.1.sz.mell"/>
      <sheetName val="KVI_MOD_9.9.2.sz.mell"/>
      <sheetName val="KVI_MOD_9.9.3.sz.mell"/>
      <sheetName val="KVI_MOD_9.10.sz.mell"/>
      <sheetName val="KVI_MOD_9.10.1.sz.mell"/>
      <sheetName val="KVI_MOD_9.10.2.sz.mell"/>
      <sheetName val="KVI_MOD_9.10.3.sz.mell"/>
      <sheetName val="KVI_MOD_9.11.sz.mell"/>
      <sheetName val="KVI_MOD_9.11.1.sz.mell"/>
      <sheetName val="KVI_MOD_9.11.2.sz.mell"/>
      <sheetName val="KVI_MOD_9.11.3.sz.mell"/>
      <sheetName val="KVI_MOD_9.12.sz.mell"/>
      <sheetName val="KVI_MOD_9.12.1.sz.mell"/>
      <sheetName val="KVI_MOD_9.12.2.sz.mell"/>
      <sheetName val="KVI_MOD_9.12.3.sz.mell"/>
      <sheetName val="KVI_MOD_10.sz.mell"/>
      <sheetName val="E_TARTALOMJEGYZÉK"/>
      <sheetName val="E_ALAPADATOK"/>
      <sheetName val="E_ÖSSZEFÜGGÉSEK"/>
      <sheetName val="E_1.1.sz.mell."/>
      <sheetName val="E_1.2.sz.mell."/>
      <sheetName val="E_1.3.sz.mell."/>
      <sheetName val="E_1.4.sz.mell."/>
      <sheetName val="E_2.1.sz.mell."/>
      <sheetName val="E_2.2.sz.mell."/>
      <sheetName val="E_ELLENŐRZÉS"/>
      <sheetName val="E_3.sz.mell."/>
      <sheetName val="E_4.sz.mell."/>
      <sheetName val="E_5.1.sz.mell"/>
      <sheetName val="E_5.1.1.sz.mell"/>
      <sheetName val="E_5.1.2.sz.mell"/>
      <sheetName val="E_5.1.3.sz.mell"/>
      <sheetName val="E_5.2.sz.mell"/>
      <sheetName val="E_5.2.1.sz.mell"/>
      <sheetName val="E_5.2.2.sz.mell"/>
      <sheetName val="E_5.2.3.sz.mell"/>
      <sheetName val="E_5.3.sz.mell"/>
      <sheetName val="E_5.3.1.sz.mell"/>
      <sheetName val="E_5.3.2.sz.mell"/>
      <sheetName val="E_5.3.3.sz.mell"/>
      <sheetName val="E_5.4.sz.mell"/>
      <sheetName val="E_5.4.1.sz.mell"/>
      <sheetName val="E_5.4.2.sz.mell"/>
      <sheetName val="E_5.4.3.sz.mell"/>
      <sheetName val="E_5.5.sz.mell"/>
      <sheetName val="E_5.5.1.sz.mell"/>
      <sheetName val="E_5.5.2.sz.mell"/>
      <sheetName val="E_5.5.3.sz.mell"/>
      <sheetName val="E_5.6.sz.mell"/>
      <sheetName val="E_5.6.1.sz.mell"/>
      <sheetName val="E_5.6.2.sz.mell"/>
      <sheetName val="E_5.6.3.sz.mell"/>
      <sheetName val="E_5.7.sz.mell"/>
      <sheetName val="E_5.7.1.sz.mell"/>
      <sheetName val="E_5.7.2.sz.mell"/>
      <sheetName val="E_5.7.3.sz.mell"/>
      <sheetName val="E_5.8.sz.mell"/>
      <sheetName val="E_5.8.1.sz.mell"/>
      <sheetName val="E_5.8.2.sz.mell"/>
      <sheetName val="E_5.8.3.sz.mell"/>
      <sheetName val="E_5.9.sz.mell"/>
      <sheetName val="E_5.9.1.sz.mell"/>
      <sheetName val="E_5.9.2.sz.mell"/>
      <sheetName val="E_5.9.3.sz.mell"/>
      <sheetName val="E_5.10.sz.mell"/>
      <sheetName val="E_5.10.1.sz.mell"/>
      <sheetName val="E_5.10.2.sz.mell"/>
      <sheetName val="E_5.10.3.sz.mell"/>
      <sheetName val="E_5.11.sz.mell"/>
      <sheetName val="E_5.11.1.sz.mell"/>
      <sheetName val="E_5.11.2.sz.mell"/>
      <sheetName val="E_5.11.3.sz.mell"/>
      <sheetName val="E_5.12.sz.mell"/>
      <sheetName val="E_5.12.1.sz.mell"/>
      <sheetName val="E_5.12.2.sz.mell"/>
      <sheetName val="E_5.12.3.sz.mell"/>
      <sheetName val="IB_TARTALOMJEGYZÉK"/>
      <sheetName val="IB_ALAPADATOK"/>
      <sheetName val="IB_ÖSSZEFÜGGÉSEK"/>
      <sheetName val="IB_1.1.sz.mell."/>
      <sheetName val="IB_1.2.sz.mell."/>
      <sheetName val="IB_1.3.sz.mell."/>
      <sheetName val="IB_1.4.sz.mell."/>
      <sheetName val="IB_2.1.sz.mell"/>
      <sheetName val="IB_2.2.sz.mell"/>
      <sheetName val="IB_ELLENŐRZÉS"/>
      <sheetName val="IB_3.sz.mell."/>
      <sheetName val="IB_4.sz.mell."/>
      <sheetName val="IB_5.sz.mell."/>
      <sheetName val="IB_6.1.sz.mell"/>
      <sheetName val="IB_6.1.1.sz.mell"/>
      <sheetName val="IB_6.1.2.sz.mell"/>
      <sheetName val="IB_6.1.3.sz.mell"/>
      <sheetName val="IB_6.2.sz.mell"/>
      <sheetName val="IB_6.2.1.sz.mell"/>
      <sheetName val="IB_6.2.2.sz.mell"/>
      <sheetName val="IB_6.2.3.sz.mell"/>
      <sheetName val="IB_6.3.sz.mell"/>
      <sheetName val="IB_6.3.1.sz.mell"/>
      <sheetName val="IB_6.3.2.sz.mell"/>
      <sheetName val="IB_6.3.3.sz.mell"/>
      <sheetName val="IB_6.4.sz.mell"/>
      <sheetName val="IB_6.4.1.sz.mell"/>
      <sheetName val="IB_6.4.2.sz.mell"/>
      <sheetName val="IB_6.4.3.sz.mell"/>
      <sheetName val="IB_6.5.sz.mell"/>
      <sheetName val="IB_6.5.1.sz.mell"/>
      <sheetName val="IB_6.5.2.sz.mell"/>
      <sheetName val="IB_6.5.3.sz.mell"/>
      <sheetName val="IB_6.6.sz.mell"/>
      <sheetName val="IB_6.6.1.sz.mell"/>
      <sheetName val="IB_6.6.2.sz.mell"/>
      <sheetName val="IB_6.6.3.sz.mell"/>
      <sheetName val="IB_6.7.sz.mell"/>
      <sheetName val="IB_6.7.1.sz.mell"/>
      <sheetName val="IB_6.7.2.sz.mell"/>
      <sheetName val="IB_6.7.3.sz.mell"/>
      <sheetName val="IB_6.8.sz.mell"/>
      <sheetName val="IB_6.8.1.sz.mell"/>
      <sheetName val="IB_6.8.2.sz.mell"/>
      <sheetName val="IB_6.8.3.sz.mell"/>
      <sheetName val="IB_6.9.sz.mell"/>
      <sheetName val="IB_6.9.1.sz.mell"/>
      <sheetName val="IB_6.9.2.sz.mell"/>
      <sheetName val="IB_6.9.3.sz.mell"/>
      <sheetName val="IB_6.10.sz.mell"/>
      <sheetName val="IB_6.10.1.sz.mell"/>
      <sheetName val="IB_6.10.2.sz.mell"/>
      <sheetName val="IB_6.10.3.sz.mell"/>
      <sheetName val="IB_6.11.sz.mell"/>
      <sheetName val="IB_6.11.1.sz.mell"/>
      <sheetName val="IB_6.11.2.sz.mell"/>
      <sheetName val="IB_6.11.3.sz.mell"/>
      <sheetName val="IB_6.12.sz.mell"/>
      <sheetName val="IB_6.12.1.sz.mell"/>
      <sheetName val="IB_6.12.2.sz.mell"/>
      <sheetName val="IB_6.12.3.sz.mell"/>
      <sheetName val="IB_7.sz.mell."/>
      <sheetName val="Z_TARTALOMJEGYZÉK"/>
      <sheetName val="Z_ALAPADATOK"/>
      <sheetName val="Z_ÖSSZEFÜGGÉSEK"/>
      <sheetName val="Z_1.1.sz.mell."/>
      <sheetName val="Z_1.2.sz.mell."/>
      <sheetName val="Z_1.3.sz.mell."/>
      <sheetName val="Z_1.4.sz.mell."/>
      <sheetName val="Z_2.1.sz.mell"/>
      <sheetName val="Z_2.2.sz.mell"/>
      <sheetName val="Z_ELLENŐRZÉS"/>
      <sheetName val="Z_3.sz.mell."/>
      <sheetName val="Z_4.sz.mell."/>
      <sheetName val="Z_5.sz.mell."/>
      <sheetName val="Z_6.1.sz.mell"/>
      <sheetName val="Z_6.1.1.sz.mell"/>
      <sheetName val="Z_6.1.2.sz.mell"/>
      <sheetName val="Z_6.1.3.sz.mell"/>
      <sheetName val="Z_6.2.sz.mell"/>
      <sheetName val="Z_6.2.1.sz.mell"/>
      <sheetName val="Z_6.2.2.sz.mell"/>
      <sheetName val="Z_6.2.3.sz.mell"/>
      <sheetName val="Z_6.3.sz.mell"/>
      <sheetName val="Z_6.3.1.sz.mell"/>
      <sheetName val="Z_6.3.2.sz.mell"/>
      <sheetName val="Z_6.3.3.sz.mell"/>
      <sheetName val="Z_6.4.sz.mell"/>
      <sheetName val="Z_6.4.1.sz.mell"/>
      <sheetName val="Z_6.4.2.sz.mell"/>
      <sheetName val="Z_6.4.3.sz.mell"/>
      <sheetName val="Z_6.5.sz.mell"/>
      <sheetName val="Z_6.5.1.sz.mell"/>
      <sheetName val="Z_6.5.2.sz.mell"/>
      <sheetName val="Z_6.5.3.sz.mell"/>
      <sheetName val="Z_6.6.sz.mell"/>
      <sheetName val="Z_6.6.1.sz.mell"/>
      <sheetName val="Z_6.6.2.sz.mell"/>
      <sheetName val="Z_6.6.3.sz.mell"/>
      <sheetName val="Z_6.7.sz.mell"/>
      <sheetName val="Z_6.7.1.sz.mell"/>
      <sheetName val="Z_6.7.2.sz.mell"/>
      <sheetName val="Z_6.7.3.sz.mell"/>
      <sheetName val="Z_6.8.sz.mell"/>
      <sheetName val="Z_6.8.1.sz.mell"/>
      <sheetName val="Z_6.8.2.sz.mell"/>
      <sheetName val="Z_6.8.3.sz.mell"/>
      <sheetName val="Z_6.9.sz.mell"/>
      <sheetName val="Z_6.9.1.sz.mell"/>
      <sheetName val="Z_6.9.2.sz.mell"/>
      <sheetName val="Z_6.9.3.sz.mell"/>
      <sheetName val="Z_6.10.sz.mell"/>
      <sheetName val="Z_6.10.1.sz.mell"/>
      <sheetName val="Z_6.10.2.sz.mell"/>
      <sheetName val="Z_6.10.3.sz.mell"/>
      <sheetName val="Z_6.11.sz.mell"/>
      <sheetName val="Z_6.11.1.sz.mell"/>
      <sheetName val="Z_6.11.2.sz.mell"/>
      <sheetName val="Z_6.11.3.sz.mell"/>
      <sheetName val="Z_6.12.sz.mell"/>
      <sheetName val="Z_6.12.1.sz.mell"/>
      <sheetName val="Z_6.12.2.sz.mell"/>
      <sheetName val="Z_6.12.3.sz.mell"/>
      <sheetName val="Z_7.sz.mell"/>
      <sheetName val="Z_8.sz.mell"/>
      <sheetName val="Z_1.tájékoztató_t."/>
      <sheetName val="Z_2.tájékoztató_t."/>
      <sheetName val="Z_3.tájékoztató_t."/>
      <sheetName val="Z_4.tájékoztató_t."/>
      <sheetName val="Z_5.tájékoztató_t."/>
      <sheetName val="Z_6.tájékoztató_t."/>
      <sheetName val="Z_7.1.tájékoztató_t."/>
      <sheetName val="Z_7.2.tájékoztató_t."/>
      <sheetName val="Z_7.3.tájékoztató_t."/>
      <sheetName val="Z_8.tájékoztató_t."/>
      <sheetName val="Z_9.tájékoztató_t."/>
      <sheetName val="Munka1"/>
      <sheetName val="Munka2"/>
    </sheetNames>
    <sheetDataSet>
      <sheetData sheetId="0" refreshError="1"/>
      <sheetData sheetId="1" refreshError="1">
        <row r="3">
          <cell r="A3" t="str">
            <v>Szente Község  Önkormányzata</v>
          </cell>
        </row>
        <row r="7">
          <cell r="A7" t="str">
            <v>a</v>
          </cell>
          <cell r="B7" t="str">
            <v>…</v>
          </cell>
          <cell r="C7" t="str">
            <v>/</v>
          </cell>
          <cell r="D7" t="str">
            <v>2021.</v>
          </cell>
          <cell r="E7" t="str">
            <v>(</v>
          </cell>
          <cell r="F7" t="str">
            <v>…</v>
          </cell>
          <cell r="G7" t="str">
            <v>)</v>
          </cell>
          <cell r="H7" t="str">
            <v>önkormányzati rendelethez</v>
          </cell>
        </row>
      </sheetData>
      <sheetData sheetId="2" refreshError="1">
        <row r="5">
          <cell r="A5" t="str">
            <v>2021. évi előirányzat BEVÉTELEK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2050C-BCAB-4314-90B7-A86E8DFB2D7D}">
  <dimension ref="A1:I164"/>
  <sheetViews>
    <sheetView tabSelected="1" workbookViewId="0">
      <selection sqref="A1:XFD1048576"/>
    </sheetView>
  </sheetViews>
  <sheetFormatPr defaultColWidth="9.109375" defaultRowHeight="15.6" x14ac:dyDescent="0.3"/>
  <cols>
    <col min="1" max="1" width="8.109375" style="4" customWidth="1"/>
    <col min="2" max="2" width="85.109375" style="4" customWidth="1"/>
    <col min="3" max="3" width="18.5546875" style="108" customWidth="1"/>
    <col min="4" max="4" width="7.6640625" style="4" customWidth="1"/>
    <col min="5" max="16384" width="9.109375" style="4"/>
  </cols>
  <sheetData>
    <row r="1" spans="1:3" x14ac:dyDescent="0.3">
      <c r="A1" s="1"/>
      <c r="B1" s="2" t="str">
        <f>CONCATENATE("1.1. melléklet ",[1]ALAPADATOK!A7," ",[1]ALAPADATOK!B7," ",[1]ALAPADATOK!C7," ",[1]ALAPADATOK!D7," ",[1]ALAPADATOK!E7," ",[1]ALAPADATOK!F7," ",[1]ALAPADATOK!G7," ",[1]ALAPADATOK!H7)</f>
        <v>1.1. melléklet a … / 2021. ( … ) önkormányzati rendelethez</v>
      </c>
      <c r="C1" s="3"/>
    </row>
    <row r="2" spans="1:3" x14ac:dyDescent="0.3">
      <c r="A2" s="5"/>
      <c r="B2" s="6" t="str">
        <f>CONCATENATE([1]ALAPADATOK!A3)</f>
        <v>Szente Község  Önkormányzata</v>
      </c>
      <c r="C2" s="7"/>
    </row>
    <row r="3" spans="1:3" x14ac:dyDescent="0.3">
      <c r="A3" s="7"/>
      <c r="B3" s="6" t="str">
        <f>CONCATENATE([1]ALAPADATOK!D7," ÉVI KÖLTSÉGVETÉS")</f>
        <v>2021. ÉVI KÖLTSÉGVETÉS</v>
      </c>
      <c r="C3" s="7"/>
    </row>
    <row r="4" spans="1:3" x14ac:dyDescent="0.3">
      <c r="A4" s="7"/>
      <c r="B4" s="6" t="s">
        <v>0</v>
      </c>
      <c r="C4" s="7"/>
    </row>
    <row r="5" spans="1:3" x14ac:dyDescent="0.3">
      <c r="A5" s="1"/>
      <c r="B5" s="1"/>
      <c r="C5" s="8"/>
    </row>
    <row r="6" spans="1:3" x14ac:dyDescent="0.3">
      <c r="A6" s="9" t="s">
        <v>1</v>
      </c>
      <c r="B6" s="9"/>
      <c r="C6" s="9"/>
    </row>
    <row r="7" spans="1:3" ht="16.2" thickBot="1" x14ac:dyDescent="0.35">
      <c r="A7" s="10" t="s">
        <v>2</v>
      </c>
      <c r="B7" s="10"/>
      <c r="C7" s="11" t="s">
        <v>3</v>
      </c>
    </row>
    <row r="8" spans="1:3" ht="23.4" thickBot="1" x14ac:dyDescent="0.35">
      <c r="A8" s="12" t="s">
        <v>4</v>
      </c>
      <c r="B8" s="13" t="s">
        <v>5</v>
      </c>
      <c r="C8" s="14" t="str">
        <f>+CONCATENATE(LEFT([1]KV_ÖSSZEFÜGGÉSEK!A5,4),". évi előirányzat")</f>
        <v>2021. évi előirányzat</v>
      </c>
    </row>
    <row r="9" spans="1:3" s="18" customFormat="1" ht="12" thickBot="1" x14ac:dyDescent="0.25">
      <c r="A9" s="15"/>
      <c r="B9" s="16" t="s">
        <v>6</v>
      </c>
      <c r="C9" s="17" t="s">
        <v>7</v>
      </c>
    </row>
    <row r="10" spans="1:3" s="22" customFormat="1" ht="13.8" thickBot="1" x14ac:dyDescent="0.3">
      <c r="A10" s="19" t="s">
        <v>8</v>
      </c>
      <c r="B10" s="20" t="s">
        <v>9</v>
      </c>
      <c r="C10" s="21">
        <f>+C11+C12+C13+C14+C15+C16</f>
        <v>87818453</v>
      </c>
    </row>
    <row r="11" spans="1:3" s="22" customFormat="1" ht="13.2" x14ac:dyDescent="0.25">
      <c r="A11" s="23" t="s">
        <v>10</v>
      </c>
      <c r="B11" s="24" t="s">
        <v>11</v>
      </c>
      <c r="C11" s="25">
        <v>13940048</v>
      </c>
    </row>
    <row r="12" spans="1:3" s="22" customFormat="1" ht="13.2" x14ac:dyDescent="0.25">
      <c r="A12" s="26" t="s">
        <v>12</v>
      </c>
      <c r="B12" s="27" t="s">
        <v>13</v>
      </c>
      <c r="C12" s="28">
        <v>36531400</v>
      </c>
    </row>
    <row r="13" spans="1:3" s="22" customFormat="1" ht="13.2" x14ac:dyDescent="0.25">
      <c r="A13" s="26" t="s">
        <v>14</v>
      </c>
      <c r="B13" s="27" t="s">
        <v>15</v>
      </c>
      <c r="C13" s="28">
        <v>35077005</v>
      </c>
    </row>
    <row r="14" spans="1:3" s="22" customFormat="1" ht="13.2" x14ac:dyDescent="0.25">
      <c r="A14" s="26" t="s">
        <v>16</v>
      </c>
      <c r="B14" s="27" t="s">
        <v>17</v>
      </c>
      <c r="C14" s="28">
        <v>2270000</v>
      </c>
    </row>
    <row r="15" spans="1:3" s="22" customFormat="1" ht="13.2" x14ac:dyDescent="0.25">
      <c r="A15" s="26" t="s">
        <v>18</v>
      </c>
      <c r="B15" s="29" t="s">
        <v>19</v>
      </c>
      <c r="C15" s="28"/>
    </row>
    <row r="16" spans="1:3" s="22" customFormat="1" ht="13.8" thickBot="1" x14ac:dyDescent="0.3">
      <c r="A16" s="30" t="s">
        <v>20</v>
      </c>
      <c r="B16" s="31" t="s">
        <v>21</v>
      </c>
      <c r="C16" s="28"/>
    </row>
    <row r="17" spans="1:3" s="22" customFormat="1" ht="13.8" thickBot="1" x14ac:dyDescent="0.3">
      <c r="A17" s="19" t="s">
        <v>22</v>
      </c>
      <c r="B17" s="32" t="s">
        <v>23</v>
      </c>
      <c r="C17" s="21">
        <f>+C18+C19+C20+C21+C22</f>
        <v>8173906</v>
      </c>
    </row>
    <row r="18" spans="1:3" s="22" customFormat="1" ht="13.2" x14ac:dyDescent="0.25">
      <c r="A18" s="23" t="s">
        <v>24</v>
      </c>
      <c r="B18" s="24" t="s">
        <v>25</v>
      </c>
      <c r="C18" s="25"/>
    </row>
    <row r="19" spans="1:3" s="22" customFormat="1" ht="13.2" x14ac:dyDescent="0.25">
      <c r="A19" s="26" t="s">
        <v>26</v>
      </c>
      <c r="B19" s="27" t="s">
        <v>27</v>
      </c>
      <c r="C19" s="28"/>
    </row>
    <row r="20" spans="1:3" s="22" customFormat="1" ht="13.2" x14ac:dyDescent="0.25">
      <c r="A20" s="26" t="s">
        <v>28</v>
      </c>
      <c r="B20" s="27" t="s">
        <v>29</v>
      </c>
      <c r="C20" s="28"/>
    </row>
    <row r="21" spans="1:3" s="22" customFormat="1" ht="13.2" x14ac:dyDescent="0.25">
      <c r="A21" s="26" t="s">
        <v>30</v>
      </c>
      <c r="B21" s="27" t="s">
        <v>31</v>
      </c>
      <c r="C21" s="28"/>
    </row>
    <row r="22" spans="1:3" s="22" customFormat="1" ht="13.2" x14ac:dyDescent="0.25">
      <c r="A22" s="26" t="s">
        <v>32</v>
      </c>
      <c r="B22" s="27" t="s">
        <v>33</v>
      </c>
      <c r="C22" s="28">
        <v>8173906</v>
      </c>
    </row>
    <row r="23" spans="1:3" s="22" customFormat="1" ht="13.8" thickBot="1" x14ac:dyDescent="0.3">
      <c r="A23" s="30" t="s">
        <v>34</v>
      </c>
      <c r="B23" s="31" t="s">
        <v>35</v>
      </c>
      <c r="C23" s="33"/>
    </row>
    <row r="24" spans="1:3" s="22" customFormat="1" ht="13.8" thickBot="1" x14ac:dyDescent="0.3">
      <c r="A24" s="19" t="s">
        <v>36</v>
      </c>
      <c r="B24" s="20" t="s">
        <v>37</v>
      </c>
      <c r="C24" s="21">
        <f>+C25+C26+C27+C28+C29</f>
        <v>0</v>
      </c>
    </row>
    <row r="25" spans="1:3" s="22" customFormat="1" ht="13.2" x14ac:dyDescent="0.25">
      <c r="A25" s="23" t="s">
        <v>38</v>
      </c>
      <c r="B25" s="24" t="s">
        <v>39</v>
      </c>
      <c r="C25" s="25"/>
    </row>
    <row r="26" spans="1:3" s="22" customFormat="1" ht="13.2" x14ac:dyDescent="0.25">
      <c r="A26" s="26" t="s">
        <v>40</v>
      </c>
      <c r="B26" s="27" t="s">
        <v>41</v>
      </c>
      <c r="C26" s="28"/>
    </row>
    <row r="27" spans="1:3" s="22" customFormat="1" ht="13.2" x14ac:dyDescent="0.25">
      <c r="A27" s="26" t="s">
        <v>42</v>
      </c>
      <c r="B27" s="27" t="s">
        <v>43</v>
      </c>
      <c r="C27" s="28"/>
    </row>
    <row r="28" spans="1:3" s="22" customFormat="1" ht="13.2" x14ac:dyDescent="0.25">
      <c r="A28" s="26" t="s">
        <v>44</v>
      </c>
      <c r="B28" s="27" t="s">
        <v>45</v>
      </c>
      <c r="C28" s="28"/>
    </row>
    <row r="29" spans="1:3" s="22" customFormat="1" ht="13.2" x14ac:dyDescent="0.25">
      <c r="A29" s="26" t="s">
        <v>46</v>
      </c>
      <c r="B29" s="27" t="s">
        <v>47</v>
      </c>
      <c r="C29" s="28"/>
    </row>
    <row r="30" spans="1:3" s="37" customFormat="1" ht="13.8" thickBot="1" x14ac:dyDescent="0.35">
      <c r="A30" s="34" t="s">
        <v>48</v>
      </c>
      <c r="B30" s="35" t="s">
        <v>49</v>
      </c>
      <c r="C30" s="36"/>
    </row>
    <row r="31" spans="1:3" s="22" customFormat="1" ht="13.8" thickBot="1" x14ac:dyDescent="0.3">
      <c r="A31" s="19" t="s">
        <v>50</v>
      </c>
      <c r="B31" s="20" t="s">
        <v>51</v>
      </c>
      <c r="C31" s="38">
        <f>SUM(C32:C38)</f>
        <v>2200000</v>
      </c>
    </row>
    <row r="32" spans="1:3" s="22" customFormat="1" ht="13.2" x14ac:dyDescent="0.25">
      <c r="A32" s="23" t="s">
        <v>52</v>
      </c>
      <c r="B32" s="24" t="s">
        <v>53</v>
      </c>
      <c r="C32" s="25"/>
    </row>
    <row r="33" spans="1:3" s="22" customFormat="1" ht="13.2" x14ac:dyDescent="0.25">
      <c r="A33" s="26" t="s">
        <v>54</v>
      </c>
      <c r="B33" s="27" t="s">
        <v>55</v>
      </c>
      <c r="C33" s="28"/>
    </row>
    <row r="34" spans="1:3" s="22" customFormat="1" ht="13.2" x14ac:dyDescent="0.25">
      <c r="A34" s="26" t="s">
        <v>56</v>
      </c>
      <c r="B34" s="27" t="s">
        <v>57</v>
      </c>
      <c r="C34" s="28">
        <v>1300000</v>
      </c>
    </row>
    <row r="35" spans="1:3" s="22" customFormat="1" ht="13.2" x14ac:dyDescent="0.25">
      <c r="A35" s="26" t="s">
        <v>58</v>
      </c>
      <c r="B35" s="27" t="s">
        <v>59</v>
      </c>
      <c r="C35" s="28"/>
    </row>
    <row r="36" spans="1:3" s="22" customFormat="1" ht="13.2" x14ac:dyDescent="0.25">
      <c r="A36" s="26" t="s">
        <v>60</v>
      </c>
      <c r="B36" s="27" t="s">
        <v>61</v>
      </c>
      <c r="C36" s="28"/>
    </row>
    <row r="37" spans="1:3" s="22" customFormat="1" ht="13.2" x14ac:dyDescent="0.25">
      <c r="A37" s="26" t="s">
        <v>62</v>
      </c>
      <c r="B37" s="27" t="s">
        <v>63</v>
      </c>
      <c r="C37" s="28"/>
    </row>
    <row r="38" spans="1:3" s="22" customFormat="1" ht="13.8" thickBot="1" x14ac:dyDescent="0.3">
      <c r="A38" s="30" t="s">
        <v>64</v>
      </c>
      <c r="B38" s="39" t="s">
        <v>65</v>
      </c>
      <c r="C38" s="33">
        <v>900000</v>
      </c>
    </row>
    <row r="39" spans="1:3" s="22" customFormat="1" ht="13.8" thickBot="1" x14ac:dyDescent="0.3">
      <c r="A39" s="19" t="s">
        <v>66</v>
      </c>
      <c r="B39" s="20" t="s">
        <v>67</v>
      </c>
      <c r="C39" s="21">
        <f>SUM(C40:C50)</f>
        <v>4375580</v>
      </c>
    </row>
    <row r="40" spans="1:3" s="22" customFormat="1" ht="13.2" x14ac:dyDescent="0.25">
      <c r="A40" s="23" t="s">
        <v>68</v>
      </c>
      <c r="B40" s="24" t="s">
        <v>69</v>
      </c>
      <c r="C40" s="25"/>
    </row>
    <row r="41" spans="1:3" s="22" customFormat="1" ht="13.2" x14ac:dyDescent="0.25">
      <c r="A41" s="26" t="s">
        <v>70</v>
      </c>
      <c r="B41" s="27" t="s">
        <v>71</v>
      </c>
      <c r="C41" s="28">
        <v>673100</v>
      </c>
    </row>
    <row r="42" spans="1:3" s="22" customFormat="1" ht="13.2" x14ac:dyDescent="0.25">
      <c r="A42" s="26" t="s">
        <v>72</v>
      </c>
      <c r="B42" s="27" t="s">
        <v>73</v>
      </c>
      <c r="C42" s="28"/>
    </row>
    <row r="43" spans="1:3" s="22" customFormat="1" ht="13.2" x14ac:dyDescent="0.25">
      <c r="A43" s="26" t="s">
        <v>74</v>
      </c>
      <c r="B43" s="27" t="s">
        <v>75</v>
      </c>
      <c r="C43" s="28"/>
    </row>
    <row r="44" spans="1:3" s="22" customFormat="1" ht="13.2" x14ac:dyDescent="0.25">
      <c r="A44" s="26" t="s">
        <v>76</v>
      </c>
      <c r="B44" s="27" t="s">
        <v>77</v>
      </c>
      <c r="C44" s="28">
        <v>2508000</v>
      </c>
    </row>
    <row r="45" spans="1:3" s="22" customFormat="1" ht="13.2" x14ac:dyDescent="0.25">
      <c r="A45" s="26" t="s">
        <v>78</v>
      </c>
      <c r="B45" s="27" t="s">
        <v>79</v>
      </c>
      <c r="C45" s="28"/>
    </row>
    <row r="46" spans="1:3" s="22" customFormat="1" ht="13.2" x14ac:dyDescent="0.25">
      <c r="A46" s="26" t="s">
        <v>80</v>
      </c>
      <c r="B46" s="27" t="s">
        <v>81</v>
      </c>
      <c r="C46" s="28"/>
    </row>
    <row r="47" spans="1:3" s="22" customFormat="1" ht="13.2" x14ac:dyDescent="0.25">
      <c r="A47" s="26" t="s">
        <v>82</v>
      </c>
      <c r="B47" s="27" t="s">
        <v>83</v>
      </c>
      <c r="C47" s="28"/>
    </row>
    <row r="48" spans="1:3" s="22" customFormat="1" ht="13.2" x14ac:dyDescent="0.25">
      <c r="A48" s="26" t="s">
        <v>84</v>
      </c>
      <c r="B48" s="27" t="s">
        <v>85</v>
      </c>
      <c r="C48" s="40"/>
    </row>
    <row r="49" spans="1:3" s="22" customFormat="1" ht="13.2" x14ac:dyDescent="0.25">
      <c r="A49" s="30" t="s">
        <v>86</v>
      </c>
      <c r="B49" s="41" t="s">
        <v>87</v>
      </c>
      <c r="C49" s="42"/>
    </row>
    <row r="50" spans="1:3" s="22" customFormat="1" ht="13.8" thickBot="1" x14ac:dyDescent="0.3">
      <c r="A50" s="30" t="s">
        <v>88</v>
      </c>
      <c r="B50" s="31" t="s">
        <v>89</v>
      </c>
      <c r="C50" s="42">
        <v>1194480</v>
      </c>
    </row>
    <row r="51" spans="1:3" s="22" customFormat="1" ht="13.8" thickBot="1" x14ac:dyDescent="0.3">
      <c r="A51" s="19" t="s">
        <v>90</v>
      </c>
      <c r="B51" s="20" t="s">
        <v>91</v>
      </c>
      <c r="C51" s="21">
        <f>SUM(C52:C56)</f>
        <v>0</v>
      </c>
    </row>
    <row r="52" spans="1:3" s="22" customFormat="1" ht="13.2" x14ac:dyDescent="0.25">
      <c r="A52" s="23" t="s">
        <v>92</v>
      </c>
      <c r="B52" s="24" t="s">
        <v>93</v>
      </c>
      <c r="C52" s="43"/>
    </row>
    <row r="53" spans="1:3" s="22" customFormat="1" ht="13.2" x14ac:dyDescent="0.25">
      <c r="A53" s="26" t="s">
        <v>94</v>
      </c>
      <c r="B53" s="27" t="s">
        <v>95</v>
      </c>
      <c r="C53" s="40"/>
    </row>
    <row r="54" spans="1:3" s="22" customFormat="1" ht="13.2" x14ac:dyDescent="0.25">
      <c r="A54" s="26" t="s">
        <v>96</v>
      </c>
      <c r="B54" s="27" t="s">
        <v>97</v>
      </c>
      <c r="C54" s="40"/>
    </row>
    <row r="55" spans="1:3" s="22" customFormat="1" ht="13.2" x14ac:dyDescent="0.25">
      <c r="A55" s="26" t="s">
        <v>98</v>
      </c>
      <c r="B55" s="27" t="s">
        <v>99</v>
      </c>
      <c r="C55" s="40"/>
    </row>
    <row r="56" spans="1:3" s="22" customFormat="1" ht="13.8" thickBot="1" x14ac:dyDescent="0.3">
      <c r="A56" s="30" t="s">
        <v>100</v>
      </c>
      <c r="B56" s="31" t="s">
        <v>101</v>
      </c>
      <c r="C56" s="42"/>
    </row>
    <row r="57" spans="1:3" s="22" customFormat="1" ht="13.8" thickBot="1" x14ac:dyDescent="0.3">
      <c r="A57" s="19" t="s">
        <v>102</v>
      </c>
      <c r="B57" s="20" t="s">
        <v>103</v>
      </c>
      <c r="C57" s="21">
        <f>SUM(C58:C60)</f>
        <v>0</v>
      </c>
    </row>
    <row r="58" spans="1:3" s="22" customFormat="1" ht="13.2" x14ac:dyDescent="0.25">
      <c r="A58" s="23" t="s">
        <v>104</v>
      </c>
      <c r="B58" s="24" t="s">
        <v>105</v>
      </c>
      <c r="C58" s="25"/>
    </row>
    <row r="59" spans="1:3" s="22" customFormat="1" ht="13.2" x14ac:dyDescent="0.25">
      <c r="A59" s="26" t="s">
        <v>106</v>
      </c>
      <c r="B59" s="27" t="s">
        <v>107</v>
      </c>
      <c r="C59" s="28"/>
    </row>
    <row r="60" spans="1:3" s="22" customFormat="1" ht="13.2" x14ac:dyDescent="0.25">
      <c r="A60" s="26" t="s">
        <v>108</v>
      </c>
      <c r="B60" s="27" t="s">
        <v>109</v>
      </c>
      <c r="C60" s="28"/>
    </row>
    <row r="61" spans="1:3" s="22" customFormat="1" ht="13.8" thickBot="1" x14ac:dyDescent="0.3">
      <c r="A61" s="30" t="s">
        <v>110</v>
      </c>
      <c r="B61" s="31" t="s">
        <v>111</v>
      </c>
      <c r="C61" s="33"/>
    </row>
    <row r="62" spans="1:3" s="22" customFormat="1" ht="13.8" thickBot="1" x14ac:dyDescent="0.3">
      <c r="A62" s="19" t="s">
        <v>112</v>
      </c>
      <c r="B62" s="32" t="s">
        <v>113</v>
      </c>
      <c r="C62" s="21">
        <f>SUM(C63:C65)</f>
        <v>0</v>
      </c>
    </row>
    <row r="63" spans="1:3" s="22" customFormat="1" ht="13.2" x14ac:dyDescent="0.25">
      <c r="A63" s="23" t="s">
        <v>114</v>
      </c>
      <c r="B63" s="24" t="s">
        <v>115</v>
      </c>
      <c r="C63" s="40"/>
    </row>
    <row r="64" spans="1:3" s="22" customFormat="1" ht="13.2" x14ac:dyDescent="0.25">
      <c r="A64" s="26" t="s">
        <v>116</v>
      </c>
      <c r="B64" s="27" t="s">
        <v>117</v>
      </c>
      <c r="C64" s="40"/>
    </row>
    <row r="65" spans="1:3" s="22" customFormat="1" ht="13.2" x14ac:dyDescent="0.25">
      <c r="A65" s="26" t="s">
        <v>118</v>
      </c>
      <c r="B65" s="27" t="s">
        <v>119</v>
      </c>
      <c r="C65" s="40"/>
    </row>
    <row r="66" spans="1:3" s="22" customFormat="1" ht="13.8" thickBot="1" x14ac:dyDescent="0.3">
      <c r="A66" s="30" t="s">
        <v>120</v>
      </c>
      <c r="B66" s="31" t="s">
        <v>121</v>
      </c>
      <c r="C66" s="40"/>
    </row>
    <row r="67" spans="1:3" s="22" customFormat="1" ht="13.8" thickBot="1" x14ac:dyDescent="0.3">
      <c r="A67" s="44" t="s">
        <v>122</v>
      </c>
      <c r="B67" s="20" t="s">
        <v>123</v>
      </c>
      <c r="C67" s="38">
        <f>+C10+C17+C24+C31+C39+C51+C57+C62</f>
        <v>102567939</v>
      </c>
    </row>
    <row r="68" spans="1:3" s="22" customFormat="1" ht="13.8" thickBot="1" x14ac:dyDescent="0.3">
      <c r="A68" s="45" t="s">
        <v>124</v>
      </c>
      <c r="B68" s="32" t="s">
        <v>125</v>
      </c>
      <c r="C68" s="21">
        <f>SUM(C69:C71)</f>
        <v>0</v>
      </c>
    </row>
    <row r="69" spans="1:3" s="22" customFormat="1" ht="13.2" x14ac:dyDescent="0.25">
      <c r="A69" s="23" t="s">
        <v>126</v>
      </c>
      <c r="B69" s="24" t="s">
        <v>127</v>
      </c>
      <c r="C69" s="40"/>
    </row>
    <row r="70" spans="1:3" s="22" customFormat="1" ht="13.2" x14ac:dyDescent="0.25">
      <c r="A70" s="26" t="s">
        <v>128</v>
      </c>
      <c r="B70" s="27" t="s">
        <v>129</v>
      </c>
      <c r="C70" s="40"/>
    </row>
    <row r="71" spans="1:3" s="22" customFormat="1" ht="13.8" thickBot="1" x14ac:dyDescent="0.3">
      <c r="A71" s="30" t="s">
        <v>130</v>
      </c>
      <c r="B71" s="46" t="s">
        <v>131</v>
      </c>
      <c r="C71" s="40"/>
    </row>
    <row r="72" spans="1:3" s="22" customFormat="1" ht="13.8" thickBot="1" x14ac:dyDescent="0.3">
      <c r="A72" s="45" t="s">
        <v>132</v>
      </c>
      <c r="B72" s="32" t="s">
        <v>133</v>
      </c>
      <c r="C72" s="21">
        <f>SUM(C73:C76)</f>
        <v>0</v>
      </c>
    </row>
    <row r="73" spans="1:3" s="22" customFormat="1" ht="13.2" x14ac:dyDescent="0.25">
      <c r="A73" s="23" t="s">
        <v>134</v>
      </c>
      <c r="B73" s="24" t="s">
        <v>135</v>
      </c>
      <c r="C73" s="40"/>
    </row>
    <row r="74" spans="1:3" s="22" customFormat="1" ht="13.2" x14ac:dyDescent="0.25">
      <c r="A74" s="26" t="s">
        <v>136</v>
      </c>
      <c r="B74" s="27" t="s">
        <v>137</v>
      </c>
      <c r="C74" s="40"/>
    </row>
    <row r="75" spans="1:3" s="22" customFormat="1" ht="13.2" x14ac:dyDescent="0.25">
      <c r="A75" s="30" t="s">
        <v>138</v>
      </c>
      <c r="B75" s="41" t="s">
        <v>139</v>
      </c>
      <c r="C75" s="42"/>
    </row>
    <row r="76" spans="1:3" s="22" customFormat="1" ht="13.8" thickBot="1" x14ac:dyDescent="0.3">
      <c r="A76" s="47" t="s">
        <v>140</v>
      </c>
      <c r="B76" s="48" t="s">
        <v>141</v>
      </c>
      <c r="C76" s="49"/>
    </row>
    <row r="77" spans="1:3" s="22" customFormat="1" ht="13.8" thickBot="1" x14ac:dyDescent="0.3">
      <c r="A77" s="45" t="s">
        <v>142</v>
      </c>
      <c r="B77" s="32" t="s">
        <v>143</v>
      </c>
      <c r="C77" s="21">
        <f>SUM(C78:C79)</f>
        <v>38775185</v>
      </c>
    </row>
    <row r="78" spans="1:3" s="22" customFormat="1" ht="13.2" x14ac:dyDescent="0.25">
      <c r="A78" s="50" t="s">
        <v>144</v>
      </c>
      <c r="B78" s="51" t="s">
        <v>145</v>
      </c>
      <c r="C78" s="52">
        <v>38775185</v>
      </c>
    </row>
    <row r="79" spans="1:3" s="22" customFormat="1" ht="13.8" thickBot="1" x14ac:dyDescent="0.3">
      <c r="A79" s="47" t="s">
        <v>146</v>
      </c>
      <c r="B79" s="48" t="s">
        <v>147</v>
      </c>
      <c r="C79" s="49"/>
    </row>
    <row r="80" spans="1:3" s="22" customFormat="1" ht="13.8" thickBot="1" x14ac:dyDescent="0.3">
      <c r="A80" s="45" t="s">
        <v>148</v>
      </c>
      <c r="B80" s="32" t="s">
        <v>149</v>
      </c>
      <c r="C80" s="21">
        <f>SUM(C81:C83)</f>
        <v>0</v>
      </c>
    </row>
    <row r="81" spans="1:3" s="22" customFormat="1" ht="13.2" x14ac:dyDescent="0.25">
      <c r="A81" s="23" t="s">
        <v>150</v>
      </c>
      <c r="B81" s="24" t="s">
        <v>151</v>
      </c>
      <c r="C81" s="40"/>
    </row>
    <row r="82" spans="1:3" s="22" customFormat="1" ht="13.2" x14ac:dyDescent="0.25">
      <c r="A82" s="26" t="s">
        <v>152</v>
      </c>
      <c r="B82" s="27" t="s">
        <v>153</v>
      </c>
      <c r="C82" s="40"/>
    </row>
    <row r="83" spans="1:3" s="22" customFormat="1" ht="13.8" thickBot="1" x14ac:dyDescent="0.3">
      <c r="A83" s="47" t="s">
        <v>154</v>
      </c>
      <c r="B83" s="48" t="s">
        <v>155</v>
      </c>
      <c r="C83" s="49"/>
    </row>
    <row r="84" spans="1:3" s="22" customFormat="1" ht="13.8" thickBot="1" x14ac:dyDescent="0.3">
      <c r="A84" s="45" t="s">
        <v>156</v>
      </c>
      <c r="B84" s="32" t="s">
        <v>157</v>
      </c>
      <c r="C84" s="21">
        <f>SUM(C85:C88)</f>
        <v>0</v>
      </c>
    </row>
    <row r="85" spans="1:3" s="22" customFormat="1" ht="13.2" x14ac:dyDescent="0.25">
      <c r="A85" s="53" t="s">
        <v>158</v>
      </c>
      <c r="B85" s="24" t="s">
        <v>159</v>
      </c>
      <c r="C85" s="40"/>
    </row>
    <row r="86" spans="1:3" s="22" customFormat="1" ht="13.2" x14ac:dyDescent="0.25">
      <c r="A86" s="54" t="s">
        <v>160</v>
      </c>
      <c r="B86" s="27" t="s">
        <v>161</v>
      </c>
      <c r="C86" s="40"/>
    </row>
    <row r="87" spans="1:3" s="22" customFormat="1" ht="13.2" x14ac:dyDescent="0.25">
      <c r="A87" s="54" t="s">
        <v>162</v>
      </c>
      <c r="B87" s="27" t="s">
        <v>163</v>
      </c>
      <c r="C87" s="40"/>
    </row>
    <row r="88" spans="1:3" s="22" customFormat="1" ht="13.8" thickBot="1" x14ac:dyDescent="0.3">
      <c r="A88" s="55" t="s">
        <v>164</v>
      </c>
      <c r="B88" s="31" t="s">
        <v>165</v>
      </c>
      <c r="C88" s="40"/>
    </row>
    <row r="89" spans="1:3" s="22" customFormat="1" ht="13.8" thickBot="1" x14ac:dyDescent="0.3">
      <c r="A89" s="45" t="s">
        <v>166</v>
      </c>
      <c r="B89" s="32" t="s">
        <v>167</v>
      </c>
      <c r="C89" s="56"/>
    </row>
    <row r="90" spans="1:3" s="22" customFormat="1" ht="13.8" thickBot="1" x14ac:dyDescent="0.3">
      <c r="A90" s="45" t="s">
        <v>168</v>
      </c>
      <c r="B90" s="32" t="s">
        <v>169</v>
      </c>
      <c r="C90" s="56"/>
    </row>
    <row r="91" spans="1:3" s="22" customFormat="1" ht="13.8" thickBot="1" x14ac:dyDescent="0.3">
      <c r="A91" s="45" t="s">
        <v>170</v>
      </c>
      <c r="B91" s="57" t="s">
        <v>171</v>
      </c>
      <c r="C91" s="38">
        <f>+C68+C72+C77+C80+C84+C90+C89</f>
        <v>38775185</v>
      </c>
    </row>
    <row r="92" spans="1:3" s="22" customFormat="1" ht="13.8" thickBot="1" x14ac:dyDescent="0.3">
      <c r="A92" s="58" t="s">
        <v>172</v>
      </c>
      <c r="B92" s="59" t="s">
        <v>173</v>
      </c>
      <c r="C92" s="38">
        <f>+C67+C91</f>
        <v>141343124</v>
      </c>
    </row>
    <row r="93" spans="1:3" s="22" customFormat="1" x14ac:dyDescent="0.25">
      <c r="A93" s="60"/>
      <c r="B93" s="61"/>
      <c r="C93" s="62"/>
    </row>
    <row r="94" spans="1:3" x14ac:dyDescent="0.3">
      <c r="A94" s="63" t="s">
        <v>174</v>
      </c>
      <c r="B94" s="63"/>
      <c r="C94" s="63"/>
    </row>
    <row r="95" spans="1:3" ht="16.2" thickBot="1" x14ac:dyDescent="0.35">
      <c r="A95" s="64" t="s">
        <v>175</v>
      </c>
      <c r="B95" s="64"/>
      <c r="C95" s="65" t="str">
        <f>C7</f>
        <v>Forintban!</v>
      </c>
    </row>
    <row r="96" spans="1:3" ht="27" thickBot="1" x14ac:dyDescent="0.35">
      <c r="A96" s="66" t="s">
        <v>4</v>
      </c>
      <c r="B96" s="67" t="s">
        <v>176</v>
      </c>
      <c r="C96" s="68" t="str">
        <f>+C8</f>
        <v>2021. évi előirányzat</v>
      </c>
    </row>
    <row r="97" spans="1:3" s="18" customFormat="1" ht="13.8" thickBot="1" x14ac:dyDescent="0.25">
      <c r="A97" s="66"/>
      <c r="B97" s="67" t="s">
        <v>6</v>
      </c>
      <c r="C97" s="68" t="s">
        <v>7</v>
      </c>
    </row>
    <row r="98" spans="1:3" ht="16.2" thickBot="1" x14ac:dyDescent="0.35">
      <c r="A98" s="69" t="s">
        <v>8</v>
      </c>
      <c r="B98" s="70" t="s">
        <v>177</v>
      </c>
      <c r="C98" s="71">
        <f>C99+C100+C101+C102+C103+C116</f>
        <v>104710246</v>
      </c>
    </row>
    <row r="99" spans="1:3" x14ac:dyDescent="0.3">
      <c r="A99" s="50" t="s">
        <v>10</v>
      </c>
      <c r="B99" s="72" t="s">
        <v>178</v>
      </c>
      <c r="C99" s="73">
        <v>18578794</v>
      </c>
    </row>
    <row r="100" spans="1:3" x14ac:dyDescent="0.3">
      <c r="A100" s="26" t="s">
        <v>12</v>
      </c>
      <c r="B100" s="74" t="s">
        <v>179</v>
      </c>
      <c r="C100" s="28">
        <v>2386165</v>
      </c>
    </row>
    <row r="101" spans="1:3" x14ac:dyDescent="0.3">
      <c r="A101" s="26" t="s">
        <v>14</v>
      </c>
      <c r="B101" s="74" t="s">
        <v>180</v>
      </c>
      <c r="C101" s="33">
        <v>20591542</v>
      </c>
    </row>
    <row r="102" spans="1:3" x14ac:dyDescent="0.3">
      <c r="A102" s="26" t="s">
        <v>16</v>
      </c>
      <c r="B102" s="75" t="s">
        <v>181</v>
      </c>
      <c r="C102" s="33">
        <v>635000</v>
      </c>
    </row>
    <row r="103" spans="1:3" x14ac:dyDescent="0.3">
      <c r="A103" s="26" t="s">
        <v>182</v>
      </c>
      <c r="B103" s="76" t="s">
        <v>183</v>
      </c>
      <c r="C103" s="33">
        <v>62518745</v>
      </c>
    </row>
    <row r="104" spans="1:3" x14ac:dyDescent="0.3">
      <c r="A104" s="26" t="s">
        <v>20</v>
      </c>
      <c r="B104" s="74" t="s">
        <v>184</v>
      </c>
      <c r="C104" s="33"/>
    </row>
    <row r="105" spans="1:3" x14ac:dyDescent="0.3">
      <c r="A105" s="26" t="s">
        <v>185</v>
      </c>
      <c r="B105" s="77" t="s">
        <v>186</v>
      </c>
      <c r="C105" s="33"/>
    </row>
    <row r="106" spans="1:3" x14ac:dyDescent="0.3">
      <c r="A106" s="26" t="s">
        <v>187</v>
      </c>
      <c r="B106" s="77" t="s">
        <v>188</v>
      </c>
      <c r="C106" s="33"/>
    </row>
    <row r="107" spans="1:3" x14ac:dyDescent="0.3">
      <c r="A107" s="26" t="s">
        <v>189</v>
      </c>
      <c r="B107" s="78" t="s">
        <v>190</v>
      </c>
      <c r="C107" s="33"/>
    </row>
    <row r="108" spans="1:3" x14ac:dyDescent="0.3">
      <c r="A108" s="26" t="s">
        <v>191</v>
      </c>
      <c r="B108" s="79" t="s">
        <v>192</v>
      </c>
      <c r="C108" s="33"/>
    </row>
    <row r="109" spans="1:3" x14ac:dyDescent="0.3">
      <c r="A109" s="26" t="s">
        <v>193</v>
      </c>
      <c r="B109" s="79" t="s">
        <v>194</v>
      </c>
      <c r="C109" s="33"/>
    </row>
    <row r="110" spans="1:3" x14ac:dyDescent="0.3">
      <c r="A110" s="26" t="s">
        <v>195</v>
      </c>
      <c r="B110" s="78" t="s">
        <v>196</v>
      </c>
      <c r="C110" s="33"/>
    </row>
    <row r="111" spans="1:3" x14ac:dyDescent="0.3">
      <c r="A111" s="26" t="s">
        <v>197</v>
      </c>
      <c r="B111" s="78" t="s">
        <v>198</v>
      </c>
      <c r="C111" s="33"/>
    </row>
    <row r="112" spans="1:3" x14ac:dyDescent="0.3">
      <c r="A112" s="26" t="s">
        <v>199</v>
      </c>
      <c r="B112" s="79" t="s">
        <v>200</v>
      </c>
      <c r="C112" s="33"/>
    </row>
    <row r="113" spans="1:3" x14ac:dyDescent="0.3">
      <c r="A113" s="80" t="s">
        <v>201</v>
      </c>
      <c r="B113" s="77" t="s">
        <v>202</v>
      </c>
      <c r="C113" s="33"/>
    </row>
    <row r="114" spans="1:3" x14ac:dyDescent="0.3">
      <c r="A114" s="26" t="s">
        <v>203</v>
      </c>
      <c r="B114" s="77" t="s">
        <v>204</v>
      </c>
      <c r="C114" s="33"/>
    </row>
    <row r="115" spans="1:3" x14ac:dyDescent="0.3">
      <c r="A115" s="30" t="s">
        <v>205</v>
      </c>
      <c r="B115" s="77" t="s">
        <v>206</v>
      </c>
      <c r="C115" s="33"/>
    </row>
    <row r="116" spans="1:3" x14ac:dyDescent="0.3">
      <c r="A116" s="26" t="s">
        <v>207</v>
      </c>
      <c r="B116" s="75" t="s">
        <v>208</v>
      </c>
      <c r="C116" s="28"/>
    </row>
    <row r="117" spans="1:3" x14ac:dyDescent="0.3">
      <c r="A117" s="26" t="s">
        <v>209</v>
      </c>
      <c r="B117" s="74" t="s">
        <v>210</v>
      </c>
      <c r="C117" s="28"/>
    </row>
    <row r="118" spans="1:3" ht="16.2" thickBot="1" x14ac:dyDescent="0.35">
      <c r="A118" s="47" t="s">
        <v>211</v>
      </c>
      <c r="B118" s="81" t="s">
        <v>212</v>
      </c>
      <c r="C118" s="82"/>
    </row>
    <row r="119" spans="1:3" ht="16.2" thickBot="1" x14ac:dyDescent="0.35">
      <c r="A119" s="83" t="s">
        <v>22</v>
      </c>
      <c r="B119" s="84" t="s">
        <v>213</v>
      </c>
      <c r="C119" s="85">
        <f>+C120+C122+C124</f>
        <v>33120140</v>
      </c>
    </row>
    <row r="120" spans="1:3" x14ac:dyDescent="0.3">
      <c r="A120" s="23" t="s">
        <v>24</v>
      </c>
      <c r="B120" s="74" t="s">
        <v>214</v>
      </c>
      <c r="C120" s="25">
        <v>33120140</v>
      </c>
    </row>
    <row r="121" spans="1:3" x14ac:dyDescent="0.3">
      <c r="A121" s="23" t="s">
        <v>26</v>
      </c>
      <c r="B121" s="86" t="s">
        <v>215</v>
      </c>
      <c r="C121" s="25"/>
    </row>
    <row r="122" spans="1:3" x14ac:dyDescent="0.3">
      <c r="A122" s="23" t="s">
        <v>28</v>
      </c>
      <c r="B122" s="86" t="s">
        <v>216</v>
      </c>
      <c r="C122" s="28"/>
    </row>
    <row r="123" spans="1:3" x14ac:dyDescent="0.3">
      <c r="A123" s="23" t="s">
        <v>30</v>
      </c>
      <c r="B123" s="86" t="s">
        <v>217</v>
      </c>
      <c r="C123" s="87"/>
    </row>
    <row r="124" spans="1:3" x14ac:dyDescent="0.3">
      <c r="A124" s="23" t="s">
        <v>32</v>
      </c>
      <c r="B124" s="31" t="s">
        <v>218</v>
      </c>
      <c r="C124" s="87"/>
    </row>
    <row r="125" spans="1:3" x14ac:dyDescent="0.3">
      <c r="A125" s="23" t="s">
        <v>34</v>
      </c>
      <c r="B125" s="29" t="s">
        <v>219</v>
      </c>
      <c r="C125" s="87"/>
    </row>
    <row r="126" spans="1:3" x14ac:dyDescent="0.3">
      <c r="A126" s="23" t="s">
        <v>220</v>
      </c>
      <c r="B126" s="88" t="s">
        <v>221</v>
      </c>
      <c r="C126" s="87"/>
    </row>
    <row r="127" spans="1:3" x14ac:dyDescent="0.3">
      <c r="A127" s="23" t="s">
        <v>222</v>
      </c>
      <c r="B127" s="79" t="s">
        <v>194</v>
      </c>
      <c r="C127" s="87"/>
    </row>
    <row r="128" spans="1:3" x14ac:dyDescent="0.3">
      <c r="A128" s="23" t="s">
        <v>223</v>
      </c>
      <c r="B128" s="79" t="s">
        <v>224</v>
      </c>
      <c r="C128" s="87"/>
    </row>
    <row r="129" spans="1:3" x14ac:dyDescent="0.3">
      <c r="A129" s="23" t="s">
        <v>225</v>
      </c>
      <c r="B129" s="79" t="s">
        <v>226</v>
      </c>
      <c r="C129" s="87"/>
    </row>
    <row r="130" spans="1:3" x14ac:dyDescent="0.3">
      <c r="A130" s="23" t="s">
        <v>227</v>
      </c>
      <c r="B130" s="79" t="s">
        <v>200</v>
      </c>
      <c r="C130" s="87"/>
    </row>
    <row r="131" spans="1:3" x14ac:dyDescent="0.3">
      <c r="A131" s="23" t="s">
        <v>228</v>
      </c>
      <c r="B131" s="79" t="s">
        <v>229</v>
      </c>
      <c r="C131" s="87"/>
    </row>
    <row r="132" spans="1:3" ht="16.2" thickBot="1" x14ac:dyDescent="0.35">
      <c r="A132" s="80" t="s">
        <v>230</v>
      </c>
      <c r="B132" s="79" t="s">
        <v>231</v>
      </c>
      <c r="C132" s="89"/>
    </row>
    <row r="133" spans="1:3" ht="16.2" thickBot="1" x14ac:dyDescent="0.35">
      <c r="A133" s="19" t="s">
        <v>36</v>
      </c>
      <c r="B133" s="90" t="s">
        <v>232</v>
      </c>
      <c r="C133" s="21">
        <f>+C98+C119</f>
        <v>137830386</v>
      </c>
    </row>
    <row r="134" spans="1:3" ht="16.2" thickBot="1" x14ac:dyDescent="0.35">
      <c r="A134" s="19" t="s">
        <v>233</v>
      </c>
      <c r="B134" s="90" t="s">
        <v>234</v>
      </c>
      <c r="C134" s="21">
        <f>+C135+C136+C137</f>
        <v>0</v>
      </c>
    </row>
    <row r="135" spans="1:3" x14ac:dyDescent="0.3">
      <c r="A135" s="23" t="s">
        <v>52</v>
      </c>
      <c r="B135" s="86" t="s">
        <v>235</v>
      </c>
      <c r="C135" s="87"/>
    </row>
    <row r="136" spans="1:3" x14ac:dyDescent="0.3">
      <c r="A136" s="23" t="s">
        <v>54</v>
      </c>
      <c r="B136" s="86" t="s">
        <v>236</v>
      </c>
      <c r="C136" s="87"/>
    </row>
    <row r="137" spans="1:3" ht="16.2" thickBot="1" x14ac:dyDescent="0.35">
      <c r="A137" s="80" t="s">
        <v>56</v>
      </c>
      <c r="B137" s="86" t="s">
        <v>237</v>
      </c>
      <c r="C137" s="87"/>
    </row>
    <row r="138" spans="1:3" ht="16.2" thickBot="1" x14ac:dyDescent="0.35">
      <c r="A138" s="19" t="s">
        <v>66</v>
      </c>
      <c r="B138" s="90" t="s">
        <v>238</v>
      </c>
      <c r="C138" s="21">
        <f>SUM(C139:C144)</f>
        <v>0</v>
      </c>
    </row>
    <row r="139" spans="1:3" x14ac:dyDescent="0.3">
      <c r="A139" s="23" t="s">
        <v>68</v>
      </c>
      <c r="B139" s="91" t="s">
        <v>239</v>
      </c>
      <c r="C139" s="87"/>
    </row>
    <row r="140" spans="1:3" x14ac:dyDescent="0.3">
      <c r="A140" s="23" t="s">
        <v>70</v>
      </c>
      <c r="B140" s="91" t="s">
        <v>240</v>
      </c>
      <c r="C140" s="87"/>
    </row>
    <row r="141" spans="1:3" x14ac:dyDescent="0.3">
      <c r="A141" s="23" t="s">
        <v>72</v>
      </c>
      <c r="B141" s="91" t="s">
        <v>241</v>
      </c>
      <c r="C141" s="87"/>
    </row>
    <row r="142" spans="1:3" x14ac:dyDescent="0.3">
      <c r="A142" s="23" t="s">
        <v>74</v>
      </c>
      <c r="B142" s="91" t="s">
        <v>242</v>
      </c>
      <c r="C142" s="87"/>
    </row>
    <row r="143" spans="1:3" x14ac:dyDescent="0.3">
      <c r="A143" s="80" t="s">
        <v>76</v>
      </c>
      <c r="B143" s="92" t="s">
        <v>243</v>
      </c>
      <c r="C143" s="89"/>
    </row>
    <row r="144" spans="1:3" ht="16.2" thickBot="1" x14ac:dyDescent="0.35">
      <c r="A144" s="47" t="s">
        <v>78</v>
      </c>
      <c r="B144" s="93" t="s">
        <v>244</v>
      </c>
      <c r="C144" s="94"/>
    </row>
    <row r="145" spans="1:9" ht="12" customHeight="1" thickBot="1" x14ac:dyDescent="0.35">
      <c r="A145" s="19" t="s">
        <v>90</v>
      </c>
      <c r="B145" s="90" t="s">
        <v>245</v>
      </c>
      <c r="C145" s="38">
        <f>+C146+C147+C148+C149</f>
        <v>3512738</v>
      </c>
    </row>
    <row r="146" spans="1:9" ht="12" customHeight="1" x14ac:dyDescent="0.3">
      <c r="A146" s="23" t="s">
        <v>92</v>
      </c>
      <c r="B146" s="91" t="s">
        <v>246</v>
      </c>
      <c r="C146" s="87"/>
    </row>
    <row r="147" spans="1:9" ht="12" customHeight="1" x14ac:dyDescent="0.3">
      <c r="A147" s="23" t="s">
        <v>94</v>
      </c>
      <c r="B147" s="91" t="s">
        <v>247</v>
      </c>
      <c r="C147" s="87">
        <v>3512738</v>
      </c>
    </row>
    <row r="148" spans="1:9" ht="12" customHeight="1" x14ac:dyDescent="0.3">
      <c r="A148" s="80" t="s">
        <v>96</v>
      </c>
      <c r="B148" s="92" t="s">
        <v>248</v>
      </c>
      <c r="C148" s="89"/>
    </row>
    <row r="149" spans="1:9" ht="12" customHeight="1" thickBot="1" x14ac:dyDescent="0.35">
      <c r="A149" s="47" t="s">
        <v>98</v>
      </c>
      <c r="B149" s="93" t="s">
        <v>249</v>
      </c>
      <c r="C149" s="94"/>
    </row>
    <row r="150" spans="1:9" ht="12" customHeight="1" thickBot="1" x14ac:dyDescent="0.35">
      <c r="A150" s="19" t="s">
        <v>250</v>
      </c>
      <c r="B150" s="90" t="s">
        <v>251</v>
      </c>
      <c r="C150" s="95">
        <f>SUM(C151:C155)</f>
        <v>0</v>
      </c>
    </row>
    <row r="151" spans="1:9" ht="12" customHeight="1" x14ac:dyDescent="0.3">
      <c r="A151" s="23" t="s">
        <v>104</v>
      </c>
      <c r="B151" s="91" t="s">
        <v>252</v>
      </c>
      <c r="C151" s="87"/>
    </row>
    <row r="152" spans="1:9" ht="12" customHeight="1" x14ac:dyDescent="0.3">
      <c r="A152" s="23" t="s">
        <v>106</v>
      </c>
      <c r="B152" s="91" t="s">
        <v>253</v>
      </c>
      <c r="C152" s="87"/>
    </row>
    <row r="153" spans="1:9" ht="12" customHeight="1" x14ac:dyDescent="0.3">
      <c r="A153" s="23" t="s">
        <v>108</v>
      </c>
      <c r="B153" s="91" t="s">
        <v>254</v>
      </c>
      <c r="C153" s="87"/>
    </row>
    <row r="154" spans="1:9" ht="12" customHeight="1" x14ac:dyDescent="0.3">
      <c r="A154" s="23" t="s">
        <v>110</v>
      </c>
      <c r="B154" s="91" t="s">
        <v>255</v>
      </c>
      <c r="C154" s="87"/>
    </row>
    <row r="155" spans="1:9" ht="12" customHeight="1" thickBot="1" x14ac:dyDescent="0.35">
      <c r="A155" s="23" t="s">
        <v>256</v>
      </c>
      <c r="B155" s="91" t="s">
        <v>257</v>
      </c>
      <c r="C155" s="87"/>
    </row>
    <row r="156" spans="1:9" ht="12" customHeight="1" thickBot="1" x14ac:dyDescent="0.35">
      <c r="A156" s="19" t="s">
        <v>112</v>
      </c>
      <c r="B156" s="90" t="s">
        <v>258</v>
      </c>
      <c r="C156" s="96"/>
    </row>
    <row r="157" spans="1:9" ht="12" customHeight="1" thickBot="1" x14ac:dyDescent="0.35">
      <c r="A157" s="19" t="s">
        <v>259</v>
      </c>
      <c r="B157" s="90" t="s">
        <v>260</v>
      </c>
      <c r="C157" s="96"/>
    </row>
    <row r="158" spans="1:9" ht="15.15" customHeight="1" thickBot="1" x14ac:dyDescent="0.35">
      <c r="A158" s="19" t="s">
        <v>261</v>
      </c>
      <c r="B158" s="90" t="s">
        <v>262</v>
      </c>
      <c r="C158" s="97">
        <f>+C134+C138+C145+C150+C156+C157</f>
        <v>3512738</v>
      </c>
      <c r="F158" s="98"/>
      <c r="G158" s="99"/>
      <c r="H158" s="99"/>
      <c r="I158" s="99"/>
    </row>
    <row r="159" spans="1:9" s="22" customFormat="1" ht="17.25" customHeight="1" thickBot="1" x14ac:dyDescent="0.3">
      <c r="A159" s="100" t="s">
        <v>263</v>
      </c>
      <c r="B159" s="101" t="s">
        <v>264</v>
      </c>
      <c r="C159" s="97">
        <f>+C133+C158</f>
        <v>141343124</v>
      </c>
    </row>
    <row r="160" spans="1:9" ht="10.5" customHeight="1" x14ac:dyDescent="0.3">
      <c r="A160" s="102"/>
      <c r="B160" s="102"/>
      <c r="C160" s="103">
        <f>C92-C159</f>
        <v>0</v>
      </c>
    </row>
    <row r="161" spans="1:3" x14ac:dyDescent="0.3">
      <c r="A161" s="104" t="s">
        <v>265</v>
      </c>
      <c r="B161" s="104"/>
      <c r="C161" s="104"/>
    </row>
    <row r="162" spans="1:3" ht="16.2" thickBot="1" x14ac:dyDescent="0.35">
      <c r="A162" s="105" t="s">
        <v>266</v>
      </c>
      <c r="B162" s="105"/>
      <c r="C162" s="106" t="str">
        <f>C95</f>
        <v>Forintban!</v>
      </c>
    </row>
    <row r="163" spans="1:3" ht="16.2" thickBot="1" x14ac:dyDescent="0.35">
      <c r="A163" s="19">
        <v>1</v>
      </c>
      <c r="B163" s="107" t="s">
        <v>267</v>
      </c>
      <c r="C163" s="21">
        <f>+C67-C133</f>
        <v>-35262447</v>
      </c>
    </row>
    <row r="164" spans="1:3" ht="21" thickBot="1" x14ac:dyDescent="0.35">
      <c r="A164" s="19" t="s">
        <v>22</v>
      </c>
      <c r="B164" s="107" t="s">
        <v>268</v>
      </c>
      <c r="C164" s="21">
        <f>C91-C158</f>
        <v>35262447</v>
      </c>
    </row>
  </sheetData>
  <mergeCells count="7">
    <mergeCell ref="A162:B162"/>
    <mergeCell ref="B1:C1"/>
    <mergeCell ref="A6:C6"/>
    <mergeCell ref="A7:B7"/>
    <mergeCell ref="A94:C94"/>
    <mergeCell ref="A95:B95"/>
    <mergeCell ref="A161:C1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Jegyző</dc:creator>
  <cp:lastModifiedBy>Jegyző</cp:lastModifiedBy>
  <dcterms:created xsi:type="dcterms:W3CDTF">2021-03-22T16:28:36Z</dcterms:created>
  <dcterms:modified xsi:type="dcterms:W3CDTF">2021-03-22T16:29:37Z</dcterms:modified>
</cp:coreProperties>
</file>