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Dabrony\költségvetés módosítás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4" i="1" l="1"/>
  <c r="D363" i="1"/>
  <c r="D366" i="1" s="1"/>
  <c r="D351" i="1"/>
  <c r="D339" i="1"/>
  <c r="D354" i="1" s="1"/>
  <c r="D355" i="1" s="1"/>
  <c r="D327" i="1"/>
  <c r="D323" i="1"/>
  <c r="D315" i="1"/>
  <c r="D306" i="1"/>
  <c r="D289" i="1"/>
  <c r="D290" i="1" s="1"/>
  <c r="D280" i="1"/>
  <c r="D283" i="1" s="1"/>
  <c r="D266" i="1"/>
  <c r="D259" i="1"/>
  <c r="D253" i="1"/>
  <c r="D254" i="1" s="1"/>
  <c r="D252" i="1"/>
  <c r="D239" i="1"/>
  <c r="D227" i="1"/>
  <c r="D242" i="1" s="1"/>
  <c r="D223" i="1"/>
  <c r="D219" i="1"/>
  <c r="D211" i="1"/>
  <c r="D197" i="1"/>
  <c r="D186" i="1"/>
  <c r="D187" i="1" s="1"/>
  <c r="D179" i="1"/>
  <c r="D170" i="1"/>
  <c r="D159" i="1"/>
  <c r="D153" i="1"/>
  <c r="D146" i="1"/>
  <c r="D154" i="1" s="1"/>
  <c r="D141" i="1"/>
  <c r="D134" i="1"/>
  <c r="D124" i="1"/>
  <c r="D131" i="1" s="1"/>
  <c r="D105" i="1"/>
  <c r="D116" i="1" s="1"/>
  <c r="D104" i="1"/>
  <c r="D97" i="1"/>
  <c r="D91" i="1"/>
  <c r="D84" i="1"/>
  <c r="D77" i="1"/>
  <c r="D78" i="1" s="1"/>
  <c r="D69" i="1"/>
  <c r="D50" i="1"/>
  <c r="D27" i="1"/>
  <c r="D23" i="1"/>
  <c r="D51" i="1" s="1"/>
  <c r="D55" i="1" s="1"/>
  <c r="D10" i="1"/>
  <c r="D13" i="1" s="1"/>
</calcChain>
</file>

<file path=xl/sharedStrings.xml><?xml version="1.0" encoding="utf-8"?>
<sst xmlns="http://schemas.openxmlformats.org/spreadsheetml/2006/main" count="341" uniqueCount="198">
  <si>
    <t>forintban</t>
  </si>
  <si>
    <t>Előző év költségvetési maradványának igénybevétele</t>
  </si>
  <si>
    <t>6 fő</t>
  </si>
  <si>
    <t xml:space="preserve"> a) Somló-környéki Többcélú Kistérségi Társulás</t>
  </si>
  <si>
    <t xml:space="preserve"> b) Devecseri Központi Háziorvosi Ügyeletet Fenntartó Társulás</t>
  </si>
  <si>
    <t>2 fő</t>
  </si>
  <si>
    <t xml:space="preserve"> a) MFP - Közterületi játszótér fejlesztése</t>
  </si>
  <si>
    <t xml:space="preserve"> a) településrendezési eszközök felülvizsgálata</t>
  </si>
  <si>
    <t xml:space="preserve"> b) kamerarendszer bővítése</t>
  </si>
  <si>
    <t>1 fő</t>
  </si>
  <si>
    <t xml:space="preserve"> a) Dabronyi Polgárőr Egyesület</t>
  </si>
  <si>
    <t>Államháztartáson belüli megelőlegezések visszafizetése</t>
  </si>
  <si>
    <t>Egyéb közhatalmi bevételek</t>
  </si>
  <si>
    <t>Ellátási díjak</t>
  </si>
  <si>
    <t>2021. ÉVI KÖLTSÉGVETÉSE</t>
  </si>
  <si>
    <t>011130 Önkormányzatok és önk. hivatalok jogalkotó és általános igazgatási tev.</t>
  </si>
  <si>
    <t>K121</t>
  </si>
  <si>
    <t>Választott tisztségviselők juttatásai</t>
  </si>
  <si>
    <t>K1101</t>
  </si>
  <si>
    <t>Törvény szerinti illetmények, munkabérek</t>
  </si>
  <si>
    <t>K2</t>
  </si>
  <si>
    <t xml:space="preserve">Szociális hozzájárulási adó </t>
  </si>
  <si>
    <t>K312</t>
  </si>
  <si>
    <t>Üzemeltetési anyagok beszerzése</t>
  </si>
  <si>
    <t xml:space="preserve"> a) irodaszer, nyomtatvány</t>
  </si>
  <si>
    <t xml:space="preserve"> b) tisztítószerek</t>
  </si>
  <si>
    <t xml:space="preserve"> c) egyéb készletbeszerzés</t>
  </si>
  <si>
    <t>K321</t>
  </si>
  <si>
    <t>Informatikai szolgáltatások igénybevétele</t>
  </si>
  <si>
    <t xml:space="preserve"> a) weboldal karbantartás AAM</t>
  </si>
  <si>
    <t xml:space="preserve"> b) Magyar Telekomy Nyrt. - internet díj</t>
  </si>
  <si>
    <t xml:space="preserve"> c) Invitel Zrt. - PH</t>
  </si>
  <si>
    <t>K322</t>
  </si>
  <si>
    <t>Egyéb kommunikációs szolgáltatások - Magyar Telekom</t>
  </si>
  <si>
    <t xml:space="preserve"> b) Magyar Telekomy Nyrt. - telefon díj</t>
  </si>
  <si>
    <t>K331</t>
  </si>
  <si>
    <t>Közüzemi díjak</t>
  </si>
  <si>
    <t xml:space="preserve"> a) Polgármesteri Hivatal épülete (100.000 Ft ÁHT kívüli)</t>
  </si>
  <si>
    <t>K334</t>
  </si>
  <si>
    <t>Karbantartási, kisjavítási szolgáltatások</t>
  </si>
  <si>
    <t xml:space="preserve"> b) egyéb karbantartási szolgáltatások</t>
  </si>
  <si>
    <t>K336</t>
  </si>
  <si>
    <t>Szakmai tevékenységet segítő szolgáltatások</t>
  </si>
  <si>
    <t xml:space="preserve"> a) Safety-Go munkavédelmi és tűzvédelmi szolgáltatás 5.000 Ft/hó</t>
  </si>
  <si>
    <t>K337</t>
  </si>
  <si>
    <t>Egyéb szolgáltatások</t>
  </si>
  <si>
    <t xml:space="preserve"> a) banki jutalék</t>
  </si>
  <si>
    <t xml:space="preserve"> b) postai díj</t>
  </si>
  <si>
    <t xml:space="preserve"> c) szemétszállítás</t>
  </si>
  <si>
    <t xml:space="preserve"> d) vagyonbiztosítás</t>
  </si>
  <si>
    <t xml:space="preserve"> e) telefon biztosítási díja</t>
  </si>
  <si>
    <t xml:space="preserve"> f) egyéb szolgáltatás</t>
  </si>
  <si>
    <t>K351</t>
  </si>
  <si>
    <t>Működési célú előzetesen felszámított ÁFA</t>
  </si>
  <si>
    <t>K355</t>
  </si>
  <si>
    <t>Egyéb dologi kiadások</t>
  </si>
  <si>
    <t xml:space="preserve"> a) GFT hatósági díj AAM</t>
  </si>
  <si>
    <t xml:space="preserve"> b) egyéb dologi kiadások</t>
  </si>
  <si>
    <t>K513</t>
  </si>
  <si>
    <t>Tartalék</t>
  </si>
  <si>
    <t xml:space="preserve"> a) általános tartalék</t>
  </si>
  <si>
    <t>KORMÁNYZATI FUNKCIÓ KIADÁSA ÖSSZESEN:</t>
  </si>
  <si>
    <t>Tervezett éves átlagos statisztikai állományi létszám:</t>
  </si>
  <si>
    <t>-</t>
  </si>
  <si>
    <t>013320 Köztemető-fenntartás és -működtetés</t>
  </si>
  <si>
    <t xml:space="preserve"> a) üzemanyag, hajtó- és kenőanyagok</t>
  </si>
  <si>
    <t>Egyéb szolgálatások</t>
  </si>
  <si>
    <t xml:space="preserve"> a) konténerek elszállítása 2 alk.</t>
  </si>
  <si>
    <t>013350 Az önkormányzati vagyonnal való gazdálkodással kapcsolatos feladatok</t>
  </si>
  <si>
    <t>B402</t>
  </si>
  <si>
    <t>Bérleti díj</t>
  </si>
  <si>
    <t xml:space="preserve"> a) konyha bérbeadás</t>
  </si>
  <si>
    <t xml:space="preserve"> b) termőföld bérbeadás</t>
  </si>
  <si>
    <t xml:space="preserve"> c) közterület bérbeadás</t>
  </si>
  <si>
    <t xml:space="preserve"> d) víztorony bérbeadás</t>
  </si>
  <si>
    <t>018010 Önkormányzatok elszámolásai a központi költségvetéssel</t>
  </si>
  <si>
    <t>K914</t>
  </si>
  <si>
    <t xml:space="preserve"> a) 2021. évi állami támogatás előlegének elszámolása</t>
  </si>
  <si>
    <t>B111</t>
  </si>
  <si>
    <t>Helyi önkormányzatok működésének általános támogatása</t>
  </si>
  <si>
    <t xml:space="preserve"> a) település-üzemeltetéshez kapcsolódó feladatellátás tám.</t>
  </si>
  <si>
    <t xml:space="preserve">   aa) zöldterület-gazdálkodással kapcsolatos feladatok ell. tám.</t>
  </si>
  <si>
    <t xml:space="preserve">   ab) közvilágítás fenntartásának tám.</t>
  </si>
  <si>
    <t xml:space="preserve">   ac) köztemető fenntartással kapcsolatos feladatok tám.</t>
  </si>
  <si>
    <t xml:space="preserve">   ad) közutak fenntartásának tám.</t>
  </si>
  <si>
    <t xml:space="preserve"> b) egyéb önkormányzati feladatok tám.</t>
  </si>
  <si>
    <t xml:space="preserve"> c) lakott külterülettel kapcsolatos feladatok tám.</t>
  </si>
  <si>
    <t>B1131</t>
  </si>
  <si>
    <t>Települési önkormányzatok szociális, gyermekjóléti feladatainak támogatása</t>
  </si>
  <si>
    <t xml:space="preserve"> a) települési önkormányzatok szociális feladatainak egyéb támogatása</t>
  </si>
  <si>
    <t xml:space="preserve"> b) egyes szociális és gyermekjóléti feladatok tám.</t>
  </si>
  <si>
    <t xml:space="preserve">   ba) szociális étkeztetés 66.360 Ft/fő x 16 fő</t>
  </si>
  <si>
    <t xml:space="preserve">   bb) falugondnoki szolgáltatás</t>
  </si>
  <si>
    <t>B1132</t>
  </si>
  <si>
    <t>Települési önkormányzatok gyermekétkeztetési feladatainak támogatása</t>
  </si>
  <si>
    <t xml:space="preserve"> b) rászoruló gyermekek szünidei étkeztetésének támogatása</t>
  </si>
  <si>
    <t>B114</t>
  </si>
  <si>
    <t>Települési önkormányzatok kulturális feladatainak támogatása</t>
  </si>
  <si>
    <t xml:space="preserve"> a) könyvtári, közművelődési és múzeumi feladatok támogatása</t>
  </si>
  <si>
    <t xml:space="preserve">   aa) települési önk. nyilvános könyvtári és közművelődési felad. tám.</t>
  </si>
  <si>
    <t>B814</t>
  </si>
  <si>
    <t>Államháztartáson belüli megelőlegezések</t>
  </si>
  <si>
    <t>KORMÁNYZATI FUNKCIÓ BEVÉTELE ÖSSZESEN:</t>
  </si>
  <si>
    <t>018030 Támogatási célú finanszírozási műveletek</t>
  </si>
  <si>
    <t>K506</t>
  </si>
  <si>
    <t>Egyéb működési célú támogatások államháztartáson belülre társulásoknak</t>
  </si>
  <si>
    <t xml:space="preserve">  aa) belső ellernőrzési díj: önkormányzat + óvoda</t>
  </si>
  <si>
    <t xml:space="preserve">  ab) tagdíj</t>
  </si>
  <si>
    <t xml:space="preserve">  ac) házi segítségnyújtás hozzájárulása</t>
  </si>
  <si>
    <t xml:space="preserve">  ba) 2020. évi hozzájárulás</t>
  </si>
  <si>
    <t>K512</t>
  </si>
  <si>
    <t>Egyéb működési célú tám. államháztartáson kívülre társulásoknak</t>
  </si>
  <si>
    <t xml:space="preserve"> a) SMB Leader</t>
  </si>
  <si>
    <t xml:space="preserve">  aa) tagdíj</t>
  </si>
  <si>
    <t>B8131</t>
  </si>
  <si>
    <t>041233 Hosszabb időtartamú közfoglalkoztatás</t>
  </si>
  <si>
    <t>K1113</t>
  </si>
  <si>
    <t>Egyéb személyi juttatás</t>
  </si>
  <si>
    <t>K21</t>
  </si>
  <si>
    <t>Szociális hozzájárulási adó</t>
  </si>
  <si>
    <t>K25</t>
  </si>
  <si>
    <t>Táppénz hozzájárulás</t>
  </si>
  <si>
    <t xml:space="preserve"> a) munkaruha 2 fő</t>
  </si>
  <si>
    <t>B16</t>
  </si>
  <si>
    <t>Egyéb működési célú tám. elkülönített állami pénzalapoktól</t>
  </si>
  <si>
    <t xml:space="preserve"> a) Munkaügyi Központ tám.</t>
  </si>
  <si>
    <t>045160 Közutak, hidak, alagutak üzemeltetése, fenntartása</t>
  </si>
  <si>
    <t xml:space="preserve"> b) alkatrészek, egyéb anyagok</t>
  </si>
  <si>
    <t>062020 Településfejlesztési projektek és támogatásuk</t>
  </si>
  <si>
    <t>K62</t>
  </si>
  <si>
    <t>Ingatlanok beszerzése, létesítése</t>
  </si>
  <si>
    <t>K67</t>
  </si>
  <si>
    <t>Beruházási célú előzetesen felszámított ÁFA</t>
  </si>
  <si>
    <t>K71</t>
  </si>
  <si>
    <t>Ingatlanok felújítása</t>
  </si>
  <si>
    <t>K74</t>
  </si>
  <si>
    <t>Felújítási célú előzetesen felszámított ÁFA</t>
  </si>
  <si>
    <t>064010 Közvilágítás</t>
  </si>
  <si>
    <t xml:space="preserve"> a) villamosenergia szolgáltatás díja</t>
  </si>
  <si>
    <t>066010 Zöldterület-kezelés</t>
  </si>
  <si>
    <t xml:space="preserve"> a) üzemanyagk, hajtó- és kenőanyagok</t>
  </si>
  <si>
    <t xml:space="preserve"> c) közkút</t>
  </si>
  <si>
    <t>066020 Város-, községgazdálkodási egyéb szolgáltatások</t>
  </si>
  <si>
    <t xml:space="preserve"> a) mezőőr</t>
  </si>
  <si>
    <t xml:space="preserve"> a) mező őr munkaruha</t>
  </si>
  <si>
    <t xml:space="preserve"> b) egyéb üzemeltetési anyagok</t>
  </si>
  <si>
    <t xml:space="preserve"> a) Magyar Telekom Nyrt. - mező őr</t>
  </si>
  <si>
    <t xml:space="preserve"> b) Magyar Telekom Nyrt. - Közösségi ház</t>
  </si>
  <si>
    <t>Egyéb kommunikációs szolgáltatások</t>
  </si>
  <si>
    <t xml:space="preserve"> a) egyéb karbantarátsi szolgáltatás</t>
  </si>
  <si>
    <t xml:space="preserve"> a) üzemorvos</t>
  </si>
  <si>
    <t xml:space="preserve"> b) egyéb szolgáltatás</t>
  </si>
  <si>
    <t>K61</t>
  </si>
  <si>
    <t>Immateriális javak beszerzése, létesítése</t>
  </si>
  <si>
    <t>K63</t>
  </si>
  <si>
    <t>Informatikai eszközök beszerzése, létesítése</t>
  </si>
  <si>
    <t xml:space="preserve"> a) kamerarendszer bővítése</t>
  </si>
  <si>
    <t xml:space="preserve"> a) Mezőőr agrár támogatás</t>
  </si>
  <si>
    <t>082044 Könyvtári szolgáltatás</t>
  </si>
  <si>
    <t>K122</t>
  </si>
  <si>
    <t>Munkavégzésre irányuló egyéb jogviszonyban nem saját fogl. fizetett juttatások</t>
  </si>
  <si>
    <t>082092 Közművelődés- hagyományos közösségi értékek gondozása</t>
  </si>
  <si>
    <t xml:space="preserve"> a) Faluház</t>
  </si>
  <si>
    <t xml:space="preserve"> a) falunap kiadásai</t>
  </si>
  <si>
    <t xml:space="preserve"> b) egyéb szolgáltatások</t>
  </si>
  <si>
    <t>084031 Civil szervezetek működési támogatása</t>
  </si>
  <si>
    <t xml:space="preserve"> b) Magya Fogyatékosok Lovas Sportszövetség Egyesület</t>
  </si>
  <si>
    <t>091140 Óvodai nevelés, ellátás működtetési feladatok</t>
  </si>
  <si>
    <t xml:space="preserve"> a) Vassné Varga Judit</t>
  </si>
  <si>
    <t xml:space="preserve"> b) Vidáné Kovács Katalin</t>
  </si>
  <si>
    <t>K1105</t>
  </si>
  <si>
    <t>Végkielégítés</t>
  </si>
  <si>
    <t>104037 Intézményen kívüli gyermekétkeztetés</t>
  </si>
  <si>
    <t>K332</t>
  </si>
  <si>
    <t>Vásárolt élelmezés</t>
  </si>
  <si>
    <t xml:space="preserve"> a) vásárolt élelmezés</t>
  </si>
  <si>
    <t>107051 Szociális étkeztetés</t>
  </si>
  <si>
    <t xml:space="preserve"> a) vásárolt élelmezés 16 fő</t>
  </si>
  <si>
    <t>B405</t>
  </si>
  <si>
    <t xml:space="preserve"> a) térítési díj 16 fő</t>
  </si>
  <si>
    <t>107055 Falugondnoki, tanyagondnoki szolgáltatás</t>
  </si>
  <si>
    <t xml:space="preserve"> a) irodaszer, nyomtatvány beszerzése</t>
  </si>
  <si>
    <t xml:space="preserve"> b) üzemanyag, hajtó- és kenőanyagok</t>
  </si>
  <si>
    <t xml:space="preserve"> c) munkaruha</t>
  </si>
  <si>
    <t xml:space="preserve"> a) Magyar Telekom Nyrt. - internet díj</t>
  </si>
  <si>
    <t xml:space="preserve"> a) Magyar Telekom Nyrt. - telefondíj</t>
  </si>
  <si>
    <t xml:space="preserve"> a) biztosítás</t>
  </si>
  <si>
    <t xml:space="preserve"> b) egyéb</t>
  </si>
  <si>
    <t>,</t>
  </si>
  <si>
    <t>107060 Egyéb szociális pénzbeli és természetbeni ellátások, támogatások</t>
  </si>
  <si>
    <t>K48</t>
  </si>
  <si>
    <t>Egyéb önkormányzati rendeletben megállapított juttatások</t>
  </si>
  <si>
    <t>900020 Önkormányzatok funkcióra nem sorolható bevételei államháztartáson kívülről</t>
  </si>
  <si>
    <t>B351</t>
  </si>
  <si>
    <t>Állandó jelleggel végzett iparűzési tev. utáni iparűzési adó</t>
  </si>
  <si>
    <t>B36</t>
  </si>
  <si>
    <t xml:space="preserve"> a) mezőőri járulék</t>
  </si>
  <si>
    <t>DABRONY KÖZSÉG ÖNKORMÁNYZATA                                    7.melléklet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</si>
</sst>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sz val="6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6" fillId="0" borderId="0" xfId="0" applyFont="1" applyAlignment="1"/>
    <xf numFmtId="0" fontId="11" fillId="0" borderId="0" xfId="0" applyFont="1"/>
    <xf numFmtId="0" fontId="6" fillId="0" borderId="0" xfId="0" applyFont="1"/>
    <xf numFmtId="0" fontId="3" fillId="0" borderId="0" xfId="0" applyFont="1" applyAlignment="1">
      <alignment horizontal="justify"/>
    </xf>
    <xf numFmtId="164" fontId="3" fillId="0" borderId="0" xfId="1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3" fontId="6" fillId="0" borderId="0" xfId="0" applyNumberFormat="1" applyFont="1" applyAlignment="1"/>
    <xf numFmtId="1" fontId="13" fillId="0" borderId="0" xfId="0" applyNumberFormat="1" applyFont="1" applyAlignment="1">
      <alignment horizontal="justify"/>
    </xf>
    <xf numFmtId="3" fontId="6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justify"/>
    </xf>
    <xf numFmtId="3" fontId="7" fillId="0" borderId="0" xfId="0" applyNumberFormat="1" applyFont="1" applyAlignment="1">
      <alignment horizontal="right"/>
    </xf>
    <xf numFmtId="1" fontId="2" fillId="0" borderId="0" xfId="0" applyNumberFormat="1" applyFont="1"/>
    <xf numFmtId="164" fontId="6" fillId="0" borderId="0" xfId="1" applyNumberFormat="1" applyFont="1" applyAlignment="1">
      <alignment horizontal="right" wrapText="1"/>
    </xf>
    <xf numFmtId="1" fontId="6" fillId="0" borderId="0" xfId="0" applyNumberFormat="1" applyFont="1" applyAlignment="1">
      <alignment horizontal="justify"/>
    </xf>
    <xf numFmtId="1" fontId="6" fillId="0" borderId="0" xfId="0" applyNumberFormat="1" applyFont="1"/>
    <xf numFmtId="0" fontId="8" fillId="0" borderId="0" xfId="0" applyFont="1"/>
    <xf numFmtId="3" fontId="9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left" vertical="center" wrapText="1"/>
    </xf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 wrapText="1"/>
    </xf>
    <xf numFmtId="0" fontId="2" fillId="0" borderId="0" xfId="0" applyFont="1" applyFill="1"/>
    <xf numFmtId="0" fontId="8" fillId="0" borderId="0" xfId="0" applyFont="1" applyFill="1"/>
    <xf numFmtId="3" fontId="9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justify"/>
    </xf>
    <xf numFmtId="0" fontId="6" fillId="0" borderId="0" xfId="0" applyFont="1" applyFill="1"/>
    <xf numFmtId="3" fontId="6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wrapText="1"/>
    </xf>
    <xf numFmtId="0" fontId="3" fillId="0" borderId="0" xfId="0" applyFont="1" applyFill="1"/>
    <xf numFmtId="3" fontId="3" fillId="0" borderId="1" xfId="0" applyNumberFormat="1" applyFont="1" applyFill="1" applyBorder="1" applyAlignment="1">
      <alignment horizontal="right"/>
    </xf>
    <xf numFmtId="1" fontId="3" fillId="0" borderId="0" xfId="0" applyNumberFormat="1" applyFont="1"/>
    <xf numFmtId="3" fontId="3" fillId="0" borderId="0" xfId="0" applyNumberFormat="1" applyFont="1" applyAlignment="1">
      <alignment horizontal="right"/>
    </xf>
    <xf numFmtId="1" fontId="8" fillId="0" borderId="0" xfId="0" applyNumberFormat="1" applyFont="1"/>
    <xf numFmtId="3" fontId="7" fillId="0" borderId="0" xfId="0" applyNumberFormat="1" applyFont="1" applyAlignment="1"/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/>
    </xf>
    <xf numFmtId="0" fontId="14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6" fillId="0" borderId="0" xfId="1" applyNumberFormat="1" applyFont="1" applyBorder="1" applyAlignment="1">
      <alignment horizontal="right" wrapText="1"/>
    </xf>
    <xf numFmtId="164" fontId="15" fillId="0" borderId="0" xfId="1" applyNumberFormat="1" applyFont="1" applyAlignment="1">
      <alignment horizontal="right" wrapText="1"/>
    </xf>
    <xf numFmtId="0" fontId="13" fillId="0" borderId="0" xfId="0" applyFont="1"/>
    <xf numFmtId="0" fontId="2" fillId="0" borderId="0" xfId="0" applyFont="1" applyAlignment="1">
      <alignment horizontal="left"/>
    </xf>
    <xf numFmtId="164" fontId="3" fillId="0" borderId="0" xfId="1" applyNumberFormat="1" applyFont="1" applyAlignment="1">
      <alignment horizontal="left" wrapText="1"/>
    </xf>
    <xf numFmtId="3" fontId="10" fillId="0" borderId="0" xfId="0" applyNumberFormat="1" applyFont="1" applyAlignment="1">
      <alignment horizontal="right"/>
    </xf>
    <xf numFmtId="164" fontId="16" fillId="0" borderId="0" xfId="1" applyNumberFormat="1" applyFont="1" applyAlignment="1">
      <alignment horizontal="right" wrapText="1"/>
    </xf>
    <xf numFmtId="164" fontId="12" fillId="0" borderId="0" xfId="1" applyNumberFormat="1" applyFont="1" applyAlignment="1">
      <alignment horizontal="right" wrapText="1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</cellXfs>
  <cellStyles count="3">
    <cellStyle name="Ezres" xfId="1" builtinId="3"/>
    <cellStyle name="Normál" xfId="0" builtinId="0"/>
    <cellStyle name="Normál 5 3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6"/>
  <sheetViews>
    <sheetView tabSelected="1" workbookViewId="0">
      <selection sqref="A1:D1"/>
    </sheetView>
  </sheetViews>
  <sheetFormatPr defaultColWidth="9.109375" defaultRowHeight="15.6" x14ac:dyDescent="0.3"/>
  <cols>
    <col min="1" max="1" width="8.33203125" style="8" bestFit="1" customWidth="1"/>
    <col min="2" max="2" width="78.5546875" style="8" bestFit="1" customWidth="1"/>
    <col min="3" max="3" width="13.33203125" style="58" bestFit="1" customWidth="1"/>
    <col min="4" max="4" width="15.6640625" style="58" bestFit="1" customWidth="1"/>
    <col min="5" max="5" width="9.109375" style="8"/>
    <col min="6" max="6" width="13.33203125" style="59" bestFit="1" customWidth="1"/>
    <col min="7" max="7" width="15" style="60" customWidth="1"/>
    <col min="8" max="8" width="13.33203125" bestFit="1" customWidth="1"/>
  </cols>
  <sheetData>
    <row r="1" spans="1:7" s="1" customFormat="1" x14ac:dyDescent="0.3">
      <c r="A1" s="66" t="s">
        <v>197</v>
      </c>
      <c r="B1" s="66"/>
      <c r="C1" s="66"/>
      <c r="D1" s="66"/>
      <c r="F1" s="11"/>
      <c r="G1" s="11"/>
    </row>
    <row r="2" spans="1:7" s="1" customFormat="1" x14ac:dyDescent="0.3">
      <c r="A2" s="66" t="s">
        <v>14</v>
      </c>
      <c r="B2" s="66"/>
      <c r="C2" s="66"/>
      <c r="D2" s="66"/>
      <c r="F2" s="11"/>
      <c r="G2" s="11"/>
    </row>
    <row r="3" spans="1:7" s="1" customFormat="1" x14ac:dyDescent="0.3">
      <c r="A3" s="67" t="s">
        <v>0</v>
      </c>
      <c r="B3" s="67"/>
      <c r="C3" s="67"/>
      <c r="D3" s="67"/>
      <c r="F3" s="11"/>
      <c r="G3" s="11"/>
    </row>
    <row r="4" spans="1:7" s="1" customFormat="1" x14ac:dyDescent="0.3">
      <c r="A4" s="12"/>
      <c r="B4" s="12"/>
      <c r="C4" s="12"/>
      <c r="D4" s="12"/>
      <c r="F4" s="11"/>
      <c r="G4" s="11"/>
    </row>
    <row r="5" spans="1:7" s="1" customFormat="1" x14ac:dyDescent="0.3">
      <c r="A5" s="62" t="s">
        <v>15</v>
      </c>
      <c r="B5" s="62"/>
      <c r="C5" s="62"/>
      <c r="D5" s="62"/>
      <c r="F5" s="11"/>
      <c r="G5" s="11"/>
    </row>
    <row r="6" spans="1:7" s="1" customFormat="1" x14ac:dyDescent="0.3">
      <c r="A6" s="5"/>
      <c r="C6" s="13"/>
      <c r="D6" s="13"/>
      <c r="F6" s="11"/>
      <c r="G6" s="11"/>
    </row>
    <row r="7" spans="1:7" s="1" customFormat="1" x14ac:dyDescent="0.3">
      <c r="A7" s="10" t="s">
        <v>16</v>
      </c>
      <c r="B7" s="10" t="s">
        <v>17</v>
      </c>
      <c r="C7" s="13"/>
      <c r="D7" s="13">
        <v>5001960</v>
      </c>
      <c r="F7" s="11"/>
      <c r="G7" s="11"/>
    </row>
    <row r="8" spans="1:7" s="1" customFormat="1" x14ac:dyDescent="0.3">
      <c r="A8" s="14"/>
      <c r="C8" s="15"/>
      <c r="D8" s="15"/>
      <c r="F8" s="11"/>
      <c r="G8" s="11"/>
    </row>
    <row r="9" spans="1:7" s="1" customFormat="1" x14ac:dyDescent="0.3">
      <c r="A9" s="16" t="s">
        <v>18</v>
      </c>
      <c r="B9" s="63" t="s">
        <v>19</v>
      </c>
      <c r="C9" s="63"/>
      <c r="D9" s="17">
        <v>1838200</v>
      </c>
      <c r="F9" s="11"/>
      <c r="G9" s="11"/>
    </row>
    <row r="10" spans="1:7" s="1" customFormat="1" x14ac:dyDescent="0.3">
      <c r="A10" s="14"/>
      <c r="C10" s="15"/>
      <c r="D10" s="15">
        <f>SUM(D7:D9)</f>
        <v>6840160</v>
      </c>
      <c r="F10" s="11"/>
      <c r="G10" s="11"/>
    </row>
    <row r="11" spans="1:7" s="1" customFormat="1" x14ac:dyDescent="0.3">
      <c r="A11" s="14"/>
      <c r="C11" s="15"/>
      <c r="D11" s="15"/>
      <c r="F11" s="11"/>
      <c r="G11" s="11"/>
    </row>
    <row r="12" spans="1:7" s="1" customFormat="1" x14ac:dyDescent="0.3">
      <c r="A12" s="10" t="s">
        <v>20</v>
      </c>
      <c r="B12" s="10" t="s">
        <v>21</v>
      </c>
      <c r="C12" s="13"/>
      <c r="D12" s="17">
        <v>1060225</v>
      </c>
      <c r="E12" s="9"/>
      <c r="F12" s="11"/>
      <c r="G12" s="11"/>
    </row>
    <row r="13" spans="1:7" s="1" customFormat="1" x14ac:dyDescent="0.3">
      <c r="A13" s="10"/>
      <c r="B13" s="10"/>
      <c r="C13" s="13"/>
      <c r="D13" s="15">
        <f>SUM(D12,D10)</f>
        <v>7900385</v>
      </c>
      <c r="E13" s="9"/>
      <c r="F13" s="11"/>
      <c r="G13" s="11"/>
    </row>
    <row r="14" spans="1:7" s="1" customFormat="1" x14ac:dyDescent="0.3">
      <c r="A14" s="10"/>
      <c r="B14" s="10"/>
      <c r="C14" s="13"/>
      <c r="D14" s="17"/>
      <c r="E14" s="9"/>
      <c r="F14" s="11"/>
      <c r="G14" s="11"/>
    </row>
    <row r="15" spans="1:7" s="1" customFormat="1" ht="15" customHeight="1" x14ac:dyDescent="0.3">
      <c r="A15" s="10" t="s">
        <v>22</v>
      </c>
      <c r="B15" s="10" t="s">
        <v>23</v>
      </c>
      <c r="C15" s="13"/>
      <c r="D15" s="15">
        <v>100000</v>
      </c>
      <c r="F15" s="11"/>
      <c r="G15" s="11"/>
    </row>
    <row r="16" spans="1:7" s="1" customFormat="1" ht="15.6" customHeight="1" x14ac:dyDescent="0.3">
      <c r="A16" s="16"/>
      <c r="B16" s="6" t="s">
        <v>24</v>
      </c>
      <c r="C16" s="15"/>
      <c r="F16" s="11"/>
      <c r="G16" s="11"/>
    </row>
    <row r="17" spans="1:7" s="1" customFormat="1" x14ac:dyDescent="0.3">
      <c r="A17" s="16"/>
      <c r="B17" s="6" t="s">
        <v>25</v>
      </c>
      <c r="C17" s="15"/>
      <c r="D17" s="15"/>
      <c r="F17" s="11"/>
      <c r="G17" s="11"/>
    </row>
    <row r="18" spans="1:7" s="1" customFormat="1" x14ac:dyDescent="0.3">
      <c r="A18" s="16"/>
      <c r="B18" s="6" t="s">
        <v>26</v>
      </c>
      <c r="C18" s="15"/>
      <c r="D18" s="15"/>
      <c r="F18" s="11"/>
      <c r="G18" s="11"/>
    </row>
    <row r="19" spans="1:7" s="1" customFormat="1" ht="18" customHeight="1" x14ac:dyDescent="0.3">
      <c r="A19" s="14"/>
      <c r="C19" s="15"/>
      <c r="D19" s="15"/>
      <c r="F19" s="11"/>
      <c r="G19" s="11"/>
    </row>
    <row r="20" spans="1:7" s="1" customFormat="1" ht="20.100000000000001" customHeight="1" x14ac:dyDescent="0.3">
      <c r="A20" s="16" t="s">
        <v>27</v>
      </c>
      <c r="B20" s="10" t="s">
        <v>28</v>
      </c>
      <c r="C20" s="15"/>
      <c r="D20" s="15"/>
      <c r="F20" s="11"/>
      <c r="G20" s="11"/>
    </row>
    <row r="21" spans="1:7" s="1" customFormat="1" ht="17.100000000000001" customHeight="1" x14ac:dyDescent="0.3">
      <c r="A21" s="18"/>
      <c r="B21" s="7" t="s">
        <v>29</v>
      </c>
      <c r="C21" s="19">
        <v>86000</v>
      </c>
      <c r="D21" s="15"/>
      <c r="F21" s="11"/>
      <c r="G21" s="11"/>
    </row>
    <row r="22" spans="1:7" s="1" customFormat="1" ht="20.100000000000001" customHeight="1" x14ac:dyDescent="0.3">
      <c r="A22" s="18"/>
      <c r="B22" s="7" t="s">
        <v>30</v>
      </c>
      <c r="C22" s="19">
        <v>6000</v>
      </c>
      <c r="D22" s="15"/>
      <c r="F22" s="11"/>
      <c r="G22" s="11"/>
    </row>
    <row r="23" spans="1:7" s="1" customFormat="1" ht="20.100000000000001" customHeight="1" x14ac:dyDescent="0.3">
      <c r="A23" s="18"/>
      <c r="B23" s="7" t="s">
        <v>31</v>
      </c>
      <c r="C23" s="19">
        <v>72000</v>
      </c>
      <c r="D23" s="15">
        <f>SUM(C21:C23)</f>
        <v>164000</v>
      </c>
      <c r="F23" s="11"/>
      <c r="G23" s="11"/>
    </row>
    <row r="24" spans="1:7" s="1" customFormat="1" ht="24" customHeight="1" x14ac:dyDescent="0.3">
      <c r="A24" s="14"/>
      <c r="C24" s="15"/>
      <c r="D24" s="15"/>
      <c r="F24" s="11"/>
      <c r="G24" s="11"/>
    </row>
    <row r="25" spans="1:7" s="1" customFormat="1" x14ac:dyDescent="0.3">
      <c r="A25" s="16" t="s">
        <v>32</v>
      </c>
      <c r="B25" s="10" t="s">
        <v>33</v>
      </c>
      <c r="C25" s="15"/>
      <c r="D25" s="15"/>
      <c r="F25" s="11"/>
      <c r="G25" s="11"/>
    </row>
    <row r="26" spans="1:7" s="1" customFormat="1" x14ac:dyDescent="0.3">
      <c r="A26" s="16"/>
      <c r="B26" s="7" t="s">
        <v>34</v>
      </c>
      <c r="C26" s="19">
        <v>18000</v>
      </c>
      <c r="D26" s="15"/>
      <c r="F26" s="11"/>
      <c r="G26" s="11"/>
    </row>
    <row r="27" spans="1:7" s="1" customFormat="1" x14ac:dyDescent="0.3">
      <c r="A27" s="16"/>
      <c r="B27" s="7" t="s">
        <v>31</v>
      </c>
      <c r="C27" s="15">
        <v>47040</v>
      </c>
      <c r="D27" s="15">
        <f>SUM(C26:C27)</f>
        <v>65040</v>
      </c>
      <c r="F27" s="11"/>
      <c r="G27" s="11"/>
    </row>
    <row r="28" spans="1:7" s="1" customFormat="1" x14ac:dyDescent="0.3">
      <c r="A28" s="14"/>
      <c r="C28" s="15"/>
      <c r="D28" s="15"/>
      <c r="F28" s="11"/>
      <c r="G28" s="11"/>
    </row>
    <row r="29" spans="1:7" s="1" customFormat="1" x14ac:dyDescent="0.3">
      <c r="A29" s="10" t="s">
        <v>35</v>
      </c>
      <c r="B29" s="10" t="s">
        <v>36</v>
      </c>
      <c r="C29" s="13"/>
      <c r="D29" s="13">
        <v>1000000</v>
      </c>
      <c r="F29" s="11"/>
      <c r="G29" s="11"/>
    </row>
    <row r="30" spans="1:7" s="1" customFormat="1" x14ac:dyDescent="0.3">
      <c r="A30" s="10"/>
      <c r="B30" s="6" t="s">
        <v>37</v>
      </c>
      <c r="C30" s="13"/>
      <c r="D30" s="13"/>
      <c r="F30" s="11"/>
      <c r="G30" s="11"/>
    </row>
    <row r="31" spans="1:7" s="1" customFormat="1" x14ac:dyDescent="0.3">
      <c r="A31" s="20"/>
      <c r="B31" s="9"/>
      <c r="C31" s="15"/>
      <c r="D31" s="15"/>
      <c r="F31" s="11"/>
      <c r="G31" s="11"/>
    </row>
    <row r="32" spans="1:7" s="1" customFormat="1" x14ac:dyDescent="0.3">
      <c r="A32" s="16" t="s">
        <v>38</v>
      </c>
      <c r="B32" s="10" t="s">
        <v>39</v>
      </c>
      <c r="C32" s="15"/>
      <c r="D32" s="15"/>
      <c r="F32" s="11"/>
      <c r="G32" s="11"/>
    </row>
    <row r="33" spans="1:7" s="1" customFormat="1" ht="16.2" customHeight="1" x14ac:dyDescent="0.3">
      <c r="A33" s="16"/>
      <c r="B33" s="6" t="s">
        <v>40</v>
      </c>
      <c r="C33" s="15"/>
      <c r="D33" s="15">
        <v>100000</v>
      </c>
      <c r="F33" s="11"/>
      <c r="G33" s="11"/>
    </row>
    <row r="34" spans="1:7" s="1" customFormat="1" x14ac:dyDescent="0.3">
      <c r="A34" s="16"/>
      <c r="B34" s="10"/>
      <c r="C34" s="15"/>
      <c r="D34" s="15"/>
      <c r="F34" s="11"/>
      <c r="G34" s="11"/>
    </row>
    <row r="35" spans="1:7" s="1" customFormat="1" x14ac:dyDescent="0.3">
      <c r="A35" s="16" t="s">
        <v>41</v>
      </c>
      <c r="B35" s="10" t="s">
        <v>42</v>
      </c>
      <c r="C35" s="15"/>
      <c r="D35" s="15"/>
      <c r="F35" s="11"/>
      <c r="G35" s="11"/>
    </row>
    <row r="36" spans="1:7" s="1" customFormat="1" x14ac:dyDescent="0.3">
      <c r="A36" s="16"/>
      <c r="B36" s="6" t="s">
        <v>43</v>
      </c>
      <c r="C36" s="15"/>
      <c r="D36" s="15">
        <v>60000</v>
      </c>
      <c r="F36" s="11"/>
      <c r="G36" s="11"/>
    </row>
    <row r="37" spans="1:7" s="1" customFormat="1" x14ac:dyDescent="0.3">
      <c r="A37" s="16"/>
      <c r="B37" s="10"/>
      <c r="C37" s="15"/>
      <c r="D37" s="15"/>
      <c r="F37" s="11"/>
      <c r="G37" s="11"/>
    </row>
    <row r="38" spans="1:7" s="1" customFormat="1" x14ac:dyDescent="0.3">
      <c r="A38" s="16" t="s">
        <v>44</v>
      </c>
      <c r="B38" s="10" t="s">
        <v>45</v>
      </c>
      <c r="C38" s="15"/>
      <c r="D38" s="15">
        <v>800000</v>
      </c>
      <c r="F38" s="11"/>
      <c r="G38" s="11"/>
    </row>
    <row r="39" spans="1:7" s="1" customFormat="1" ht="16.2" customHeight="1" x14ac:dyDescent="0.3">
      <c r="A39" s="21"/>
      <c r="B39" s="6" t="s">
        <v>46</v>
      </c>
      <c r="C39" s="15"/>
      <c r="D39" s="15"/>
      <c r="F39" s="11"/>
      <c r="G39" s="11"/>
    </row>
    <row r="40" spans="1:7" s="1" customFormat="1" x14ac:dyDescent="0.3">
      <c r="A40" s="21"/>
      <c r="B40" s="9" t="s">
        <v>47</v>
      </c>
      <c r="C40" s="19"/>
      <c r="D40" s="15"/>
      <c r="F40" s="11"/>
      <c r="G40" s="11"/>
    </row>
    <row r="41" spans="1:7" s="1" customFormat="1" x14ac:dyDescent="0.3">
      <c r="A41" s="21"/>
      <c r="B41" s="9" t="s">
        <v>48</v>
      </c>
      <c r="C41" s="19"/>
      <c r="D41" s="15"/>
      <c r="F41" s="11"/>
      <c r="G41" s="11"/>
    </row>
    <row r="42" spans="1:7" s="1" customFormat="1" ht="16.2" customHeight="1" x14ac:dyDescent="0.3">
      <c r="A42" s="21"/>
      <c r="B42" s="6" t="s">
        <v>49</v>
      </c>
      <c r="C42" s="15"/>
      <c r="D42" s="15"/>
      <c r="F42" s="11"/>
      <c r="G42" s="11"/>
    </row>
    <row r="43" spans="1:7" s="1" customFormat="1" x14ac:dyDescent="0.3">
      <c r="A43" s="21"/>
      <c r="B43" s="6" t="s">
        <v>50</v>
      </c>
      <c r="C43" s="15"/>
      <c r="D43" s="15"/>
      <c r="F43" s="11"/>
      <c r="G43" s="11"/>
    </row>
    <row r="44" spans="1:7" s="1" customFormat="1" x14ac:dyDescent="0.3">
      <c r="A44" s="20"/>
      <c r="B44" s="9" t="s">
        <v>51</v>
      </c>
      <c r="C44" s="15"/>
      <c r="D44" s="15"/>
      <c r="F44" s="11"/>
      <c r="G44" s="11"/>
    </row>
    <row r="45" spans="1:7" s="1" customFormat="1" x14ac:dyDescent="0.3">
      <c r="A45" s="20"/>
      <c r="B45" s="9"/>
      <c r="C45" s="15"/>
      <c r="D45" s="15"/>
      <c r="F45" s="11"/>
      <c r="G45" s="11"/>
    </row>
    <row r="46" spans="1:7" s="1" customFormat="1" x14ac:dyDescent="0.3">
      <c r="A46" s="16" t="s">
        <v>52</v>
      </c>
      <c r="B46" s="10" t="s">
        <v>53</v>
      </c>
      <c r="C46" s="15"/>
      <c r="D46" s="15">
        <v>415661</v>
      </c>
      <c r="F46" s="11"/>
      <c r="G46" s="11"/>
    </row>
    <row r="47" spans="1:7" s="1" customFormat="1" x14ac:dyDescent="0.3">
      <c r="A47" s="16"/>
      <c r="B47" s="6"/>
      <c r="C47" s="15"/>
      <c r="D47" s="17"/>
      <c r="F47" s="11"/>
      <c r="G47" s="11"/>
    </row>
    <row r="48" spans="1:7" s="1" customFormat="1" x14ac:dyDescent="0.3">
      <c r="A48" s="16" t="s">
        <v>54</v>
      </c>
      <c r="B48" s="10" t="s">
        <v>55</v>
      </c>
      <c r="C48" s="15"/>
      <c r="D48" s="17"/>
      <c r="F48" s="11"/>
      <c r="G48" s="11"/>
    </row>
    <row r="49" spans="1:7" s="22" customFormat="1" ht="17.100000000000001" customHeight="1" x14ac:dyDescent="0.3">
      <c r="A49" s="20"/>
      <c r="B49" s="6" t="s">
        <v>56</v>
      </c>
      <c r="C49" s="15">
        <v>33300</v>
      </c>
      <c r="D49" s="1"/>
      <c r="E49" s="1"/>
      <c r="F49" s="11"/>
      <c r="G49" s="11"/>
    </row>
    <row r="50" spans="1:7" s="1" customFormat="1" ht="17.100000000000001" customHeight="1" x14ac:dyDescent="0.3">
      <c r="A50" s="20"/>
      <c r="B50" s="6" t="s">
        <v>57</v>
      </c>
      <c r="C50" s="15">
        <v>50000</v>
      </c>
      <c r="D50" s="17">
        <f>SUM(C49:C50)</f>
        <v>83300</v>
      </c>
      <c r="F50" s="11"/>
      <c r="G50" s="11"/>
    </row>
    <row r="51" spans="1:7" s="1" customFormat="1" ht="17.100000000000001" customHeight="1" x14ac:dyDescent="0.3">
      <c r="A51" s="16"/>
      <c r="B51" s="6"/>
      <c r="C51" s="15"/>
      <c r="D51" s="15">
        <f>SUM(D15:D50)</f>
        <v>2788001</v>
      </c>
      <c r="F51" s="11"/>
      <c r="G51" s="11"/>
    </row>
    <row r="52" spans="1:7" s="1" customFormat="1" ht="17.100000000000001" customHeight="1" x14ac:dyDescent="0.3">
      <c r="A52" s="16"/>
      <c r="B52" s="6"/>
      <c r="C52" s="15"/>
      <c r="D52" s="23"/>
      <c r="F52" s="11"/>
      <c r="G52" s="11"/>
    </row>
    <row r="53" spans="1:7" s="1" customFormat="1" ht="18" customHeight="1" x14ac:dyDescent="0.3">
      <c r="A53" s="16" t="s">
        <v>58</v>
      </c>
      <c r="B53" s="10" t="s">
        <v>59</v>
      </c>
      <c r="C53" s="15"/>
      <c r="D53" s="24"/>
      <c r="F53" s="11"/>
      <c r="G53" s="11"/>
    </row>
    <row r="54" spans="1:7" s="1" customFormat="1" ht="18.75" customHeight="1" x14ac:dyDescent="0.3">
      <c r="A54" s="16"/>
      <c r="B54" s="6" t="s">
        <v>60</v>
      </c>
      <c r="C54" s="15"/>
      <c r="D54" s="24">
        <v>7578408</v>
      </c>
      <c r="F54" s="11"/>
      <c r="G54" s="11"/>
    </row>
    <row r="55" spans="1:7" s="1" customFormat="1" ht="18" customHeight="1" x14ac:dyDescent="0.3">
      <c r="A55" s="61" t="s">
        <v>61</v>
      </c>
      <c r="B55" s="61"/>
      <c r="C55" s="25"/>
      <c r="D55" s="25">
        <f>SUM(D54,D51,D13)</f>
        <v>18266794</v>
      </c>
      <c r="E55" s="22"/>
      <c r="F55" s="11"/>
      <c r="G55" s="11"/>
    </row>
    <row r="56" spans="1:7" s="1" customFormat="1" ht="18" customHeight="1" x14ac:dyDescent="0.3">
      <c r="A56" s="64" t="s">
        <v>62</v>
      </c>
      <c r="B56" s="64"/>
      <c r="C56" s="26"/>
      <c r="D56" s="26" t="s">
        <v>2</v>
      </c>
      <c r="E56" s="22"/>
      <c r="F56" s="11"/>
      <c r="G56" s="11"/>
    </row>
    <row r="57" spans="1:7" s="1" customFormat="1" ht="18" customHeight="1" x14ac:dyDescent="0.3">
      <c r="A57" s="10"/>
      <c r="B57" s="9"/>
      <c r="C57" s="15"/>
      <c r="D57" s="15" t="s">
        <v>63</v>
      </c>
      <c r="F57" s="11"/>
      <c r="G57" s="11"/>
    </row>
    <row r="58" spans="1:7" s="1" customFormat="1" ht="18" customHeight="1" x14ac:dyDescent="0.3">
      <c r="A58" s="62" t="s">
        <v>64</v>
      </c>
      <c r="B58" s="62"/>
      <c r="C58" s="62"/>
      <c r="D58" s="62"/>
      <c r="F58" s="11"/>
      <c r="G58" s="11"/>
    </row>
    <row r="59" spans="1:7" s="1" customFormat="1" ht="18" customHeight="1" x14ac:dyDescent="0.3">
      <c r="A59" s="16"/>
      <c r="C59" s="15"/>
      <c r="D59" s="15"/>
      <c r="F59" s="11"/>
      <c r="G59" s="11"/>
    </row>
    <row r="60" spans="1:7" s="1" customFormat="1" ht="18" customHeight="1" x14ac:dyDescent="0.3">
      <c r="A60" s="10" t="s">
        <v>22</v>
      </c>
      <c r="B60" s="10" t="s">
        <v>23</v>
      </c>
      <c r="C60" s="13"/>
      <c r="D60" s="13"/>
      <c r="F60" s="11"/>
      <c r="G60" s="11"/>
    </row>
    <row r="61" spans="1:7" s="22" customFormat="1" ht="18" customHeight="1" x14ac:dyDescent="0.3">
      <c r="A61" s="16"/>
      <c r="B61" s="6" t="s">
        <v>65</v>
      </c>
      <c r="C61" s="15"/>
      <c r="D61" s="15">
        <v>50000</v>
      </c>
      <c r="E61" s="1"/>
      <c r="F61" s="11"/>
      <c r="G61" s="11"/>
    </row>
    <row r="62" spans="1:7" s="1" customFormat="1" ht="21.9" customHeight="1" x14ac:dyDescent="0.3">
      <c r="A62" s="14"/>
      <c r="C62" s="15"/>
      <c r="D62" s="15"/>
      <c r="F62" s="11"/>
      <c r="G62" s="11"/>
    </row>
    <row r="63" spans="1:7" s="1" customFormat="1" ht="18" customHeight="1" x14ac:dyDescent="0.3">
      <c r="A63" s="10" t="s">
        <v>35</v>
      </c>
      <c r="B63" s="10" t="s">
        <v>36</v>
      </c>
      <c r="C63" s="13"/>
      <c r="D63" s="13">
        <v>20000</v>
      </c>
      <c r="F63" s="11"/>
      <c r="G63" s="11"/>
    </row>
    <row r="64" spans="1:7" s="1" customFormat="1" ht="17.100000000000001" customHeight="1" x14ac:dyDescent="0.3">
      <c r="A64" s="10"/>
      <c r="B64" s="10"/>
      <c r="C64" s="13"/>
      <c r="D64" s="13"/>
      <c r="F64" s="11"/>
      <c r="G64" s="11"/>
    </row>
    <row r="65" spans="1:7" s="9" customFormat="1" ht="15" customHeight="1" x14ac:dyDescent="0.3">
      <c r="A65" s="10" t="s">
        <v>44</v>
      </c>
      <c r="B65" s="10" t="s">
        <v>66</v>
      </c>
      <c r="C65" s="13"/>
      <c r="D65" s="13"/>
      <c r="E65" s="1"/>
      <c r="F65" s="11"/>
      <c r="G65" s="11"/>
    </row>
    <row r="66" spans="1:7" s="9" customFormat="1" ht="15" customHeight="1" x14ac:dyDescent="0.3">
      <c r="A66" s="10"/>
      <c r="B66" s="6" t="s">
        <v>67</v>
      </c>
      <c r="C66" s="13"/>
      <c r="D66" s="13">
        <v>200000</v>
      </c>
      <c r="E66" s="1"/>
      <c r="F66" s="11"/>
      <c r="G66" s="11"/>
    </row>
    <row r="67" spans="1:7" s="22" customFormat="1" ht="20.100000000000001" customHeight="1" x14ac:dyDescent="0.3">
      <c r="A67" s="14"/>
      <c r="B67" s="1"/>
      <c r="C67" s="15"/>
      <c r="D67" s="15"/>
      <c r="E67" s="1"/>
      <c r="F67" s="11"/>
      <c r="G67" s="11"/>
    </row>
    <row r="68" spans="1:7" s="1" customFormat="1" x14ac:dyDescent="0.3">
      <c r="A68" s="16" t="s">
        <v>52</v>
      </c>
      <c r="B68" s="10" t="s">
        <v>53</v>
      </c>
      <c r="C68" s="15"/>
      <c r="D68" s="15">
        <v>72900</v>
      </c>
      <c r="F68" s="11"/>
      <c r="G68" s="11"/>
    </row>
    <row r="69" spans="1:7" s="1" customFormat="1" ht="16.2" customHeight="1" x14ac:dyDescent="0.3">
      <c r="A69" s="61" t="s">
        <v>61</v>
      </c>
      <c r="B69" s="61"/>
      <c r="C69" s="25"/>
      <c r="D69" s="25">
        <f>SUM(D61:D68)</f>
        <v>342900</v>
      </c>
      <c r="E69" s="22"/>
      <c r="F69" s="11"/>
      <c r="G69" s="11"/>
    </row>
    <row r="70" spans="1:7" s="1" customFormat="1" x14ac:dyDescent="0.3">
      <c r="A70" s="27"/>
      <c r="B70" s="27"/>
      <c r="C70" s="28"/>
      <c r="D70" s="28"/>
      <c r="E70" s="22"/>
      <c r="F70" s="11"/>
      <c r="G70" s="11"/>
    </row>
    <row r="71" spans="1:7" s="1" customFormat="1" x14ac:dyDescent="0.3">
      <c r="A71" s="62" t="s">
        <v>68</v>
      </c>
      <c r="B71" s="62"/>
      <c r="C71" s="62"/>
      <c r="D71" s="62"/>
      <c r="E71" s="22"/>
      <c r="F71" s="11"/>
      <c r="G71" s="11"/>
    </row>
    <row r="72" spans="1:7" s="1" customFormat="1" x14ac:dyDescent="0.3">
      <c r="A72" s="27"/>
      <c r="B72" s="27"/>
      <c r="C72" s="28"/>
      <c r="D72" s="28"/>
      <c r="E72" s="22"/>
      <c r="F72" s="11"/>
      <c r="G72" s="11"/>
    </row>
    <row r="73" spans="1:7" s="1" customFormat="1" ht="16.2" customHeight="1" x14ac:dyDescent="0.3">
      <c r="A73" s="10" t="s">
        <v>69</v>
      </c>
      <c r="B73" s="9" t="s">
        <v>70</v>
      </c>
      <c r="C73" s="15"/>
      <c r="D73" s="15"/>
      <c r="E73" s="22"/>
      <c r="F73" s="11"/>
      <c r="G73" s="11"/>
    </row>
    <row r="74" spans="1:7" s="1" customFormat="1" x14ac:dyDescent="0.3">
      <c r="A74" s="10"/>
      <c r="B74" s="9" t="s">
        <v>71</v>
      </c>
      <c r="C74" s="15">
        <v>831600</v>
      </c>
      <c r="D74" s="15"/>
      <c r="E74" s="22"/>
      <c r="F74" s="11"/>
      <c r="G74" s="11"/>
    </row>
    <row r="75" spans="1:7" s="1" customFormat="1" x14ac:dyDescent="0.3">
      <c r="A75" s="10"/>
      <c r="B75" s="9" t="s">
        <v>72</v>
      </c>
      <c r="C75" s="15">
        <v>218125</v>
      </c>
      <c r="D75" s="15"/>
      <c r="E75" s="22"/>
      <c r="F75" s="11"/>
      <c r="G75" s="11"/>
    </row>
    <row r="76" spans="1:7" s="1" customFormat="1" x14ac:dyDescent="0.3">
      <c r="A76" s="10"/>
      <c r="B76" s="9" t="s">
        <v>73</v>
      </c>
      <c r="C76" s="15">
        <v>125000</v>
      </c>
      <c r="D76" s="15"/>
      <c r="E76" s="22"/>
      <c r="F76" s="11"/>
      <c r="G76" s="11"/>
    </row>
    <row r="77" spans="1:7" s="1" customFormat="1" x14ac:dyDescent="0.3">
      <c r="A77" s="10"/>
      <c r="B77" s="9" t="s">
        <v>74</v>
      </c>
      <c r="C77" s="15">
        <v>214696</v>
      </c>
      <c r="D77" s="15">
        <f>SUM(C74:C77)</f>
        <v>1389421</v>
      </c>
      <c r="E77" s="22"/>
      <c r="F77" s="11"/>
      <c r="G77" s="11"/>
    </row>
    <row r="78" spans="1:7" s="1" customFormat="1" ht="16.2" customHeight="1" x14ac:dyDescent="0.3">
      <c r="A78" s="61" t="s">
        <v>61</v>
      </c>
      <c r="B78" s="61"/>
      <c r="C78" s="25"/>
      <c r="D78" s="25">
        <f>SUM(D72:D77)</f>
        <v>1389421</v>
      </c>
      <c r="E78" s="22"/>
      <c r="F78" s="11"/>
      <c r="G78" s="11"/>
    </row>
    <row r="79" spans="1:7" s="1" customFormat="1" ht="16.2" customHeight="1" x14ac:dyDescent="0.3">
      <c r="A79" s="27"/>
      <c r="B79" s="27"/>
      <c r="C79" s="28"/>
      <c r="D79" s="28"/>
      <c r="E79" s="22"/>
      <c r="F79" s="11"/>
      <c r="G79" s="11"/>
    </row>
    <row r="80" spans="1:7" s="1" customFormat="1" ht="15.6" customHeight="1" x14ac:dyDescent="0.3">
      <c r="A80" s="62" t="s">
        <v>75</v>
      </c>
      <c r="B80" s="62"/>
      <c r="C80" s="62"/>
      <c r="D80" s="62"/>
      <c r="F80" s="11"/>
      <c r="G80" s="11"/>
    </row>
    <row r="81" spans="1:7" s="1" customFormat="1" ht="15.6" customHeight="1" x14ac:dyDescent="0.3">
      <c r="A81" s="5"/>
      <c r="C81" s="13"/>
      <c r="D81" s="13"/>
      <c r="F81" s="11"/>
      <c r="G81" s="11"/>
    </row>
    <row r="82" spans="1:7" s="1" customFormat="1" ht="15.6" customHeight="1" x14ac:dyDescent="0.3">
      <c r="A82" s="10" t="s">
        <v>76</v>
      </c>
      <c r="B82" s="10" t="s">
        <v>11</v>
      </c>
      <c r="C82" s="13"/>
      <c r="D82" s="13"/>
      <c r="E82" s="9"/>
      <c r="F82" s="11"/>
      <c r="G82" s="11"/>
    </row>
    <row r="83" spans="1:7" s="1" customFormat="1" ht="15.6" customHeight="1" x14ac:dyDescent="0.3">
      <c r="A83" s="5"/>
      <c r="B83" s="9" t="s">
        <v>77</v>
      </c>
      <c r="C83" s="13"/>
      <c r="D83" s="13">
        <v>2358374</v>
      </c>
      <c r="E83" s="9"/>
      <c r="F83" s="11"/>
      <c r="G83" s="11"/>
    </row>
    <row r="84" spans="1:7" s="1" customFormat="1" ht="15.6" customHeight="1" x14ac:dyDescent="0.3">
      <c r="A84" s="61" t="s">
        <v>61</v>
      </c>
      <c r="B84" s="61"/>
      <c r="C84" s="25"/>
      <c r="D84" s="25">
        <f>SUM(D80:D83)</f>
        <v>2358374</v>
      </c>
      <c r="E84" s="22"/>
      <c r="F84" s="11"/>
      <c r="G84" s="29"/>
    </row>
    <row r="85" spans="1:7" s="1" customFormat="1" ht="15.6" customHeight="1" x14ac:dyDescent="0.3">
      <c r="A85" s="10"/>
      <c r="B85" s="9"/>
      <c r="C85" s="15"/>
      <c r="D85" s="15"/>
      <c r="F85" s="11"/>
      <c r="G85" s="29"/>
    </row>
    <row r="86" spans="1:7" s="1" customFormat="1" ht="16.2" customHeight="1" x14ac:dyDescent="0.3">
      <c r="A86" s="10" t="s">
        <v>78</v>
      </c>
      <c r="B86" s="10" t="s">
        <v>79</v>
      </c>
      <c r="C86" s="15"/>
      <c r="D86" s="15"/>
      <c r="F86" s="11"/>
      <c r="G86" s="11"/>
    </row>
    <row r="87" spans="1:7" s="1" customFormat="1" ht="16.8" customHeight="1" x14ac:dyDescent="0.3">
      <c r="A87" s="10"/>
      <c r="B87" s="9" t="s">
        <v>80</v>
      </c>
      <c r="C87" s="15"/>
      <c r="D87" s="15"/>
      <c r="F87" s="11"/>
      <c r="G87" s="11"/>
    </row>
    <row r="88" spans="1:7" s="1" customFormat="1" ht="15.6" customHeight="1" x14ac:dyDescent="0.3">
      <c r="A88" s="10"/>
      <c r="B88" s="9" t="s">
        <v>81</v>
      </c>
      <c r="C88" s="15">
        <v>2166053</v>
      </c>
      <c r="D88" s="15"/>
      <c r="F88" s="11"/>
      <c r="G88" s="11"/>
    </row>
    <row r="89" spans="1:7" s="1" customFormat="1" ht="16.2" customHeight="1" x14ac:dyDescent="0.3">
      <c r="A89" s="10"/>
      <c r="B89" s="9" t="s">
        <v>82</v>
      </c>
      <c r="C89" s="15">
        <v>2128397</v>
      </c>
      <c r="D89" s="15"/>
      <c r="F89" s="11"/>
      <c r="G89" s="11"/>
    </row>
    <row r="90" spans="1:7" s="1" customFormat="1" ht="16.2" customHeight="1" x14ac:dyDescent="0.3">
      <c r="A90" s="10"/>
      <c r="B90" s="9" t="s">
        <v>83</v>
      </c>
      <c r="C90" s="15">
        <v>151410</v>
      </c>
      <c r="D90" s="15"/>
      <c r="F90" s="11"/>
      <c r="G90" s="11"/>
    </row>
    <row r="91" spans="1:7" s="1" customFormat="1" ht="16.2" customHeight="1" x14ac:dyDescent="0.3">
      <c r="A91" s="10"/>
      <c r="B91" s="9" t="s">
        <v>84</v>
      </c>
      <c r="C91" s="15">
        <v>1371333</v>
      </c>
      <c r="D91" s="15">
        <f>SUM(C88:C91)</f>
        <v>5817193</v>
      </c>
      <c r="F91" s="11"/>
      <c r="G91" s="11"/>
    </row>
    <row r="92" spans="1:7" s="1" customFormat="1" x14ac:dyDescent="0.3">
      <c r="A92" s="10"/>
      <c r="B92" s="9"/>
      <c r="C92" s="15"/>
      <c r="D92" s="15"/>
      <c r="F92" s="11"/>
      <c r="G92" s="11"/>
    </row>
    <row r="93" spans="1:7" s="1" customFormat="1" x14ac:dyDescent="0.3">
      <c r="A93" s="14"/>
      <c r="C93" s="15"/>
      <c r="D93" s="15"/>
      <c r="F93" s="11"/>
      <c r="G93" s="11"/>
    </row>
    <row r="94" spans="1:7" s="1" customFormat="1" x14ac:dyDescent="0.3">
      <c r="A94" s="14"/>
      <c r="B94" s="9" t="s">
        <v>85</v>
      </c>
      <c r="D94" s="15">
        <v>7674507</v>
      </c>
      <c r="F94" s="11"/>
      <c r="G94" s="11"/>
    </row>
    <row r="95" spans="1:7" s="1" customFormat="1" x14ac:dyDescent="0.3">
      <c r="A95" s="14"/>
      <c r="B95" s="9"/>
      <c r="C95" s="15"/>
      <c r="D95" s="15"/>
      <c r="F95" s="11"/>
      <c r="G95" s="11"/>
    </row>
    <row r="96" spans="1:7" s="1" customFormat="1" x14ac:dyDescent="0.3">
      <c r="A96" s="10"/>
      <c r="B96" s="9" t="s">
        <v>86</v>
      </c>
      <c r="C96" s="9"/>
      <c r="D96" s="17">
        <v>19570</v>
      </c>
      <c r="F96" s="11"/>
      <c r="G96" s="11"/>
    </row>
    <row r="97" spans="1:7" s="1" customFormat="1" x14ac:dyDescent="0.3">
      <c r="A97" s="14"/>
      <c r="B97" s="9"/>
      <c r="C97" s="15"/>
      <c r="D97" s="15">
        <f>SUM(D91:D96)</f>
        <v>13511270</v>
      </c>
      <c r="F97" s="11"/>
      <c r="G97" s="11"/>
    </row>
    <row r="98" spans="1:7" s="1" customFormat="1" x14ac:dyDescent="0.3">
      <c r="A98" s="10"/>
      <c r="B98" s="6"/>
      <c r="C98" s="15"/>
      <c r="D98" s="15"/>
      <c r="F98" s="11"/>
      <c r="G98" s="11"/>
    </row>
    <row r="99" spans="1:7" s="1" customFormat="1" x14ac:dyDescent="0.3">
      <c r="A99" s="30" t="s">
        <v>87</v>
      </c>
      <c r="B99" s="31" t="s">
        <v>88</v>
      </c>
      <c r="C99" s="15"/>
      <c r="D99" s="15"/>
      <c r="F99" s="11"/>
      <c r="G99" s="11"/>
    </row>
    <row r="100" spans="1:7" s="1" customFormat="1" x14ac:dyDescent="0.3">
      <c r="A100" s="10"/>
      <c r="B100" s="6" t="s">
        <v>89</v>
      </c>
      <c r="C100" s="15"/>
      <c r="D100" s="15">
        <v>6519000</v>
      </c>
      <c r="F100" s="11"/>
      <c r="G100" s="11"/>
    </row>
    <row r="101" spans="1:7" s="1" customFormat="1" ht="16.8" customHeight="1" x14ac:dyDescent="0.3">
      <c r="A101" s="10"/>
      <c r="B101" s="6"/>
      <c r="C101" s="15"/>
      <c r="D101" s="15"/>
      <c r="F101" s="11"/>
      <c r="G101" s="11"/>
    </row>
    <row r="102" spans="1:7" s="1" customFormat="1" x14ac:dyDescent="0.3">
      <c r="A102" s="10"/>
      <c r="B102" s="9" t="s">
        <v>90</v>
      </c>
      <c r="C102" s="15"/>
      <c r="D102" s="15"/>
      <c r="F102" s="11"/>
      <c r="G102" s="11"/>
    </row>
    <row r="103" spans="1:7" s="22" customFormat="1" x14ac:dyDescent="0.3">
      <c r="A103" s="10"/>
      <c r="B103" s="9" t="s">
        <v>91</v>
      </c>
      <c r="C103" s="15">
        <v>1061760</v>
      </c>
      <c r="D103" s="1"/>
      <c r="E103" s="1"/>
      <c r="F103" s="11"/>
      <c r="G103" s="11"/>
    </row>
    <row r="104" spans="1:7" s="1" customFormat="1" x14ac:dyDescent="0.3">
      <c r="A104" s="10"/>
      <c r="B104" s="9" t="s">
        <v>92</v>
      </c>
      <c r="C104" s="15">
        <v>4479000</v>
      </c>
      <c r="D104" s="32">
        <f>SUM(C103:C104)</f>
        <v>5540760</v>
      </c>
      <c r="F104" s="11"/>
      <c r="G104" s="11"/>
    </row>
    <row r="105" spans="1:7" s="1" customFormat="1" ht="16.8" customHeight="1" x14ac:dyDescent="0.3">
      <c r="A105" s="10"/>
      <c r="B105" s="9"/>
      <c r="C105" s="15"/>
      <c r="D105" s="33">
        <f>SUM(D100:D104)</f>
        <v>12059760</v>
      </c>
      <c r="F105" s="11"/>
      <c r="G105" s="11"/>
    </row>
    <row r="106" spans="1:7" s="1" customFormat="1" x14ac:dyDescent="0.3">
      <c r="A106" s="10"/>
      <c r="B106" s="9"/>
      <c r="C106" s="15"/>
      <c r="D106" s="33"/>
      <c r="F106" s="11"/>
      <c r="G106" s="11"/>
    </row>
    <row r="107" spans="1:7" s="1" customFormat="1" x14ac:dyDescent="0.3">
      <c r="A107" s="30" t="s">
        <v>93</v>
      </c>
      <c r="B107" s="31" t="s">
        <v>94</v>
      </c>
      <c r="C107" s="15"/>
      <c r="D107" s="33"/>
      <c r="F107" s="11"/>
      <c r="G107" s="11"/>
    </row>
    <row r="108" spans="1:7" s="35" customFormat="1" x14ac:dyDescent="0.3">
      <c r="A108" s="10"/>
      <c r="B108" s="9" t="s">
        <v>95</v>
      </c>
      <c r="C108" s="15"/>
      <c r="D108" s="34">
        <v>990660</v>
      </c>
      <c r="E108" s="1"/>
      <c r="F108" s="11"/>
      <c r="G108" s="11"/>
    </row>
    <row r="109" spans="1:7" s="35" customFormat="1" x14ac:dyDescent="0.3">
      <c r="A109" s="10"/>
      <c r="B109" s="9"/>
      <c r="C109" s="15"/>
      <c r="D109" s="34"/>
      <c r="E109" s="1"/>
      <c r="F109" s="11"/>
      <c r="G109" s="11"/>
    </row>
    <row r="110" spans="1:7" s="36" customFormat="1" x14ac:dyDescent="0.3">
      <c r="A110" s="14"/>
      <c r="B110" s="1"/>
      <c r="C110" s="15"/>
      <c r="D110" s="15"/>
      <c r="E110" s="1"/>
      <c r="F110" s="11"/>
      <c r="G110" s="11"/>
    </row>
    <row r="111" spans="1:7" s="22" customFormat="1" x14ac:dyDescent="0.3">
      <c r="A111" s="10" t="s">
        <v>96</v>
      </c>
      <c r="B111" s="10" t="s">
        <v>97</v>
      </c>
      <c r="C111" s="15"/>
      <c r="D111" s="15"/>
      <c r="E111" s="1"/>
      <c r="F111" s="11"/>
      <c r="G111" s="11"/>
    </row>
    <row r="112" spans="1:7" s="22" customFormat="1" x14ac:dyDescent="0.3">
      <c r="A112" s="10"/>
      <c r="B112" s="9" t="s">
        <v>98</v>
      </c>
      <c r="C112" s="15"/>
      <c r="D112" s="15"/>
      <c r="E112" s="1"/>
      <c r="F112" s="11"/>
      <c r="G112" s="11"/>
    </row>
    <row r="113" spans="1:7" s="22" customFormat="1" x14ac:dyDescent="0.3">
      <c r="A113" s="10"/>
      <c r="B113" s="9" t="s">
        <v>99</v>
      </c>
      <c r="C113" s="15"/>
      <c r="D113" s="15">
        <v>2270000</v>
      </c>
      <c r="E113" s="1"/>
      <c r="F113" s="11"/>
      <c r="G113" s="11"/>
    </row>
    <row r="114" spans="1:7" s="22" customFormat="1" x14ac:dyDescent="0.3">
      <c r="A114" s="10"/>
      <c r="B114" s="9"/>
      <c r="C114" s="15"/>
      <c r="D114" s="15"/>
      <c r="E114" s="1"/>
      <c r="F114" s="11"/>
      <c r="G114" s="11"/>
    </row>
    <row r="115" spans="1:7" s="22" customFormat="1" x14ac:dyDescent="0.3">
      <c r="A115" s="10" t="s">
        <v>100</v>
      </c>
      <c r="B115" s="29" t="s">
        <v>101</v>
      </c>
      <c r="C115" s="15"/>
      <c r="D115" s="15">
        <v>1205107</v>
      </c>
      <c r="E115" s="1"/>
      <c r="F115" s="11"/>
      <c r="G115" s="11"/>
    </row>
    <row r="116" spans="1:7" s="22" customFormat="1" x14ac:dyDescent="0.3">
      <c r="A116" s="61" t="s">
        <v>102</v>
      </c>
      <c r="B116" s="61"/>
      <c r="C116" s="25"/>
      <c r="D116" s="25">
        <f>SUM(D115,D113,D108,D105,D97)</f>
        <v>30036797</v>
      </c>
      <c r="F116" s="11"/>
      <c r="G116" s="11"/>
    </row>
    <row r="117" spans="1:7" s="22" customFormat="1" x14ac:dyDescent="0.3">
      <c r="A117" s="10"/>
      <c r="B117" s="9"/>
      <c r="C117" s="15"/>
      <c r="D117" s="15"/>
      <c r="E117" s="1"/>
      <c r="F117" s="11"/>
      <c r="G117" s="11"/>
    </row>
    <row r="118" spans="1:7" s="22" customFormat="1" x14ac:dyDescent="0.3">
      <c r="A118" s="62" t="s">
        <v>103</v>
      </c>
      <c r="B118" s="62"/>
      <c r="C118" s="62"/>
      <c r="D118" s="62"/>
      <c r="E118" s="1"/>
      <c r="F118" s="11"/>
      <c r="G118" s="11"/>
    </row>
    <row r="119" spans="1:7" s="22" customFormat="1" x14ac:dyDescent="0.3">
      <c r="A119" s="2"/>
      <c r="B119" s="2"/>
      <c r="C119" s="2"/>
      <c r="D119" s="2"/>
      <c r="E119" s="1"/>
      <c r="F119" s="11"/>
      <c r="G119" s="11"/>
    </row>
    <row r="120" spans="1:7" s="22" customFormat="1" x14ac:dyDescent="0.3">
      <c r="A120" s="16" t="s">
        <v>104</v>
      </c>
      <c r="B120" s="63" t="s">
        <v>105</v>
      </c>
      <c r="C120" s="63"/>
      <c r="D120" s="37"/>
      <c r="E120" s="1"/>
      <c r="F120" s="11"/>
      <c r="G120" s="11"/>
    </row>
    <row r="121" spans="1:7" s="22" customFormat="1" x14ac:dyDescent="0.3">
      <c r="A121" s="20"/>
      <c r="B121" s="6" t="s">
        <v>3</v>
      </c>
      <c r="C121" s="19"/>
      <c r="D121" s="19"/>
      <c r="E121" s="1"/>
      <c r="F121" s="11"/>
      <c r="G121" s="11"/>
    </row>
    <row r="122" spans="1:7" s="22" customFormat="1" x14ac:dyDescent="0.3">
      <c r="A122" s="2"/>
      <c r="B122" s="6" t="s">
        <v>106</v>
      </c>
      <c r="C122" s="19">
        <v>70000</v>
      </c>
      <c r="D122" s="19"/>
      <c r="E122" s="1"/>
      <c r="F122" s="11"/>
      <c r="G122" s="11"/>
    </row>
    <row r="123" spans="1:7" s="22" customFormat="1" x14ac:dyDescent="0.3">
      <c r="A123" s="2"/>
      <c r="B123" s="6" t="s">
        <v>107</v>
      </c>
      <c r="C123" s="19">
        <v>276000</v>
      </c>
      <c r="D123" s="19"/>
      <c r="E123" s="1"/>
      <c r="F123" s="11"/>
      <c r="G123" s="11"/>
    </row>
    <row r="124" spans="1:7" s="22" customFormat="1" x14ac:dyDescent="0.3">
      <c r="A124" s="2"/>
      <c r="B124" s="6" t="s">
        <v>108</v>
      </c>
      <c r="C124" s="19">
        <v>520000</v>
      </c>
      <c r="D124" s="19">
        <f>SUM(C122:C124)</f>
        <v>866000</v>
      </c>
      <c r="E124" s="1"/>
      <c r="F124" s="11"/>
      <c r="G124" s="11"/>
    </row>
    <row r="125" spans="1:7" s="22" customFormat="1" x14ac:dyDescent="0.3">
      <c r="A125" s="2"/>
      <c r="B125" s="6" t="s">
        <v>4</v>
      </c>
      <c r="C125" s="19"/>
      <c r="D125" s="19"/>
      <c r="E125" s="1"/>
      <c r="F125" s="11"/>
      <c r="G125" s="11"/>
    </row>
    <row r="126" spans="1:7" s="22" customFormat="1" x14ac:dyDescent="0.3">
      <c r="A126" s="2"/>
      <c r="B126" s="6" t="s">
        <v>109</v>
      </c>
      <c r="C126" s="19"/>
      <c r="D126" s="19">
        <v>696083</v>
      </c>
      <c r="E126" s="1"/>
      <c r="F126" s="11"/>
      <c r="G126" s="11"/>
    </row>
    <row r="127" spans="1:7" s="22" customFormat="1" x14ac:dyDescent="0.3">
      <c r="A127" s="2"/>
      <c r="B127" s="6"/>
      <c r="C127" s="19"/>
      <c r="D127" s="19"/>
      <c r="E127" s="1"/>
      <c r="F127" s="11"/>
      <c r="G127" s="11"/>
    </row>
    <row r="128" spans="1:7" s="22" customFormat="1" x14ac:dyDescent="0.3">
      <c r="A128" s="16" t="s">
        <v>110</v>
      </c>
      <c r="B128" s="10" t="s">
        <v>111</v>
      </c>
      <c r="C128" s="19"/>
      <c r="D128" s="19"/>
      <c r="E128" s="1"/>
      <c r="F128" s="11"/>
      <c r="G128" s="11"/>
    </row>
    <row r="129" spans="1:7" s="22" customFormat="1" x14ac:dyDescent="0.3">
      <c r="A129" s="2"/>
      <c r="B129" s="6" t="s">
        <v>112</v>
      </c>
      <c r="C129" s="19"/>
      <c r="D129" s="19"/>
      <c r="E129" s="1"/>
      <c r="F129" s="11"/>
      <c r="G129" s="11"/>
    </row>
    <row r="130" spans="1:7" s="22" customFormat="1" x14ac:dyDescent="0.3">
      <c r="A130" s="2"/>
      <c r="B130" s="6" t="s">
        <v>113</v>
      </c>
      <c r="C130" s="19"/>
      <c r="D130" s="19">
        <v>20000</v>
      </c>
      <c r="E130" s="1"/>
      <c r="F130" s="11"/>
      <c r="G130" s="11"/>
    </row>
    <row r="131" spans="1:7" s="22" customFormat="1" x14ac:dyDescent="0.3">
      <c r="A131" s="61" t="s">
        <v>61</v>
      </c>
      <c r="B131" s="61"/>
      <c r="C131" s="25"/>
      <c r="D131" s="25">
        <f>SUM(D124:D130)</f>
        <v>1582083</v>
      </c>
      <c r="E131" s="1"/>
      <c r="F131" s="11"/>
      <c r="G131" s="11"/>
    </row>
    <row r="132" spans="1:7" s="22" customFormat="1" x14ac:dyDescent="0.3">
      <c r="A132" s="38"/>
      <c r="B132" s="39"/>
      <c r="C132" s="40"/>
      <c r="D132" s="40"/>
      <c r="E132" s="35"/>
      <c r="F132" s="41"/>
      <c r="G132" s="41"/>
    </row>
    <row r="133" spans="1:7" s="22" customFormat="1" x14ac:dyDescent="0.3">
      <c r="A133" s="38" t="s">
        <v>114</v>
      </c>
      <c r="B133" s="42" t="s">
        <v>1</v>
      </c>
      <c r="C133" s="40"/>
      <c r="D133" s="40">
        <v>15723705</v>
      </c>
      <c r="E133" s="35"/>
      <c r="F133" s="41"/>
      <c r="G133" s="41"/>
    </row>
    <row r="134" spans="1:7" s="22" customFormat="1" x14ac:dyDescent="0.3">
      <c r="A134" s="65" t="s">
        <v>102</v>
      </c>
      <c r="B134" s="65"/>
      <c r="C134" s="43"/>
      <c r="D134" s="43">
        <f>D133</f>
        <v>15723705</v>
      </c>
      <c r="E134" s="36"/>
      <c r="F134" s="41"/>
      <c r="G134" s="41"/>
    </row>
    <row r="135" spans="1:7" s="22" customFormat="1" x14ac:dyDescent="0.3">
      <c r="A135" s="27"/>
      <c r="B135" s="27"/>
      <c r="C135" s="28"/>
      <c r="D135" s="28"/>
      <c r="F135" s="11"/>
      <c r="G135" s="11"/>
    </row>
    <row r="136" spans="1:7" s="22" customFormat="1" x14ac:dyDescent="0.3">
      <c r="A136" s="62" t="s">
        <v>115</v>
      </c>
      <c r="B136" s="62"/>
      <c r="C136" s="62"/>
      <c r="D136" s="62"/>
      <c r="F136" s="11"/>
      <c r="G136" s="11"/>
    </row>
    <row r="137" spans="1:7" s="22" customFormat="1" x14ac:dyDescent="0.3">
      <c r="A137" s="5"/>
      <c r="B137" s="1"/>
      <c r="C137" s="13"/>
      <c r="D137" s="13"/>
      <c r="F137" s="11"/>
      <c r="G137" s="11"/>
    </row>
    <row r="138" spans="1:7" s="22" customFormat="1" x14ac:dyDescent="0.3">
      <c r="A138" s="16" t="s">
        <v>18</v>
      </c>
      <c r="B138" s="63" t="s">
        <v>19</v>
      </c>
      <c r="C138" s="63"/>
      <c r="D138" s="15">
        <v>1956720</v>
      </c>
      <c r="F138" s="11"/>
      <c r="G138" s="11"/>
    </row>
    <row r="139" spans="1:7" s="1" customFormat="1" x14ac:dyDescent="0.3">
      <c r="A139" s="18"/>
      <c r="B139" s="6"/>
      <c r="C139" s="15"/>
      <c r="D139" s="37"/>
      <c r="E139" s="22"/>
      <c r="F139" s="11"/>
      <c r="G139" s="11"/>
    </row>
    <row r="140" spans="1:7" s="1" customFormat="1" x14ac:dyDescent="0.3">
      <c r="A140" s="44" t="s">
        <v>116</v>
      </c>
      <c r="B140" s="10" t="s">
        <v>117</v>
      </c>
      <c r="C140" s="45"/>
      <c r="D140" s="17">
        <v>50000</v>
      </c>
      <c r="E140" s="22"/>
      <c r="F140" s="11"/>
      <c r="G140" s="11"/>
    </row>
    <row r="141" spans="1:7" s="1" customFormat="1" x14ac:dyDescent="0.3">
      <c r="A141" s="46"/>
      <c r="B141" s="6"/>
      <c r="C141" s="15"/>
      <c r="D141" s="15">
        <f>SUM(D138:D140)</f>
        <v>2006720</v>
      </c>
      <c r="E141" s="22"/>
      <c r="F141" s="11"/>
      <c r="G141" s="11"/>
    </row>
    <row r="142" spans="1:7" s="1" customFormat="1" x14ac:dyDescent="0.3">
      <c r="A142" s="14"/>
      <c r="C142" s="15"/>
      <c r="D142" s="15"/>
      <c r="E142" s="22"/>
      <c r="F142" s="11"/>
      <c r="G142" s="11"/>
    </row>
    <row r="143" spans="1:7" s="1" customFormat="1" x14ac:dyDescent="0.3">
      <c r="A143" s="10" t="s">
        <v>118</v>
      </c>
      <c r="B143" s="10" t="s">
        <v>119</v>
      </c>
      <c r="C143" s="13"/>
      <c r="D143" s="34">
        <v>303292</v>
      </c>
      <c r="E143" s="22"/>
      <c r="F143" s="11"/>
      <c r="G143" s="11"/>
    </row>
    <row r="144" spans="1:7" s="1" customFormat="1" x14ac:dyDescent="0.3">
      <c r="A144" s="14"/>
      <c r="C144" s="34"/>
      <c r="D144" s="34"/>
      <c r="E144" s="22"/>
      <c r="F144" s="11"/>
      <c r="G144" s="11"/>
    </row>
    <row r="145" spans="1:8" s="1" customFormat="1" x14ac:dyDescent="0.3">
      <c r="A145" s="10" t="s">
        <v>120</v>
      </c>
      <c r="B145" s="10" t="s">
        <v>121</v>
      </c>
      <c r="C145" s="13"/>
      <c r="D145" s="47">
        <v>60000</v>
      </c>
      <c r="E145" s="22"/>
      <c r="F145" s="11"/>
      <c r="G145" s="11"/>
    </row>
    <row r="146" spans="1:8" s="1" customFormat="1" x14ac:dyDescent="0.3">
      <c r="A146" s="10"/>
      <c r="B146" s="10"/>
      <c r="C146" s="13"/>
      <c r="D146" s="13">
        <f>SUM(D143:D145)</f>
        <v>363292</v>
      </c>
      <c r="E146" s="22"/>
      <c r="F146" s="11"/>
      <c r="G146" s="11"/>
    </row>
    <row r="147" spans="1:8" s="1" customFormat="1" x14ac:dyDescent="0.3">
      <c r="A147" s="10"/>
      <c r="B147" s="10"/>
      <c r="C147" s="13"/>
      <c r="D147" s="13"/>
      <c r="E147" s="22"/>
      <c r="F147" s="11"/>
      <c r="G147" s="11"/>
    </row>
    <row r="148" spans="1:8" s="1" customFormat="1" x14ac:dyDescent="0.3">
      <c r="A148" s="10" t="s">
        <v>22</v>
      </c>
      <c r="B148" s="10" t="s">
        <v>23</v>
      </c>
      <c r="C148" s="13"/>
      <c r="D148" s="13"/>
      <c r="E148" s="22"/>
      <c r="F148" s="11"/>
      <c r="G148" s="11"/>
      <c r="H148" s="11"/>
    </row>
    <row r="149" spans="1:8" s="1" customFormat="1" x14ac:dyDescent="0.3">
      <c r="A149" s="10"/>
      <c r="B149" s="6" t="s">
        <v>122</v>
      </c>
      <c r="C149" s="13"/>
      <c r="D149" s="13">
        <v>47244</v>
      </c>
      <c r="E149" s="22"/>
      <c r="F149" s="11"/>
      <c r="G149" s="11"/>
    </row>
    <row r="150" spans="1:8" s="1" customFormat="1" x14ac:dyDescent="0.3">
      <c r="A150" s="10"/>
      <c r="B150" s="10"/>
      <c r="C150" s="13"/>
      <c r="D150" s="13"/>
      <c r="E150" s="22"/>
      <c r="F150" s="11"/>
      <c r="G150" s="11"/>
    </row>
    <row r="151" spans="1:8" s="1" customFormat="1" x14ac:dyDescent="0.3">
      <c r="A151" s="10" t="s">
        <v>52</v>
      </c>
      <c r="B151" s="10" t="s">
        <v>53</v>
      </c>
      <c r="C151" s="13"/>
      <c r="D151" s="13"/>
      <c r="E151" s="22"/>
      <c r="F151" s="11"/>
      <c r="G151" s="11"/>
    </row>
    <row r="152" spans="1:8" s="1" customFormat="1" x14ac:dyDescent="0.3">
      <c r="A152" s="10"/>
      <c r="B152" s="6" t="s">
        <v>122</v>
      </c>
      <c r="C152" s="13"/>
      <c r="D152" s="47">
        <v>12756</v>
      </c>
      <c r="E152" s="22"/>
      <c r="F152" s="11"/>
      <c r="G152" s="11"/>
    </row>
    <row r="153" spans="1:8" s="1" customFormat="1" x14ac:dyDescent="0.3">
      <c r="A153" s="10"/>
      <c r="B153" s="10"/>
      <c r="C153" s="13"/>
      <c r="D153" s="13">
        <f>SUM(D149:D152)</f>
        <v>60000</v>
      </c>
      <c r="E153" s="22"/>
      <c r="F153" s="11"/>
      <c r="G153" s="11"/>
    </row>
    <row r="154" spans="1:8" s="1" customFormat="1" x14ac:dyDescent="0.3">
      <c r="A154" s="61" t="s">
        <v>61</v>
      </c>
      <c r="B154" s="61"/>
      <c r="C154" s="25"/>
      <c r="D154" s="25">
        <f>SUM(D146,D141,D153)</f>
        <v>2430012</v>
      </c>
      <c r="E154" s="22"/>
      <c r="F154" s="11"/>
      <c r="G154" s="11"/>
    </row>
    <row r="155" spans="1:8" s="1" customFormat="1" x14ac:dyDescent="0.3">
      <c r="A155" s="64" t="s">
        <v>62</v>
      </c>
      <c r="B155" s="64"/>
      <c r="C155" s="26"/>
      <c r="D155" s="26" t="s">
        <v>5</v>
      </c>
      <c r="E155" s="22"/>
      <c r="F155" s="11"/>
      <c r="G155" s="11"/>
    </row>
    <row r="156" spans="1:8" s="1" customFormat="1" x14ac:dyDescent="0.3">
      <c r="A156" s="48"/>
      <c r="B156" s="48"/>
      <c r="C156" s="49"/>
      <c r="D156" s="49"/>
      <c r="E156" s="22"/>
      <c r="F156" s="11"/>
      <c r="G156" s="11"/>
    </row>
    <row r="157" spans="1:8" s="1" customFormat="1" x14ac:dyDescent="0.3">
      <c r="A157" s="16" t="s">
        <v>123</v>
      </c>
      <c r="B157" s="10" t="s">
        <v>124</v>
      </c>
      <c r="C157" s="15"/>
      <c r="D157" s="15"/>
      <c r="F157" s="11"/>
      <c r="G157" s="11"/>
    </row>
    <row r="158" spans="1:8" s="22" customFormat="1" x14ac:dyDescent="0.3">
      <c r="A158" s="10"/>
      <c r="B158" s="9" t="s">
        <v>125</v>
      </c>
      <c r="C158" s="15"/>
      <c r="D158" s="15">
        <v>2260012</v>
      </c>
      <c r="E158" s="1"/>
      <c r="F158" s="11"/>
      <c r="G158" s="11"/>
    </row>
    <row r="159" spans="1:8" s="1" customFormat="1" x14ac:dyDescent="0.3">
      <c r="A159" s="61" t="s">
        <v>102</v>
      </c>
      <c r="B159" s="61"/>
      <c r="C159" s="25"/>
      <c r="D159" s="25">
        <f>SUM(D158)</f>
        <v>2260012</v>
      </c>
      <c r="F159" s="11"/>
      <c r="G159" s="11"/>
    </row>
    <row r="160" spans="1:8" s="1" customFormat="1" x14ac:dyDescent="0.3">
      <c r="A160" s="10"/>
      <c r="B160" s="9"/>
      <c r="C160" s="15"/>
      <c r="D160" s="15"/>
      <c r="F160" s="11"/>
      <c r="G160" s="11"/>
    </row>
    <row r="161" spans="1:7" s="1" customFormat="1" x14ac:dyDescent="0.3">
      <c r="A161" s="62" t="s">
        <v>126</v>
      </c>
      <c r="B161" s="62"/>
      <c r="C161" s="62"/>
      <c r="D161" s="62"/>
      <c r="F161" s="11"/>
      <c r="G161" s="11"/>
    </row>
    <row r="162" spans="1:7" s="1" customFormat="1" x14ac:dyDescent="0.3">
      <c r="A162" s="5"/>
      <c r="C162" s="13"/>
      <c r="D162" s="13"/>
      <c r="F162" s="11"/>
      <c r="G162" s="11"/>
    </row>
    <row r="163" spans="1:7" s="1" customFormat="1" x14ac:dyDescent="0.3">
      <c r="A163" s="10" t="s">
        <v>22</v>
      </c>
      <c r="B163" s="10" t="s">
        <v>23</v>
      </c>
      <c r="C163" s="13"/>
      <c r="D163" s="13">
        <v>200000</v>
      </c>
      <c r="F163" s="11"/>
      <c r="G163" s="11"/>
    </row>
    <row r="164" spans="1:7" s="1" customFormat="1" x14ac:dyDescent="0.3">
      <c r="A164" s="10"/>
      <c r="B164" s="6" t="s">
        <v>65</v>
      </c>
      <c r="C164" s="13"/>
      <c r="F164" s="11"/>
      <c r="G164" s="11"/>
    </row>
    <row r="165" spans="1:7" s="1" customFormat="1" x14ac:dyDescent="0.3">
      <c r="A165" s="10"/>
      <c r="B165" s="6" t="s">
        <v>127</v>
      </c>
      <c r="C165" s="13"/>
      <c r="D165" s="13"/>
      <c r="F165" s="11"/>
      <c r="G165" s="11"/>
    </row>
    <row r="166" spans="1:7" s="1" customFormat="1" x14ac:dyDescent="0.3">
      <c r="A166" s="18"/>
      <c r="B166" s="6"/>
      <c r="C166" s="15"/>
      <c r="D166" s="15"/>
      <c r="F166" s="11"/>
      <c r="G166" s="11"/>
    </row>
    <row r="167" spans="1:7" s="1" customFormat="1" x14ac:dyDescent="0.3">
      <c r="A167" s="16" t="s">
        <v>38</v>
      </c>
      <c r="B167" s="10" t="s">
        <v>39</v>
      </c>
      <c r="C167" s="15"/>
      <c r="D167" s="15">
        <v>50000</v>
      </c>
      <c r="F167" s="11"/>
      <c r="G167" s="11"/>
    </row>
    <row r="168" spans="1:7" s="1" customFormat="1" x14ac:dyDescent="0.3">
      <c r="A168" s="18"/>
      <c r="B168" s="6"/>
      <c r="C168" s="15"/>
      <c r="D168" s="15"/>
      <c r="F168" s="11"/>
      <c r="G168" s="11"/>
    </row>
    <row r="169" spans="1:7" s="1" customFormat="1" x14ac:dyDescent="0.3">
      <c r="A169" s="16" t="s">
        <v>52</v>
      </c>
      <c r="B169" s="10" t="s">
        <v>53</v>
      </c>
      <c r="C169" s="15"/>
      <c r="D169" s="15">
        <v>67500</v>
      </c>
      <c r="F169" s="11"/>
      <c r="G169" s="11"/>
    </row>
    <row r="170" spans="1:7" s="1" customFormat="1" x14ac:dyDescent="0.3">
      <c r="A170" s="61" t="s">
        <v>61</v>
      </c>
      <c r="B170" s="61"/>
      <c r="C170" s="25"/>
      <c r="D170" s="25">
        <f>SUM(D163:D169)</f>
        <v>317500</v>
      </c>
      <c r="F170" s="11"/>
      <c r="G170" s="11"/>
    </row>
    <row r="171" spans="1:7" s="1" customFormat="1" x14ac:dyDescent="0.3">
      <c r="A171" s="27"/>
      <c r="B171" s="27"/>
      <c r="C171" s="28"/>
      <c r="D171" s="28"/>
      <c r="F171" s="11"/>
      <c r="G171" s="11"/>
    </row>
    <row r="172" spans="1:7" s="1" customFormat="1" x14ac:dyDescent="0.3">
      <c r="A172" s="62" t="s">
        <v>128</v>
      </c>
      <c r="B172" s="62"/>
      <c r="C172" s="62"/>
      <c r="D172" s="62"/>
      <c r="F172" s="11"/>
      <c r="G172" s="11"/>
    </row>
    <row r="173" spans="1:7" s="1" customFormat="1" x14ac:dyDescent="0.3">
      <c r="A173" s="27"/>
      <c r="B173" s="27"/>
      <c r="C173" s="28"/>
      <c r="D173" s="28"/>
      <c r="F173" s="11"/>
      <c r="G173" s="11"/>
    </row>
    <row r="174" spans="1:7" s="1" customFormat="1" x14ac:dyDescent="0.3">
      <c r="A174" s="16" t="s">
        <v>129</v>
      </c>
      <c r="B174" s="29" t="s">
        <v>130</v>
      </c>
      <c r="C174" s="45"/>
      <c r="D174" s="45"/>
      <c r="F174" s="11"/>
      <c r="G174" s="11"/>
    </row>
    <row r="175" spans="1:7" s="1" customFormat="1" x14ac:dyDescent="0.3">
      <c r="A175" s="16"/>
      <c r="B175" s="9" t="s">
        <v>6</v>
      </c>
      <c r="C175" s="15"/>
      <c r="D175" s="15">
        <v>257495</v>
      </c>
      <c r="F175" s="11"/>
      <c r="G175" s="11"/>
    </row>
    <row r="176" spans="1:7" s="1" customFormat="1" x14ac:dyDescent="0.3">
      <c r="A176" s="9"/>
      <c r="B176" s="10"/>
      <c r="C176" s="15"/>
      <c r="D176" s="15"/>
      <c r="F176" s="11"/>
      <c r="G176" s="11"/>
    </row>
    <row r="177" spans="1:7" s="1" customFormat="1" x14ac:dyDescent="0.3">
      <c r="A177" s="16" t="s">
        <v>131</v>
      </c>
      <c r="B177" s="29" t="s">
        <v>132</v>
      </c>
      <c r="C177" s="15"/>
      <c r="D177" s="15"/>
      <c r="F177" s="11"/>
      <c r="G177" s="11"/>
    </row>
    <row r="178" spans="1:7" s="1" customFormat="1" x14ac:dyDescent="0.3">
      <c r="A178" s="16"/>
      <c r="B178" s="9" t="s">
        <v>6</v>
      </c>
      <c r="C178" s="15"/>
      <c r="D178" s="17">
        <v>69523</v>
      </c>
      <c r="F178" s="11"/>
      <c r="G178" s="11"/>
    </row>
    <row r="179" spans="1:7" s="1" customFormat="1" x14ac:dyDescent="0.3">
      <c r="A179" s="16"/>
      <c r="B179" s="10"/>
      <c r="C179" s="15"/>
      <c r="D179" s="15">
        <f>SUM(D175:D178)</f>
        <v>327018</v>
      </c>
      <c r="F179" s="11"/>
      <c r="G179" s="11"/>
    </row>
    <row r="180" spans="1:7" s="1" customFormat="1" x14ac:dyDescent="0.3">
      <c r="A180" s="16"/>
      <c r="B180" s="10"/>
      <c r="C180" s="15"/>
      <c r="D180" s="15"/>
      <c r="F180" s="11"/>
      <c r="G180" s="11"/>
    </row>
    <row r="181" spans="1:7" s="1" customFormat="1" x14ac:dyDescent="0.3">
      <c r="A181" s="29" t="s">
        <v>133</v>
      </c>
      <c r="B181" s="29" t="s">
        <v>134</v>
      </c>
      <c r="C181" s="45"/>
      <c r="D181" s="45"/>
      <c r="F181" s="11"/>
      <c r="G181" s="11"/>
    </row>
    <row r="182" spans="1:7" s="1" customFormat="1" x14ac:dyDescent="0.3">
      <c r="A182" s="16"/>
      <c r="B182" s="9" t="s">
        <v>6</v>
      </c>
      <c r="C182" s="15"/>
      <c r="D182" s="15">
        <v>890816</v>
      </c>
      <c r="F182" s="11"/>
      <c r="G182" s="11"/>
    </row>
    <row r="183" spans="1:7" s="1" customFormat="1" x14ac:dyDescent="0.3">
      <c r="A183" s="16"/>
      <c r="B183" s="10"/>
      <c r="C183" s="15"/>
      <c r="D183" s="15"/>
      <c r="F183" s="11"/>
      <c r="G183" s="11"/>
    </row>
    <row r="184" spans="1:7" s="1" customFormat="1" x14ac:dyDescent="0.3">
      <c r="A184" s="16" t="s">
        <v>135</v>
      </c>
      <c r="B184" s="29" t="s">
        <v>136</v>
      </c>
      <c r="C184" s="45"/>
      <c r="D184" s="45"/>
      <c r="F184" s="11"/>
      <c r="G184" s="11"/>
    </row>
    <row r="185" spans="1:7" s="1" customFormat="1" x14ac:dyDescent="0.3">
      <c r="A185" s="16"/>
      <c r="B185" s="9" t="s">
        <v>6</v>
      </c>
      <c r="C185" s="15"/>
      <c r="D185" s="17">
        <v>240520</v>
      </c>
      <c r="F185" s="11"/>
      <c r="G185" s="11"/>
    </row>
    <row r="186" spans="1:7" s="1" customFormat="1" x14ac:dyDescent="0.3">
      <c r="A186" s="16"/>
      <c r="B186" s="10"/>
      <c r="C186" s="15"/>
      <c r="D186" s="15">
        <f>SUM(D182:D185)</f>
        <v>1131336</v>
      </c>
      <c r="F186" s="11"/>
      <c r="G186" s="11"/>
    </row>
    <row r="187" spans="1:7" s="1" customFormat="1" x14ac:dyDescent="0.3">
      <c r="A187" s="61" t="s">
        <v>61</v>
      </c>
      <c r="B187" s="61"/>
      <c r="C187" s="25"/>
      <c r="D187" s="25">
        <f>SUM(D186,D179)</f>
        <v>1458354</v>
      </c>
      <c r="F187" s="11"/>
      <c r="G187" s="11"/>
    </row>
    <row r="188" spans="1:7" s="1" customFormat="1" x14ac:dyDescent="0.3">
      <c r="A188" s="27"/>
      <c r="B188" s="27"/>
      <c r="C188" s="28"/>
      <c r="D188" s="28"/>
      <c r="F188" s="11"/>
      <c r="G188" s="11"/>
    </row>
    <row r="189" spans="1:7" s="22" customFormat="1" x14ac:dyDescent="0.3">
      <c r="A189" s="62" t="s">
        <v>137</v>
      </c>
      <c r="B189" s="62"/>
      <c r="C189" s="62"/>
      <c r="D189" s="62"/>
      <c r="E189" s="1"/>
      <c r="F189" s="11"/>
      <c r="G189" s="11"/>
    </row>
    <row r="190" spans="1:7" s="1" customFormat="1" x14ac:dyDescent="0.3">
      <c r="A190" s="5"/>
      <c r="C190" s="13"/>
      <c r="D190" s="13"/>
      <c r="F190" s="11"/>
      <c r="G190" s="11"/>
    </row>
    <row r="191" spans="1:7" s="1" customFormat="1" x14ac:dyDescent="0.3">
      <c r="A191" s="10" t="s">
        <v>35</v>
      </c>
      <c r="B191" s="10" t="s">
        <v>36</v>
      </c>
      <c r="C191" s="13"/>
      <c r="D191" s="13"/>
      <c r="F191" s="11"/>
      <c r="G191" s="11"/>
    </row>
    <row r="192" spans="1:7" s="1" customFormat="1" x14ac:dyDescent="0.3">
      <c r="A192" s="16"/>
      <c r="B192" s="6" t="s">
        <v>138</v>
      </c>
      <c r="C192" s="15"/>
      <c r="D192" s="15">
        <v>800000</v>
      </c>
      <c r="F192" s="11"/>
      <c r="G192" s="11"/>
    </row>
    <row r="193" spans="1:7" s="1" customFormat="1" x14ac:dyDescent="0.3">
      <c r="A193" s="16"/>
      <c r="B193" s="6"/>
      <c r="C193" s="15"/>
      <c r="D193" s="15"/>
      <c r="F193" s="11"/>
      <c r="G193" s="11"/>
    </row>
    <row r="194" spans="1:7" s="1" customFormat="1" x14ac:dyDescent="0.3">
      <c r="A194" s="16" t="s">
        <v>38</v>
      </c>
      <c r="B194" s="10" t="s">
        <v>39</v>
      </c>
      <c r="C194" s="15"/>
      <c r="D194" s="15">
        <v>250000</v>
      </c>
      <c r="F194" s="11"/>
      <c r="G194" s="11"/>
    </row>
    <row r="195" spans="1:7" s="1" customFormat="1" x14ac:dyDescent="0.3">
      <c r="A195" s="18"/>
      <c r="B195" s="6"/>
      <c r="C195" s="15"/>
      <c r="D195" s="15"/>
      <c r="F195" s="11"/>
      <c r="G195" s="11"/>
    </row>
    <row r="196" spans="1:7" s="1" customFormat="1" x14ac:dyDescent="0.3">
      <c r="A196" s="16" t="s">
        <v>52</v>
      </c>
      <c r="B196" s="10" t="s">
        <v>53</v>
      </c>
      <c r="C196" s="15"/>
      <c r="D196" s="15">
        <v>283500</v>
      </c>
      <c r="F196" s="11"/>
      <c r="G196" s="11"/>
    </row>
    <row r="197" spans="1:7" s="1" customFormat="1" x14ac:dyDescent="0.3">
      <c r="A197" s="61" t="s">
        <v>61</v>
      </c>
      <c r="B197" s="61"/>
      <c r="C197" s="25"/>
      <c r="D197" s="25">
        <f>SUM(D196,D194,D192)</f>
        <v>1333500</v>
      </c>
      <c r="E197" s="22"/>
      <c r="F197" s="11"/>
      <c r="G197" s="11"/>
    </row>
    <row r="198" spans="1:7" s="1" customFormat="1" x14ac:dyDescent="0.3">
      <c r="A198" s="10"/>
      <c r="B198" s="9"/>
      <c r="C198" s="15"/>
      <c r="D198" s="15"/>
      <c r="F198" s="11"/>
      <c r="G198" s="11"/>
    </row>
    <row r="199" spans="1:7" s="1" customFormat="1" x14ac:dyDescent="0.3">
      <c r="A199" s="62" t="s">
        <v>139</v>
      </c>
      <c r="B199" s="62"/>
      <c r="C199" s="62"/>
      <c r="D199" s="62"/>
      <c r="F199" s="11"/>
      <c r="G199" s="11"/>
    </row>
    <row r="200" spans="1:7" s="1" customFormat="1" x14ac:dyDescent="0.3">
      <c r="A200" s="5"/>
      <c r="C200" s="13"/>
      <c r="D200" s="13"/>
      <c r="F200" s="11"/>
      <c r="G200" s="11"/>
    </row>
    <row r="201" spans="1:7" s="1" customFormat="1" x14ac:dyDescent="0.3">
      <c r="A201" s="10" t="s">
        <v>22</v>
      </c>
      <c r="B201" s="10" t="s">
        <v>23</v>
      </c>
      <c r="C201" s="13"/>
      <c r="D201" s="13">
        <v>750000</v>
      </c>
      <c r="F201" s="11"/>
      <c r="G201" s="11"/>
    </row>
    <row r="202" spans="1:7" s="1" customFormat="1" x14ac:dyDescent="0.3">
      <c r="A202" s="16"/>
      <c r="B202" s="6" t="s">
        <v>140</v>
      </c>
      <c r="C202" s="15"/>
      <c r="D202" s="15"/>
      <c r="F202" s="11"/>
      <c r="G202" s="11"/>
    </row>
    <row r="203" spans="1:7" s="1" customFormat="1" x14ac:dyDescent="0.3">
      <c r="A203" s="16"/>
      <c r="B203" s="6" t="s">
        <v>127</v>
      </c>
      <c r="C203" s="15"/>
      <c r="D203" s="15"/>
      <c r="F203" s="11"/>
      <c r="G203" s="11"/>
    </row>
    <row r="204" spans="1:7" s="1" customFormat="1" x14ac:dyDescent="0.3">
      <c r="A204" s="18"/>
      <c r="B204" s="6"/>
      <c r="C204" s="15"/>
      <c r="D204" s="15"/>
      <c r="F204" s="11"/>
      <c r="G204" s="11"/>
    </row>
    <row r="205" spans="1:7" s="1" customFormat="1" x14ac:dyDescent="0.3">
      <c r="A205" s="10" t="s">
        <v>35</v>
      </c>
      <c r="B205" s="10" t="s">
        <v>36</v>
      </c>
      <c r="C205" s="15"/>
      <c r="F205" s="11"/>
      <c r="G205" s="11"/>
    </row>
    <row r="206" spans="1:7" s="1" customFormat="1" x14ac:dyDescent="0.3">
      <c r="A206" s="16"/>
      <c r="B206" s="6" t="s">
        <v>141</v>
      </c>
      <c r="C206" s="15"/>
      <c r="D206" s="15">
        <v>15000</v>
      </c>
      <c r="F206" s="11"/>
      <c r="G206" s="11"/>
    </row>
    <row r="207" spans="1:7" s="1" customFormat="1" x14ac:dyDescent="0.3">
      <c r="A207" s="18"/>
      <c r="B207" s="6"/>
      <c r="C207" s="15"/>
      <c r="D207" s="15"/>
      <c r="F207" s="11"/>
      <c r="G207" s="11"/>
    </row>
    <row r="208" spans="1:7" s="1" customFormat="1" x14ac:dyDescent="0.3">
      <c r="A208" s="16" t="s">
        <v>38</v>
      </c>
      <c r="B208" s="10" t="s">
        <v>39</v>
      </c>
      <c r="C208" s="15"/>
      <c r="D208" s="15">
        <v>20000</v>
      </c>
      <c r="F208" s="11"/>
      <c r="G208" s="11"/>
    </row>
    <row r="209" spans="1:7" s="1" customFormat="1" x14ac:dyDescent="0.3">
      <c r="A209" s="18"/>
      <c r="B209" s="6"/>
      <c r="C209" s="15"/>
      <c r="D209" s="15"/>
      <c r="F209" s="11"/>
      <c r="G209" s="11"/>
    </row>
    <row r="210" spans="1:7" s="1" customFormat="1" x14ac:dyDescent="0.3">
      <c r="A210" s="16" t="s">
        <v>52</v>
      </c>
      <c r="B210" s="10" t="s">
        <v>53</v>
      </c>
      <c r="C210" s="15"/>
      <c r="D210" s="15">
        <v>211950</v>
      </c>
      <c r="F210" s="11"/>
      <c r="G210" s="11"/>
    </row>
    <row r="211" spans="1:7" s="1" customFormat="1" x14ac:dyDescent="0.3">
      <c r="A211" s="61" t="s">
        <v>61</v>
      </c>
      <c r="B211" s="61"/>
      <c r="C211" s="25"/>
      <c r="D211" s="25">
        <f>SUM(D201:D210)</f>
        <v>996950</v>
      </c>
      <c r="E211" s="22"/>
      <c r="F211" s="11"/>
      <c r="G211" s="11"/>
    </row>
    <row r="212" spans="1:7" s="1" customFormat="1" x14ac:dyDescent="0.3">
      <c r="A212" s="10"/>
      <c r="B212" s="9"/>
      <c r="C212" s="15"/>
      <c r="D212" s="15"/>
      <c r="F212" s="11"/>
      <c r="G212" s="11"/>
    </row>
    <row r="213" spans="1:7" s="1" customFormat="1" x14ac:dyDescent="0.3">
      <c r="A213" s="62" t="s">
        <v>142</v>
      </c>
      <c r="B213" s="62"/>
      <c r="C213" s="62"/>
      <c r="D213" s="62"/>
      <c r="F213" s="11"/>
      <c r="G213" s="11"/>
    </row>
    <row r="214" spans="1:7" s="1" customFormat="1" x14ac:dyDescent="0.3">
      <c r="A214" s="2"/>
      <c r="B214" s="2"/>
      <c r="C214" s="2"/>
      <c r="D214" s="2"/>
      <c r="F214" s="11"/>
      <c r="G214" s="11"/>
    </row>
    <row r="215" spans="1:7" s="1" customFormat="1" x14ac:dyDescent="0.3">
      <c r="A215" s="16" t="s">
        <v>18</v>
      </c>
      <c r="B215" s="63" t="s">
        <v>19</v>
      </c>
      <c r="C215" s="63"/>
      <c r="D215" s="15"/>
      <c r="F215" s="11"/>
      <c r="G215" s="29"/>
    </row>
    <row r="216" spans="1:7" s="1" customFormat="1" x14ac:dyDescent="0.3">
      <c r="A216" s="18"/>
      <c r="B216" s="6" t="s">
        <v>143</v>
      </c>
      <c r="C216" s="15"/>
      <c r="D216" s="15">
        <v>2619600</v>
      </c>
      <c r="F216" s="11"/>
      <c r="G216" s="29"/>
    </row>
    <row r="217" spans="1:7" s="1" customFormat="1" x14ac:dyDescent="0.3">
      <c r="A217" s="18"/>
      <c r="B217" s="6"/>
      <c r="C217" s="15"/>
      <c r="D217" s="15"/>
      <c r="F217" s="11"/>
      <c r="G217" s="29"/>
    </row>
    <row r="218" spans="1:7" s="1" customFormat="1" x14ac:dyDescent="0.3">
      <c r="A218" s="10" t="s">
        <v>20</v>
      </c>
      <c r="B218" s="10" t="s">
        <v>119</v>
      </c>
      <c r="C218" s="13"/>
      <c r="D218" s="17">
        <v>406038</v>
      </c>
      <c r="F218" s="11"/>
      <c r="G218" s="29"/>
    </row>
    <row r="219" spans="1:7" s="1" customFormat="1" x14ac:dyDescent="0.3">
      <c r="A219" s="2"/>
      <c r="B219" s="2"/>
      <c r="C219" s="2"/>
      <c r="D219" s="34">
        <f>SUM(D218,D216)</f>
        <v>3025638</v>
      </c>
      <c r="F219" s="11"/>
      <c r="G219" s="11"/>
    </row>
    <row r="220" spans="1:7" s="1" customFormat="1" x14ac:dyDescent="0.3">
      <c r="A220" s="2"/>
      <c r="B220" s="2"/>
      <c r="C220" s="2"/>
      <c r="D220" s="2"/>
      <c r="F220" s="11"/>
      <c r="G220" s="11"/>
    </row>
    <row r="221" spans="1:7" s="1" customFormat="1" x14ac:dyDescent="0.3">
      <c r="A221" s="16" t="s">
        <v>22</v>
      </c>
      <c r="B221" s="10" t="s">
        <v>23</v>
      </c>
      <c r="C221" s="15"/>
      <c r="D221" s="15"/>
      <c r="F221" s="11"/>
      <c r="G221" s="11"/>
    </row>
    <row r="222" spans="1:7" s="1" customFormat="1" x14ac:dyDescent="0.3">
      <c r="A222" s="16"/>
      <c r="B222" s="6" t="s">
        <v>144</v>
      </c>
      <c r="C222" s="15">
        <v>200000</v>
      </c>
      <c r="F222" s="11"/>
      <c r="G222" s="11"/>
    </row>
    <row r="223" spans="1:7" s="1" customFormat="1" x14ac:dyDescent="0.3">
      <c r="A223" s="16"/>
      <c r="B223" s="6" t="s">
        <v>145</v>
      </c>
      <c r="C223" s="19">
        <v>50000</v>
      </c>
      <c r="D223" s="15">
        <f>SUM(C222:C223)</f>
        <v>250000</v>
      </c>
      <c r="F223" s="11"/>
      <c r="G223" s="11"/>
    </row>
    <row r="224" spans="1:7" s="1" customFormat="1" x14ac:dyDescent="0.3">
      <c r="A224" s="16"/>
      <c r="B224" s="6"/>
      <c r="D224" s="15"/>
      <c r="F224" s="11"/>
      <c r="G224" s="11"/>
    </row>
    <row r="225" spans="1:7" s="1" customFormat="1" x14ac:dyDescent="0.3">
      <c r="A225" s="16" t="s">
        <v>27</v>
      </c>
      <c r="B225" s="10" t="s">
        <v>28</v>
      </c>
      <c r="C225" s="15"/>
      <c r="D225" s="15"/>
      <c r="F225" s="11"/>
      <c r="G225" s="11"/>
    </row>
    <row r="226" spans="1:7" s="1" customFormat="1" x14ac:dyDescent="0.3">
      <c r="A226" s="18"/>
      <c r="B226" s="7" t="s">
        <v>146</v>
      </c>
      <c r="C226" s="19">
        <v>6000</v>
      </c>
      <c r="D226" s="15"/>
      <c r="F226" s="11"/>
      <c r="G226" s="11"/>
    </row>
    <row r="227" spans="1:7" s="1" customFormat="1" x14ac:dyDescent="0.3">
      <c r="A227" s="18"/>
      <c r="B227" s="7" t="s">
        <v>147</v>
      </c>
      <c r="C227" s="19">
        <v>87600</v>
      </c>
      <c r="D227" s="15">
        <f>SUM(C226:C227)</f>
        <v>93600</v>
      </c>
      <c r="F227" s="11"/>
      <c r="G227" s="11"/>
    </row>
    <row r="228" spans="1:7" s="1" customFormat="1" x14ac:dyDescent="0.3">
      <c r="A228" s="18"/>
      <c r="B228" s="7"/>
      <c r="C228" s="19"/>
      <c r="D228" s="15"/>
      <c r="F228" s="11"/>
      <c r="G228" s="11"/>
    </row>
    <row r="229" spans="1:7" s="1" customFormat="1" x14ac:dyDescent="0.3">
      <c r="A229" s="16" t="s">
        <v>32</v>
      </c>
      <c r="B229" s="10" t="s">
        <v>148</v>
      </c>
      <c r="C229" s="19"/>
      <c r="D229" s="15"/>
      <c r="F229" s="11"/>
      <c r="G229" s="11"/>
    </row>
    <row r="230" spans="1:7" s="1" customFormat="1" x14ac:dyDescent="0.3">
      <c r="A230" s="16"/>
      <c r="B230" s="7" t="s">
        <v>146</v>
      </c>
      <c r="C230" s="19"/>
      <c r="D230" s="15">
        <v>18000</v>
      </c>
      <c r="F230" s="11"/>
      <c r="G230" s="11"/>
    </row>
    <row r="231" spans="1:7" s="1" customFormat="1" x14ac:dyDescent="0.3">
      <c r="A231" s="18"/>
      <c r="B231" s="7"/>
      <c r="C231" s="19"/>
      <c r="D231" s="15"/>
      <c r="F231" s="11"/>
      <c r="G231" s="11"/>
    </row>
    <row r="232" spans="1:7" s="1" customFormat="1" x14ac:dyDescent="0.3">
      <c r="A232" s="10" t="s">
        <v>35</v>
      </c>
      <c r="B232" s="10" t="s">
        <v>36</v>
      </c>
      <c r="C232" s="13"/>
      <c r="D232" s="13">
        <v>120000</v>
      </c>
      <c r="F232" s="11"/>
      <c r="G232" s="11"/>
    </row>
    <row r="233" spans="1:7" s="1" customFormat="1" x14ac:dyDescent="0.3">
      <c r="A233" s="16"/>
      <c r="B233" s="6"/>
      <c r="C233" s="15"/>
      <c r="D233" s="15"/>
      <c r="F233" s="11"/>
      <c r="G233" s="11"/>
    </row>
    <row r="234" spans="1:7" s="1" customFormat="1" x14ac:dyDescent="0.3">
      <c r="A234" s="16" t="s">
        <v>38</v>
      </c>
      <c r="B234" s="10" t="s">
        <v>39</v>
      </c>
      <c r="C234" s="15"/>
      <c r="D234" s="19"/>
      <c r="F234" s="11"/>
      <c r="G234" s="11"/>
    </row>
    <row r="235" spans="1:7" s="22" customFormat="1" x14ac:dyDescent="0.3">
      <c r="A235" s="16"/>
      <c r="B235" s="6" t="s">
        <v>149</v>
      </c>
      <c r="C235" s="15"/>
      <c r="D235" s="15">
        <v>50000</v>
      </c>
      <c r="E235" s="1"/>
      <c r="F235" s="11"/>
      <c r="G235" s="11"/>
    </row>
    <row r="236" spans="1:7" s="22" customFormat="1" x14ac:dyDescent="0.3">
      <c r="A236" s="18"/>
      <c r="B236" s="6"/>
      <c r="C236" s="15"/>
      <c r="D236" s="15"/>
      <c r="E236" s="1"/>
      <c r="F236" s="11"/>
      <c r="G236" s="11"/>
    </row>
    <row r="237" spans="1:7" s="22" customFormat="1" x14ac:dyDescent="0.3">
      <c r="A237" s="16" t="s">
        <v>44</v>
      </c>
      <c r="B237" s="10" t="s">
        <v>45</v>
      </c>
      <c r="C237" s="15"/>
      <c r="D237" s="15"/>
      <c r="E237" s="1"/>
      <c r="F237" s="11"/>
      <c r="G237" s="11"/>
    </row>
    <row r="238" spans="1:7" s="22" customFormat="1" x14ac:dyDescent="0.3">
      <c r="A238" s="18"/>
      <c r="B238" s="6" t="s">
        <v>150</v>
      </c>
      <c r="C238" s="15">
        <v>8900</v>
      </c>
      <c r="D238" s="15"/>
      <c r="E238" s="1"/>
      <c r="F238" s="11"/>
      <c r="G238" s="11"/>
    </row>
    <row r="239" spans="1:7" s="22" customFormat="1" x14ac:dyDescent="0.3">
      <c r="A239" s="18"/>
      <c r="B239" s="6" t="s">
        <v>151</v>
      </c>
      <c r="C239" s="15">
        <v>50000</v>
      </c>
      <c r="D239" s="15">
        <f>SUM(C238:C239)</f>
        <v>58900</v>
      </c>
      <c r="E239" s="1"/>
      <c r="F239" s="11"/>
      <c r="G239" s="11"/>
    </row>
    <row r="240" spans="1:7" s="22" customFormat="1" x14ac:dyDescent="0.3">
      <c r="A240" s="18"/>
      <c r="B240" s="6"/>
      <c r="C240" s="15"/>
      <c r="D240" s="15"/>
      <c r="E240" s="1"/>
      <c r="F240" s="11"/>
      <c r="G240" s="11"/>
    </row>
    <row r="241" spans="1:7" s="22" customFormat="1" x14ac:dyDescent="0.3">
      <c r="A241" s="16" t="s">
        <v>52</v>
      </c>
      <c r="B241" s="10" t="s">
        <v>53</v>
      </c>
      <c r="C241" s="17"/>
      <c r="D241" s="17">
        <v>136440</v>
      </c>
      <c r="E241" s="1"/>
      <c r="F241" s="11"/>
      <c r="G241" s="11"/>
    </row>
    <row r="242" spans="1:7" s="22" customFormat="1" x14ac:dyDescent="0.3">
      <c r="A242" s="20"/>
      <c r="B242" s="6"/>
      <c r="C242" s="17"/>
      <c r="D242" s="15">
        <f>SUM(D223:D241)</f>
        <v>726940</v>
      </c>
      <c r="E242" s="1"/>
      <c r="F242" s="19"/>
      <c r="G242" s="19"/>
    </row>
    <row r="243" spans="1:7" s="1" customFormat="1" x14ac:dyDescent="0.3">
      <c r="A243" s="20"/>
      <c r="B243" s="6"/>
      <c r="C243" s="17"/>
      <c r="D243" s="15"/>
      <c r="F243" s="19"/>
      <c r="G243" s="19"/>
    </row>
    <row r="244" spans="1:7" s="1" customFormat="1" x14ac:dyDescent="0.3">
      <c r="A244" s="16" t="s">
        <v>152</v>
      </c>
      <c r="B244" s="10" t="s">
        <v>153</v>
      </c>
      <c r="C244" s="15"/>
      <c r="D244" s="15"/>
      <c r="F244" s="19"/>
      <c r="G244" s="19"/>
    </row>
    <row r="245" spans="1:7" s="1" customFormat="1" x14ac:dyDescent="0.3">
      <c r="A245" s="20"/>
      <c r="B245" s="6" t="s">
        <v>7</v>
      </c>
      <c r="D245" s="15">
        <v>420000</v>
      </c>
      <c r="F245" s="19"/>
      <c r="G245" s="19"/>
    </row>
    <row r="246" spans="1:7" s="1" customFormat="1" x14ac:dyDescent="0.3">
      <c r="A246" s="20"/>
      <c r="B246" s="6"/>
      <c r="D246" s="15"/>
      <c r="F246" s="19"/>
      <c r="G246" s="19"/>
    </row>
    <row r="247" spans="1:7" s="22" customFormat="1" x14ac:dyDescent="0.3">
      <c r="A247" s="16" t="s">
        <v>154</v>
      </c>
      <c r="B247" s="29" t="s">
        <v>155</v>
      </c>
      <c r="D247" s="45"/>
      <c r="F247" s="11"/>
      <c r="G247" s="11"/>
    </row>
    <row r="248" spans="1:7" s="1" customFormat="1" x14ac:dyDescent="0.3">
      <c r="A248" s="20"/>
      <c r="B248" s="6" t="s">
        <v>156</v>
      </c>
      <c r="D248" s="15">
        <v>157480</v>
      </c>
      <c r="F248" s="19"/>
      <c r="G248" s="19"/>
    </row>
    <row r="249" spans="1:7" s="1" customFormat="1" x14ac:dyDescent="0.3">
      <c r="A249" s="16"/>
      <c r="B249" s="10"/>
      <c r="C249" s="15"/>
      <c r="F249" s="19"/>
      <c r="G249" s="19"/>
    </row>
    <row r="250" spans="1:7" s="1" customFormat="1" x14ac:dyDescent="0.3">
      <c r="A250" s="16" t="s">
        <v>131</v>
      </c>
      <c r="B250" s="10" t="s">
        <v>132</v>
      </c>
      <c r="C250" s="15"/>
      <c r="F250" s="19"/>
      <c r="G250" s="19"/>
    </row>
    <row r="251" spans="1:7" s="1" customFormat="1" x14ac:dyDescent="0.3">
      <c r="A251" s="20"/>
      <c r="B251" s="6" t="s">
        <v>7</v>
      </c>
      <c r="C251" s="15">
        <v>113400</v>
      </c>
      <c r="E251" s="50"/>
      <c r="F251" s="19"/>
      <c r="G251" s="19"/>
    </row>
    <row r="252" spans="1:7" s="1" customFormat="1" x14ac:dyDescent="0.3">
      <c r="A252" s="20"/>
      <c r="B252" s="6" t="s">
        <v>8</v>
      </c>
      <c r="C252" s="15">
        <v>42520</v>
      </c>
      <c r="D252" s="32">
        <f>SUM(C251:C252)</f>
        <v>155920</v>
      </c>
      <c r="E252" s="50"/>
      <c r="F252" s="19"/>
      <c r="G252" s="19"/>
    </row>
    <row r="253" spans="1:7" s="1" customFormat="1" x14ac:dyDescent="0.3">
      <c r="A253" s="16"/>
      <c r="B253" s="10"/>
      <c r="C253" s="17"/>
      <c r="D253" s="15">
        <f>SUM(D245:D252)</f>
        <v>733400</v>
      </c>
      <c r="F253" s="19"/>
      <c r="G253" s="19"/>
    </row>
    <row r="254" spans="1:7" s="1" customFormat="1" x14ac:dyDescent="0.3">
      <c r="A254" s="61" t="s">
        <v>61</v>
      </c>
      <c r="B254" s="61"/>
      <c r="C254" s="25"/>
      <c r="D254" s="25">
        <f>SUM(D253,D242,D219)</f>
        <v>4485978</v>
      </c>
      <c r="E254" s="22"/>
      <c r="F254" s="11"/>
      <c r="G254" s="11"/>
    </row>
    <row r="255" spans="1:7" s="1" customFormat="1" x14ac:dyDescent="0.3">
      <c r="A255" s="64" t="s">
        <v>62</v>
      </c>
      <c r="B255" s="64"/>
      <c r="C255" s="26"/>
      <c r="D255" s="26" t="s">
        <v>9</v>
      </c>
      <c r="E255" s="22"/>
      <c r="F255" s="11"/>
      <c r="G255" s="11"/>
    </row>
    <row r="256" spans="1:7" s="1" customFormat="1" x14ac:dyDescent="0.3">
      <c r="A256" s="48"/>
      <c r="B256" s="48"/>
      <c r="C256" s="49"/>
      <c r="D256" s="49"/>
      <c r="E256" s="22"/>
      <c r="F256" s="11"/>
      <c r="G256" s="11"/>
    </row>
    <row r="257" spans="1:7" s="1" customFormat="1" x14ac:dyDescent="0.3">
      <c r="A257" s="16" t="s">
        <v>123</v>
      </c>
      <c r="B257" s="10" t="s">
        <v>124</v>
      </c>
      <c r="C257" s="15"/>
      <c r="D257" s="15"/>
      <c r="E257" s="22"/>
      <c r="F257" s="11"/>
      <c r="G257" s="11"/>
    </row>
    <row r="258" spans="1:7" s="1" customFormat="1" x14ac:dyDescent="0.3">
      <c r="A258" s="10"/>
      <c r="B258" s="9" t="s">
        <v>157</v>
      </c>
      <c r="C258" s="15"/>
      <c r="D258" s="15">
        <v>1062000</v>
      </c>
      <c r="E258" s="22"/>
      <c r="F258" s="11"/>
      <c r="G258" s="11"/>
    </row>
    <row r="259" spans="1:7" s="1" customFormat="1" x14ac:dyDescent="0.3">
      <c r="A259" s="61" t="s">
        <v>102</v>
      </c>
      <c r="B259" s="61"/>
      <c r="C259" s="25"/>
      <c r="D259" s="25">
        <f>SUM(D258:D258)</f>
        <v>1062000</v>
      </c>
      <c r="E259" s="22"/>
      <c r="F259" s="11"/>
      <c r="G259" s="11"/>
    </row>
    <row r="260" spans="1:7" s="1" customFormat="1" x14ac:dyDescent="0.3">
      <c r="A260" s="10"/>
      <c r="B260" s="9"/>
      <c r="C260" s="15"/>
      <c r="D260" s="15"/>
      <c r="F260" s="11"/>
      <c r="G260" s="11"/>
    </row>
    <row r="261" spans="1:7" s="1" customFormat="1" x14ac:dyDescent="0.3">
      <c r="A261" s="62" t="s">
        <v>158</v>
      </c>
      <c r="B261" s="62"/>
      <c r="C261" s="62"/>
      <c r="D261" s="62"/>
      <c r="F261" s="11"/>
      <c r="G261" s="11"/>
    </row>
    <row r="262" spans="1:7" s="1" customFormat="1" x14ac:dyDescent="0.3">
      <c r="A262" s="5"/>
      <c r="C262" s="13"/>
      <c r="D262" s="13"/>
      <c r="F262" s="11"/>
      <c r="G262" s="11"/>
    </row>
    <row r="263" spans="1:7" s="1" customFormat="1" x14ac:dyDescent="0.3">
      <c r="A263" s="10" t="s">
        <v>159</v>
      </c>
      <c r="B263" s="63" t="s">
        <v>160</v>
      </c>
      <c r="C263" s="63"/>
      <c r="D263" s="33">
        <v>715555</v>
      </c>
      <c r="F263" s="11"/>
      <c r="G263" s="11"/>
    </row>
    <row r="264" spans="1:7" s="1" customFormat="1" x14ac:dyDescent="0.3">
      <c r="A264" s="4"/>
      <c r="B264" s="6"/>
      <c r="C264" s="15"/>
      <c r="D264" s="33"/>
      <c r="F264" s="11"/>
      <c r="G264" s="11"/>
    </row>
    <row r="265" spans="1:7" s="1" customFormat="1" x14ac:dyDescent="0.3">
      <c r="A265" s="10" t="s">
        <v>20</v>
      </c>
      <c r="B265" s="10" t="s">
        <v>119</v>
      </c>
      <c r="C265" s="13"/>
      <c r="D265" s="13">
        <v>110911</v>
      </c>
      <c r="F265" s="11"/>
      <c r="G265" s="11"/>
    </row>
    <row r="266" spans="1:7" s="1" customFormat="1" x14ac:dyDescent="0.3">
      <c r="A266" s="61" t="s">
        <v>61</v>
      </c>
      <c r="B266" s="61"/>
      <c r="C266" s="25"/>
      <c r="D266" s="25">
        <f>SUM(D263:D265)</f>
        <v>826466</v>
      </c>
      <c r="F266" s="11"/>
      <c r="G266" s="11"/>
    </row>
    <row r="267" spans="1:7" s="1" customFormat="1" x14ac:dyDescent="0.3">
      <c r="A267" s="64" t="s">
        <v>62</v>
      </c>
      <c r="B267" s="64"/>
      <c r="C267" s="26"/>
      <c r="D267" s="26" t="s">
        <v>9</v>
      </c>
      <c r="F267" s="11"/>
      <c r="G267" s="11"/>
    </row>
    <row r="268" spans="1:7" s="1" customFormat="1" x14ac:dyDescent="0.3">
      <c r="A268" s="27"/>
      <c r="B268" s="27"/>
      <c r="C268" s="28"/>
      <c r="D268" s="28"/>
      <c r="F268" s="11"/>
      <c r="G268" s="11"/>
    </row>
    <row r="269" spans="1:7" s="1" customFormat="1" x14ac:dyDescent="0.3">
      <c r="A269" s="62" t="s">
        <v>161</v>
      </c>
      <c r="B269" s="62"/>
      <c r="C269" s="62"/>
      <c r="D269" s="62"/>
      <c r="F269" s="11"/>
      <c r="G269" s="11"/>
    </row>
    <row r="270" spans="1:7" s="1" customFormat="1" x14ac:dyDescent="0.3">
      <c r="A270" s="16"/>
      <c r="B270" s="6"/>
      <c r="C270" s="15"/>
      <c r="D270" s="15"/>
      <c r="F270" s="11"/>
      <c r="G270" s="11"/>
    </row>
    <row r="271" spans="1:7" s="1" customFormat="1" x14ac:dyDescent="0.3">
      <c r="A271" s="10" t="s">
        <v>22</v>
      </c>
      <c r="B271" s="10" t="s">
        <v>23</v>
      </c>
      <c r="C271" s="13"/>
      <c r="D271" s="19">
        <v>400000</v>
      </c>
      <c r="F271" s="11"/>
      <c r="G271" s="11"/>
    </row>
    <row r="272" spans="1:7" s="1" customFormat="1" x14ac:dyDescent="0.3">
      <c r="A272" s="14"/>
      <c r="C272" s="15"/>
      <c r="D272" s="15"/>
      <c r="F272" s="11"/>
      <c r="G272" s="11"/>
    </row>
    <row r="273" spans="1:7" s="1" customFormat="1" x14ac:dyDescent="0.3">
      <c r="A273" s="10" t="s">
        <v>35</v>
      </c>
      <c r="B273" s="10" t="s">
        <v>36</v>
      </c>
      <c r="C273" s="13"/>
      <c r="D273" s="13">
        <v>50000</v>
      </c>
      <c r="F273" s="11"/>
      <c r="G273" s="11"/>
    </row>
    <row r="274" spans="1:7" s="1" customFormat="1" x14ac:dyDescent="0.3">
      <c r="A274" s="10"/>
      <c r="B274" s="6" t="s">
        <v>162</v>
      </c>
      <c r="C274" s="13"/>
      <c r="D274" s="13"/>
      <c r="F274" s="11"/>
      <c r="G274" s="11"/>
    </row>
    <row r="275" spans="1:7" s="4" customFormat="1" x14ac:dyDescent="0.3">
      <c r="A275" s="14"/>
      <c r="B275" s="1"/>
      <c r="C275" s="15"/>
      <c r="D275" s="15"/>
      <c r="E275" s="1"/>
      <c r="F275" s="11"/>
      <c r="G275" s="11"/>
    </row>
    <row r="276" spans="1:7" s="1" customFormat="1" x14ac:dyDescent="0.3">
      <c r="A276" s="16" t="s">
        <v>38</v>
      </c>
      <c r="B276" s="10" t="s">
        <v>39</v>
      </c>
      <c r="C276" s="15"/>
      <c r="D276" s="15">
        <v>30000</v>
      </c>
      <c r="F276" s="11"/>
      <c r="G276" s="11"/>
    </row>
    <row r="277" spans="1:7" s="1" customFormat="1" x14ac:dyDescent="0.3">
      <c r="A277" s="14"/>
      <c r="C277" s="15"/>
      <c r="D277" s="15"/>
      <c r="F277" s="11"/>
      <c r="G277" s="11"/>
    </row>
    <row r="278" spans="1:7" s="1" customFormat="1" x14ac:dyDescent="0.3">
      <c r="A278" s="16" t="s">
        <v>44</v>
      </c>
      <c r="B278" s="10" t="s">
        <v>45</v>
      </c>
      <c r="C278" s="15"/>
      <c r="D278" s="15"/>
      <c r="F278" s="11"/>
      <c r="G278" s="11"/>
    </row>
    <row r="279" spans="1:7" s="1" customFormat="1" x14ac:dyDescent="0.3">
      <c r="A279" s="20"/>
      <c r="B279" s="6" t="s">
        <v>163</v>
      </c>
      <c r="C279" s="15">
        <v>800000</v>
      </c>
      <c r="D279" s="15"/>
      <c r="F279" s="19"/>
      <c r="G279" s="19"/>
    </row>
    <row r="280" spans="1:7" s="1" customFormat="1" x14ac:dyDescent="0.3">
      <c r="A280" s="20"/>
      <c r="B280" s="6" t="s">
        <v>164</v>
      </c>
      <c r="C280" s="15">
        <v>50000</v>
      </c>
      <c r="D280" s="15">
        <f>SUM(C279:C280)</f>
        <v>850000</v>
      </c>
      <c r="F280" s="19"/>
      <c r="G280" s="19"/>
    </row>
    <row r="281" spans="1:7" s="9" customFormat="1" x14ac:dyDescent="0.3">
      <c r="A281" s="14"/>
      <c r="B281" s="1"/>
      <c r="C281" s="15"/>
      <c r="D281" s="15"/>
      <c r="E281" s="1"/>
      <c r="F281" s="19"/>
      <c r="G281" s="19"/>
    </row>
    <row r="282" spans="1:7" s="1" customFormat="1" x14ac:dyDescent="0.3">
      <c r="A282" s="16" t="s">
        <v>52</v>
      </c>
      <c r="B282" s="10" t="s">
        <v>53</v>
      </c>
      <c r="C282" s="15"/>
      <c r="D282" s="15">
        <v>237600</v>
      </c>
      <c r="F282" s="11"/>
      <c r="G282" s="11"/>
    </row>
    <row r="283" spans="1:7" s="1" customFormat="1" x14ac:dyDescent="0.3">
      <c r="A283" s="61" t="s">
        <v>61</v>
      </c>
      <c r="B283" s="61"/>
      <c r="C283" s="25"/>
      <c r="D283" s="25">
        <f>SUM(D271:D282)</f>
        <v>1567600</v>
      </c>
      <c r="F283" s="11"/>
      <c r="G283" s="11"/>
    </row>
    <row r="284" spans="1:7" s="1" customFormat="1" x14ac:dyDescent="0.3">
      <c r="A284" s="27"/>
      <c r="B284" s="27"/>
      <c r="C284" s="28"/>
      <c r="D284" s="28"/>
      <c r="F284" s="11"/>
      <c r="G284" s="11"/>
    </row>
    <row r="285" spans="1:7" s="1" customFormat="1" x14ac:dyDescent="0.3">
      <c r="A285" s="62" t="s">
        <v>165</v>
      </c>
      <c r="B285" s="62"/>
      <c r="C285" s="62"/>
      <c r="D285" s="62"/>
      <c r="F285" s="11"/>
      <c r="G285" s="11"/>
    </row>
    <row r="286" spans="1:7" s="1" customFormat="1" x14ac:dyDescent="0.3">
      <c r="A286" s="27"/>
      <c r="B286" s="27"/>
      <c r="C286" s="28"/>
      <c r="D286" s="28"/>
      <c r="F286" s="11"/>
      <c r="G286" s="11"/>
    </row>
    <row r="287" spans="1:7" s="1" customFormat="1" x14ac:dyDescent="0.3">
      <c r="A287" s="16" t="s">
        <v>110</v>
      </c>
      <c r="B287" s="10" t="s">
        <v>111</v>
      </c>
      <c r="C287" s="28"/>
      <c r="D287" s="28"/>
      <c r="F287" s="11"/>
      <c r="G287" s="11"/>
    </row>
    <row r="288" spans="1:7" s="1" customFormat="1" x14ac:dyDescent="0.3">
      <c r="A288" s="48"/>
      <c r="B288" s="48" t="s">
        <v>10</v>
      </c>
      <c r="C288" s="49">
        <v>100000</v>
      </c>
      <c r="D288" s="49"/>
      <c r="F288" s="19"/>
      <c r="G288" s="19"/>
    </row>
    <row r="289" spans="1:7" s="1" customFormat="1" x14ac:dyDescent="0.3">
      <c r="A289" s="48"/>
      <c r="B289" s="48" t="s">
        <v>166</v>
      </c>
      <c r="C289" s="49">
        <v>10000</v>
      </c>
      <c r="D289" s="49">
        <f>SUM(C288:C289)</f>
        <v>110000</v>
      </c>
      <c r="F289" s="19"/>
      <c r="G289" s="19"/>
    </row>
    <row r="290" spans="1:7" s="1" customFormat="1" x14ac:dyDescent="0.3">
      <c r="A290" s="61" t="s">
        <v>61</v>
      </c>
      <c r="B290" s="61"/>
      <c r="C290" s="25"/>
      <c r="D290" s="25">
        <f>SUM(D289)</f>
        <v>110000</v>
      </c>
      <c r="F290" s="11"/>
      <c r="G290" s="11"/>
    </row>
    <row r="291" spans="1:7" s="1" customFormat="1" x14ac:dyDescent="0.3">
      <c r="A291" s="27"/>
      <c r="B291" s="27"/>
      <c r="C291" s="28"/>
      <c r="D291" s="28"/>
      <c r="F291" s="11"/>
      <c r="G291" s="11"/>
    </row>
    <row r="292" spans="1:7" s="1" customFormat="1" x14ac:dyDescent="0.3">
      <c r="A292" s="62" t="s">
        <v>167</v>
      </c>
      <c r="B292" s="62"/>
      <c r="C292" s="62"/>
      <c r="D292" s="62"/>
      <c r="F292" s="11"/>
      <c r="G292" s="11"/>
    </row>
    <row r="293" spans="1:7" s="1" customFormat="1" x14ac:dyDescent="0.3">
      <c r="A293" s="2"/>
      <c r="B293" s="2"/>
      <c r="C293" s="19"/>
      <c r="D293" s="19"/>
      <c r="F293" s="11"/>
      <c r="G293" s="11"/>
    </row>
    <row r="294" spans="1:7" s="1" customFormat="1" x14ac:dyDescent="0.3">
      <c r="A294" s="16" t="s">
        <v>18</v>
      </c>
      <c r="B294" s="3" t="s">
        <v>19</v>
      </c>
      <c r="C294" s="19"/>
      <c r="D294" s="19">
        <v>666523</v>
      </c>
      <c r="F294" s="11"/>
      <c r="G294" s="11"/>
    </row>
    <row r="295" spans="1:7" s="1" customFormat="1" x14ac:dyDescent="0.3">
      <c r="A295" s="2"/>
      <c r="B295" s="51" t="s">
        <v>168</v>
      </c>
      <c r="C295" s="19">
        <v>441223</v>
      </c>
      <c r="D295" s="19"/>
      <c r="F295" s="11"/>
      <c r="G295" s="11"/>
    </row>
    <row r="296" spans="1:7" s="1" customFormat="1" x14ac:dyDescent="0.3">
      <c r="A296" s="2"/>
      <c r="B296" s="51" t="s">
        <v>169</v>
      </c>
      <c r="C296" s="19">
        <v>225300</v>
      </c>
      <c r="D296" s="19"/>
      <c r="F296" s="11"/>
      <c r="G296" s="11"/>
    </row>
    <row r="297" spans="1:7" s="1" customFormat="1" x14ac:dyDescent="0.3">
      <c r="A297" s="2"/>
      <c r="B297" s="51"/>
      <c r="C297" s="19"/>
      <c r="D297" s="19"/>
      <c r="F297" s="11"/>
      <c r="G297" s="11"/>
    </row>
    <row r="298" spans="1:7" s="1" customFormat="1" x14ac:dyDescent="0.3">
      <c r="A298" s="5" t="s">
        <v>170</v>
      </c>
      <c r="B298" s="52" t="s">
        <v>171</v>
      </c>
      <c r="C298" s="19"/>
      <c r="D298" s="19">
        <v>5332168</v>
      </c>
      <c r="F298" s="11"/>
      <c r="G298" s="11"/>
    </row>
    <row r="299" spans="1:7" s="1" customFormat="1" x14ac:dyDescent="0.3">
      <c r="A299" s="2"/>
      <c r="B299" s="51" t="s">
        <v>168</v>
      </c>
      <c r="C299" s="19">
        <v>3529768</v>
      </c>
      <c r="D299" s="19"/>
      <c r="F299" s="11"/>
      <c r="G299" s="11"/>
    </row>
    <row r="300" spans="1:7" s="1" customFormat="1" x14ac:dyDescent="0.3">
      <c r="A300" s="2"/>
      <c r="B300" s="51" t="s">
        <v>169</v>
      </c>
      <c r="C300" s="19">
        <v>1802400</v>
      </c>
      <c r="D300" s="19"/>
      <c r="F300" s="11"/>
      <c r="G300" s="11"/>
    </row>
    <row r="301" spans="1:7" s="1" customFormat="1" x14ac:dyDescent="0.3">
      <c r="A301" s="2"/>
      <c r="B301" s="51"/>
      <c r="C301" s="19"/>
      <c r="D301" s="19"/>
      <c r="F301" s="11"/>
      <c r="G301" s="11"/>
    </row>
    <row r="302" spans="1:7" s="1" customFormat="1" x14ac:dyDescent="0.3">
      <c r="A302" s="44" t="s">
        <v>116</v>
      </c>
      <c r="B302" s="10" t="s">
        <v>117</v>
      </c>
      <c r="C302" s="19"/>
      <c r="D302" s="19">
        <v>100278</v>
      </c>
      <c r="F302" s="11"/>
      <c r="G302" s="11"/>
    </row>
    <row r="303" spans="1:7" s="1" customFormat="1" x14ac:dyDescent="0.3">
      <c r="A303" s="2"/>
      <c r="B303" s="51" t="s">
        <v>168</v>
      </c>
      <c r="C303" s="19"/>
      <c r="D303" s="19"/>
      <c r="F303" s="11"/>
      <c r="G303" s="11"/>
    </row>
    <row r="304" spans="1:7" s="1" customFormat="1" x14ac:dyDescent="0.3">
      <c r="A304" s="27"/>
      <c r="B304" s="48"/>
      <c r="C304" s="53"/>
      <c r="D304" s="53"/>
      <c r="F304" s="11"/>
      <c r="G304" s="11"/>
    </row>
    <row r="305" spans="1:7" s="1" customFormat="1" x14ac:dyDescent="0.3">
      <c r="A305" s="10" t="s">
        <v>20</v>
      </c>
      <c r="B305" s="10" t="s">
        <v>119</v>
      </c>
      <c r="C305" s="53"/>
      <c r="D305" s="53">
        <v>945341</v>
      </c>
      <c r="F305" s="11"/>
      <c r="G305" s="11"/>
    </row>
    <row r="306" spans="1:7" s="1" customFormat="1" x14ac:dyDescent="0.3">
      <c r="A306" s="61" t="s">
        <v>61</v>
      </c>
      <c r="B306" s="61"/>
      <c r="C306" s="25"/>
      <c r="D306" s="25">
        <f>SUM(D294:D305)</f>
        <v>7044310</v>
      </c>
      <c r="F306" s="11"/>
      <c r="G306" s="11"/>
    </row>
    <row r="307" spans="1:7" s="1" customFormat="1" x14ac:dyDescent="0.3">
      <c r="A307" s="64" t="s">
        <v>62</v>
      </c>
      <c r="B307" s="64"/>
      <c r="C307" s="26"/>
      <c r="D307" s="26" t="s">
        <v>5</v>
      </c>
      <c r="F307" s="11"/>
      <c r="G307" s="11"/>
    </row>
    <row r="308" spans="1:7" s="1" customFormat="1" x14ac:dyDescent="0.3">
      <c r="A308" s="27"/>
      <c r="B308" s="27"/>
      <c r="C308" s="28"/>
      <c r="D308" s="28"/>
      <c r="F308" s="11"/>
      <c r="G308" s="11"/>
    </row>
    <row r="309" spans="1:7" s="55" customFormat="1" x14ac:dyDescent="0.3">
      <c r="A309" s="62" t="s">
        <v>172</v>
      </c>
      <c r="B309" s="62"/>
      <c r="C309" s="62"/>
      <c r="D309" s="62"/>
      <c r="E309" s="4"/>
      <c r="F309" s="54"/>
      <c r="G309" s="11"/>
    </row>
    <row r="310" spans="1:7" s="1" customFormat="1" x14ac:dyDescent="0.3">
      <c r="A310" s="5"/>
      <c r="C310" s="13"/>
      <c r="D310" s="13"/>
      <c r="F310" s="11"/>
      <c r="G310" s="11"/>
    </row>
    <row r="311" spans="1:7" s="1" customFormat="1" x14ac:dyDescent="0.3">
      <c r="A311" s="52" t="s">
        <v>173</v>
      </c>
      <c r="B311" s="29" t="s">
        <v>174</v>
      </c>
      <c r="C311" s="13"/>
      <c r="F311" s="11"/>
      <c r="G311" s="11"/>
    </row>
    <row r="312" spans="1:7" s="1" customFormat="1" x14ac:dyDescent="0.3">
      <c r="A312" s="52"/>
      <c r="B312" s="6" t="s">
        <v>175</v>
      </c>
      <c r="C312" s="13"/>
      <c r="D312" s="13">
        <v>780047</v>
      </c>
      <c r="F312" s="11"/>
      <c r="G312" s="11"/>
    </row>
    <row r="313" spans="1:7" s="1" customFormat="1" x14ac:dyDescent="0.3">
      <c r="A313" s="5"/>
      <c r="C313" s="13"/>
      <c r="D313" s="13"/>
      <c r="F313" s="11"/>
      <c r="G313" s="11"/>
    </row>
    <row r="314" spans="1:7" s="1" customFormat="1" x14ac:dyDescent="0.3">
      <c r="A314" s="16" t="s">
        <v>52</v>
      </c>
      <c r="B314" s="10" t="s">
        <v>53</v>
      </c>
      <c r="C314" s="15"/>
      <c r="D314" s="15">
        <v>210613</v>
      </c>
      <c r="F314" s="11"/>
      <c r="G314" s="11"/>
    </row>
    <row r="315" spans="1:7" s="1" customFormat="1" x14ac:dyDescent="0.3">
      <c r="A315" s="61" t="s">
        <v>61</v>
      </c>
      <c r="B315" s="61"/>
      <c r="C315" s="25"/>
      <c r="D315" s="25">
        <f>SUM(D312:D314)</f>
        <v>990660</v>
      </c>
      <c r="F315" s="11"/>
      <c r="G315" s="45"/>
    </row>
    <row r="316" spans="1:7" s="1" customFormat="1" x14ac:dyDescent="0.3">
      <c r="A316" s="9"/>
      <c r="B316" s="6"/>
      <c r="C316" s="15"/>
      <c r="D316" s="15"/>
      <c r="E316" s="9"/>
      <c r="F316" s="11"/>
      <c r="G316" s="11"/>
    </row>
    <row r="317" spans="1:7" s="1" customFormat="1" x14ac:dyDescent="0.3">
      <c r="A317" s="62" t="s">
        <v>176</v>
      </c>
      <c r="B317" s="62"/>
      <c r="C317" s="62"/>
      <c r="D317" s="62"/>
      <c r="F317" s="11"/>
      <c r="G317" s="11"/>
    </row>
    <row r="318" spans="1:7" s="1" customFormat="1" x14ac:dyDescent="0.3">
      <c r="A318" s="5"/>
      <c r="C318" s="13"/>
      <c r="D318" s="13"/>
      <c r="F318" s="11"/>
      <c r="G318" s="11"/>
    </row>
    <row r="319" spans="1:7" s="1" customFormat="1" x14ac:dyDescent="0.3">
      <c r="A319" s="16" t="s">
        <v>173</v>
      </c>
      <c r="B319" s="10" t="s">
        <v>174</v>
      </c>
      <c r="C319" s="15"/>
      <c r="D319" s="15"/>
      <c r="F319" s="11"/>
      <c r="G319" s="11"/>
    </row>
    <row r="320" spans="1:7" s="1" customFormat="1" x14ac:dyDescent="0.3">
      <c r="A320" s="20"/>
      <c r="B320" s="6" t="s">
        <v>177</v>
      </c>
      <c r="C320" s="15"/>
      <c r="D320" s="15">
        <v>2213539</v>
      </c>
      <c r="F320" s="11"/>
      <c r="G320" s="11"/>
    </row>
    <row r="321" spans="1:7" s="1" customFormat="1" x14ac:dyDescent="0.3">
      <c r="A321" s="14"/>
      <c r="C321" s="15"/>
      <c r="D321" s="15"/>
      <c r="F321" s="11"/>
      <c r="G321" s="11"/>
    </row>
    <row r="322" spans="1:7" s="1" customFormat="1" x14ac:dyDescent="0.3">
      <c r="A322" s="10" t="s">
        <v>52</v>
      </c>
      <c r="B322" s="10" t="s">
        <v>53</v>
      </c>
      <c r="C322" s="17"/>
      <c r="D322" s="15">
        <v>597655</v>
      </c>
      <c r="F322" s="11"/>
      <c r="G322" s="11"/>
    </row>
    <row r="323" spans="1:7" s="1" customFormat="1" x14ac:dyDescent="0.3">
      <c r="A323" s="61" t="s">
        <v>61</v>
      </c>
      <c r="B323" s="61"/>
      <c r="C323" s="25"/>
      <c r="D323" s="25">
        <f>SUM(D319:D322)</f>
        <v>2811194</v>
      </c>
      <c r="F323" s="11"/>
      <c r="G323" s="11"/>
    </row>
    <row r="324" spans="1:7" s="1" customFormat="1" x14ac:dyDescent="0.3">
      <c r="A324" s="6"/>
      <c r="C324" s="15"/>
      <c r="D324" s="15"/>
      <c r="F324" s="11"/>
      <c r="G324" s="11"/>
    </row>
    <row r="325" spans="1:7" s="1" customFormat="1" x14ac:dyDescent="0.3">
      <c r="A325" s="16" t="s">
        <v>178</v>
      </c>
      <c r="B325" s="10" t="s">
        <v>13</v>
      </c>
      <c r="C325" s="15"/>
      <c r="D325" s="15"/>
      <c r="F325" s="11"/>
      <c r="G325" s="11"/>
    </row>
    <row r="326" spans="1:7" s="1" customFormat="1" x14ac:dyDescent="0.3">
      <c r="A326" s="20"/>
      <c r="B326" s="6" t="s">
        <v>179</v>
      </c>
      <c r="C326" s="15"/>
      <c r="D326" s="15">
        <v>1746960</v>
      </c>
      <c r="F326" s="11"/>
      <c r="G326" s="11"/>
    </row>
    <row r="327" spans="1:7" s="1" customFormat="1" x14ac:dyDescent="0.3">
      <c r="A327" s="61" t="s">
        <v>102</v>
      </c>
      <c r="B327" s="61"/>
      <c r="C327" s="25"/>
      <c r="D327" s="25">
        <f>SUM(D325:D326)</f>
        <v>1746960</v>
      </c>
      <c r="F327" s="11"/>
      <c r="G327" s="11"/>
    </row>
    <row r="328" spans="1:7" s="1" customFormat="1" x14ac:dyDescent="0.3">
      <c r="A328" s="4"/>
      <c r="B328" s="4"/>
      <c r="C328" s="15"/>
      <c r="D328" s="15"/>
      <c r="E328" s="4"/>
      <c r="F328" s="54"/>
      <c r="G328" s="11"/>
    </row>
    <row r="329" spans="1:7" s="1" customFormat="1" x14ac:dyDescent="0.3">
      <c r="A329" s="62" t="s">
        <v>180</v>
      </c>
      <c r="B329" s="62"/>
      <c r="C329" s="62"/>
      <c r="D329" s="62"/>
      <c r="F329" s="11"/>
      <c r="G329" s="11"/>
    </row>
    <row r="330" spans="1:7" s="1" customFormat="1" x14ac:dyDescent="0.3">
      <c r="A330" s="5"/>
      <c r="C330" s="15"/>
      <c r="D330" s="15"/>
      <c r="F330" s="11"/>
      <c r="G330" s="11"/>
    </row>
    <row r="331" spans="1:7" s="1" customFormat="1" x14ac:dyDescent="0.3">
      <c r="A331" s="16" t="s">
        <v>18</v>
      </c>
      <c r="B331" s="63" t="s">
        <v>19</v>
      </c>
      <c r="C331" s="63"/>
      <c r="D331" s="15">
        <v>2813472</v>
      </c>
      <c r="F331" s="11"/>
      <c r="G331" s="11"/>
    </row>
    <row r="332" spans="1:7" s="1" customFormat="1" x14ac:dyDescent="0.3">
      <c r="A332" s="14"/>
      <c r="C332" s="15"/>
      <c r="D332" s="15"/>
      <c r="F332" s="11"/>
      <c r="G332" s="11"/>
    </row>
    <row r="333" spans="1:7" s="1" customFormat="1" x14ac:dyDescent="0.3">
      <c r="A333" s="10" t="s">
        <v>20</v>
      </c>
      <c r="B333" s="10" t="s">
        <v>119</v>
      </c>
      <c r="C333" s="13"/>
      <c r="D333" s="15">
        <v>436088</v>
      </c>
      <c r="F333" s="11"/>
      <c r="G333" s="11"/>
    </row>
    <row r="334" spans="1:7" s="1" customFormat="1" x14ac:dyDescent="0.3">
      <c r="A334" s="16"/>
      <c r="B334" s="6"/>
      <c r="C334" s="15"/>
      <c r="D334" s="15"/>
      <c r="F334" s="11"/>
      <c r="G334" s="11"/>
    </row>
    <row r="335" spans="1:7" s="1" customFormat="1" x14ac:dyDescent="0.3">
      <c r="A335" s="20"/>
      <c r="C335" s="15"/>
      <c r="D335" s="15"/>
      <c r="F335" s="11"/>
      <c r="G335" s="11"/>
    </row>
    <row r="336" spans="1:7" s="1" customFormat="1" x14ac:dyDescent="0.3">
      <c r="A336" s="10" t="s">
        <v>22</v>
      </c>
      <c r="B336" s="10" t="s">
        <v>23</v>
      </c>
      <c r="C336" s="13"/>
      <c r="D336" s="13"/>
      <c r="F336" s="11"/>
      <c r="G336" s="11"/>
    </row>
    <row r="337" spans="1:7" s="1" customFormat="1" x14ac:dyDescent="0.3">
      <c r="A337" s="20"/>
      <c r="B337" s="6" t="s">
        <v>181</v>
      </c>
      <c r="C337" s="15">
        <v>5000</v>
      </c>
      <c r="D337" s="15"/>
      <c r="F337" s="11"/>
      <c r="G337" s="11"/>
    </row>
    <row r="338" spans="1:7" s="1" customFormat="1" x14ac:dyDescent="0.3">
      <c r="A338" s="20"/>
      <c r="B338" s="6" t="s">
        <v>182</v>
      </c>
      <c r="C338" s="15">
        <v>455000</v>
      </c>
      <c r="D338" s="15"/>
      <c r="F338" s="11"/>
      <c r="G338" s="11"/>
    </row>
    <row r="339" spans="1:7" s="1" customFormat="1" x14ac:dyDescent="0.3">
      <c r="A339" s="20"/>
      <c r="B339" s="6" t="s">
        <v>183</v>
      </c>
      <c r="C339" s="15">
        <v>40000</v>
      </c>
      <c r="D339" s="15">
        <f>SUM(C337:C339)</f>
        <v>500000</v>
      </c>
      <c r="F339" s="11"/>
      <c r="G339" s="11"/>
    </row>
    <row r="340" spans="1:7" s="1" customFormat="1" x14ac:dyDescent="0.3">
      <c r="A340" s="20"/>
      <c r="B340" s="6"/>
      <c r="C340" s="15"/>
      <c r="D340" s="15"/>
      <c r="F340" s="11"/>
      <c r="G340" s="11"/>
    </row>
    <row r="341" spans="1:7" s="1" customFormat="1" x14ac:dyDescent="0.3">
      <c r="A341" s="16" t="s">
        <v>27</v>
      </c>
      <c r="B341" s="10" t="s">
        <v>28</v>
      </c>
      <c r="C341" s="15"/>
      <c r="D341" s="15"/>
      <c r="F341" s="11"/>
      <c r="G341" s="11"/>
    </row>
    <row r="342" spans="1:7" s="1" customFormat="1" x14ac:dyDescent="0.3">
      <c r="A342" s="18"/>
      <c r="B342" s="7" t="s">
        <v>184</v>
      </c>
      <c r="C342" s="15"/>
      <c r="D342" s="15">
        <v>6000</v>
      </c>
      <c r="F342" s="11"/>
      <c r="G342" s="11"/>
    </row>
    <row r="343" spans="1:7" s="4" customFormat="1" x14ac:dyDescent="0.3">
      <c r="A343" s="14"/>
      <c r="B343" s="1"/>
      <c r="C343" s="15"/>
      <c r="D343" s="15"/>
      <c r="E343" s="1"/>
      <c r="F343" s="11"/>
      <c r="G343" s="11"/>
    </row>
    <row r="344" spans="1:7" s="1" customFormat="1" x14ac:dyDescent="0.3">
      <c r="A344" s="16" t="s">
        <v>32</v>
      </c>
      <c r="B344" s="10" t="s">
        <v>148</v>
      </c>
      <c r="C344" s="15"/>
      <c r="D344" s="15"/>
      <c r="F344" s="11"/>
      <c r="G344" s="11"/>
    </row>
    <row r="345" spans="1:7" s="1" customFormat="1" x14ac:dyDescent="0.3">
      <c r="A345" s="16"/>
      <c r="B345" s="7" t="s">
        <v>185</v>
      </c>
      <c r="C345" s="15"/>
      <c r="D345" s="15">
        <v>18000</v>
      </c>
      <c r="F345" s="11"/>
      <c r="G345" s="11"/>
    </row>
    <row r="346" spans="1:7" s="1" customFormat="1" x14ac:dyDescent="0.3">
      <c r="A346" s="14"/>
      <c r="C346" s="15"/>
      <c r="D346" s="15"/>
      <c r="F346" s="11"/>
      <c r="G346" s="11"/>
    </row>
    <row r="347" spans="1:7" s="1" customFormat="1" x14ac:dyDescent="0.3">
      <c r="A347" s="16" t="s">
        <v>38</v>
      </c>
      <c r="B347" s="10" t="s">
        <v>39</v>
      </c>
      <c r="C347" s="15"/>
      <c r="D347" s="15">
        <v>50000</v>
      </c>
      <c r="F347" s="11"/>
      <c r="G347" s="11"/>
    </row>
    <row r="348" spans="1:7" s="1" customFormat="1" x14ac:dyDescent="0.3">
      <c r="A348" s="14"/>
      <c r="C348" s="15"/>
      <c r="D348" s="15"/>
      <c r="F348" s="11"/>
      <c r="G348" s="11"/>
    </row>
    <row r="349" spans="1:7" s="1" customFormat="1" x14ac:dyDescent="0.3">
      <c r="A349" s="44" t="s">
        <v>44</v>
      </c>
      <c r="B349" s="52" t="s">
        <v>45</v>
      </c>
      <c r="C349" s="15"/>
      <c r="D349" s="15"/>
      <c r="F349" s="11"/>
      <c r="G349" s="11"/>
    </row>
    <row r="350" spans="1:7" s="1" customFormat="1" x14ac:dyDescent="0.3">
      <c r="A350" s="44"/>
      <c r="B350" s="51" t="s">
        <v>186</v>
      </c>
      <c r="C350" s="15">
        <v>200000</v>
      </c>
      <c r="D350" s="15"/>
      <c r="F350" s="11"/>
      <c r="G350" s="11"/>
    </row>
    <row r="351" spans="1:7" s="1" customFormat="1" x14ac:dyDescent="0.3">
      <c r="A351" s="44"/>
      <c r="B351" s="51" t="s">
        <v>187</v>
      </c>
      <c r="C351" s="15">
        <v>100000</v>
      </c>
      <c r="D351" s="15">
        <f>SUM(C350:C351)</f>
        <v>300000</v>
      </c>
      <c r="F351" s="11"/>
      <c r="G351" s="11"/>
    </row>
    <row r="352" spans="1:7" s="22" customFormat="1" x14ac:dyDescent="0.3">
      <c r="A352" s="18"/>
      <c r="B352" s="51"/>
      <c r="C352" s="15" t="s">
        <v>188</v>
      </c>
      <c r="D352" s="15"/>
      <c r="E352" s="1"/>
      <c r="F352" s="11"/>
      <c r="G352" s="11"/>
    </row>
    <row r="353" spans="1:7" s="22" customFormat="1" x14ac:dyDescent="0.3">
      <c r="A353" s="16" t="s">
        <v>52</v>
      </c>
      <c r="B353" s="10" t="s">
        <v>53</v>
      </c>
      <c r="C353" s="15"/>
      <c r="D353" s="17">
        <v>153660</v>
      </c>
      <c r="E353" s="1"/>
      <c r="F353" s="11"/>
      <c r="G353" s="11"/>
    </row>
    <row r="354" spans="1:7" s="1" customFormat="1" x14ac:dyDescent="0.3">
      <c r="A354" s="16"/>
      <c r="B354" s="6"/>
      <c r="C354" s="15"/>
      <c r="D354" s="15">
        <f>SUM(D337:D353)</f>
        <v>1027660</v>
      </c>
      <c r="F354" s="11"/>
      <c r="G354" s="11"/>
    </row>
    <row r="355" spans="1:7" s="1" customFormat="1" x14ac:dyDescent="0.3">
      <c r="A355" s="61" t="s">
        <v>61</v>
      </c>
      <c r="B355" s="61"/>
      <c r="C355" s="25"/>
      <c r="D355" s="25">
        <f>SUM(D354,D331:D333)</f>
        <v>4277220</v>
      </c>
      <c r="F355" s="11"/>
      <c r="G355" s="11"/>
    </row>
    <row r="356" spans="1:7" s="1" customFormat="1" x14ac:dyDescent="0.3">
      <c r="A356" s="64" t="s">
        <v>62</v>
      </c>
      <c r="B356" s="64"/>
      <c r="C356" s="26"/>
      <c r="D356" s="26" t="s">
        <v>9</v>
      </c>
      <c r="F356" s="11"/>
      <c r="G356" s="11"/>
    </row>
    <row r="357" spans="1:7" s="1" customFormat="1" x14ac:dyDescent="0.3">
      <c r="A357" s="27"/>
      <c r="B357" s="27"/>
      <c r="C357" s="28"/>
      <c r="D357" s="28"/>
      <c r="E357" s="22"/>
      <c r="F357" s="11"/>
      <c r="G357" s="11"/>
    </row>
    <row r="358" spans="1:7" s="1" customFormat="1" x14ac:dyDescent="0.3">
      <c r="A358" s="62" t="s">
        <v>189</v>
      </c>
      <c r="B358" s="62"/>
      <c r="C358" s="62"/>
      <c r="D358" s="62"/>
      <c r="F358" s="11"/>
      <c r="G358" s="11"/>
    </row>
    <row r="359" spans="1:7" s="1" customFormat="1" x14ac:dyDescent="0.3">
      <c r="A359" s="2"/>
      <c r="B359" s="2"/>
      <c r="C359" s="2"/>
      <c r="D359" s="2"/>
      <c r="F359" s="11"/>
      <c r="G359" s="11"/>
    </row>
    <row r="360" spans="1:7" s="1" customFormat="1" x14ac:dyDescent="0.3">
      <c r="A360" s="10" t="s">
        <v>22</v>
      </c>
      <c r="B360" s="10" t="s">
        <v>23</v>
      </c>
      <c r="C360" s="15"/>
      <c r="D360" s="15">
        <v>200000</v>
      </c>
      <c r="E360" s="56"/>
      <c r="F360" s="57"/>
      <c r="G360" s="57"/>
    </row>
    <row r="361" spans="1:7" s="1" customFormat="1" x14ac:dyDescent="0.3">
      <c r="A361" s="5"/>
      <c r="B361" s="9"/>
      <c r="C361" s="15"/>
      <c r="D361" s="15"/>
      <c r="F361" s="11"/>
      <c r="G361" s="11"/>
    </row>
    <row r="362" spans="1:7" s="1" customFormat="1" x14ac:dyDescent="0.3">
      <c r="A362" s="16" t="s">
        <v>52</v>
      </c>
      <c r="B362" s="10" t="s">
        <v>53</v>
      </c>
      <c r="C362" s="15"/>
      <c r="D362" s="17">
        <v>54000</v>
      </c>
      <c r="F362" s="11"/>
      <c r="G362" s="11"/>
    </row>
    <row r="363" spans="1:7" s="1" customFormat="1" x14ac:dyDescent="0.3">
      <c r="A363" s="16"/>
      <c r="B363" s="10"/>
      <c r="C363" s="15"/>
      <c r="D363" s="15">
        <f>SUM(D360:D362)</f>
        <v>254000</v>
      </c>
      <c r="F363" s="11"/>
      <c r="G363" s="11"/>
    </row>
    <row r="364" spans="1:7" s="1" customFormat="1" x14ac:dyDescent="0.3">
      <c r="A364" s="16"/>
      <c r="B364" s="10"/>
      <c r="C364" s="15"/>
      <c r="D364" s="15"/>
      <c r="F364" s="11"/>
      <c r="G364" s="11"/>
    </row>
    <row r="365" spans="1:7" s="1" customFormat="1" x14ac:dyDescent="0.3">
      <c r="A365" s="16" t="s">
        <v>190</v>
      </c>
      <c r="B365" s="10" t="s">
        <v>191</v>
      </c>
      <c r="C365" s="15"/>
      <c r="D365" s="15">
        <v>6265000</v>
      </c>
      <c r="F365" s="11"/>
      <c r="G365" s="11"/>
    </row>
    <row r="366" spans="1:7" s="1" customFormat="1" x14ac:dyDescent="0.3">
      <c r="A366" s="61" t="s">
        <v>61</v>
      </c>
      <c r="B366" s="61"/>
      <c r="C366" s="25"/>
      <c r="D366" s="25">
        <f>SUM(D363:D365)</f>
        <v>6519000</v>
      </c>
      <c r="F366" s="11"/>
      <c r="G366" s="11"/>
    </row>
    <row r="367" spans="1:7" s="1" customFormat="1" x14ac:dyDescent="0.3">
      <c r="A367" s="4"/>
      <c r="B367" s="4"/>
      <c r="C367" s="15"/>
      <c r="D367" s="15"/>
      <c r="E367" s="4"/>
      <c r="F367" s="54"/>
      <c r="G367" s="11"/>
    </row>
    <row r="368" spans="1:7" s="1" customFormat="1" x14ac:dyDescent="0.3">
      <c r="A368" s="62" t="s">
        <v>192</v>
      </c>
      <c r="B368" s="62"/>
      <c r="C368" s="62"/>
      <c r="D368" s="62"/>
      <c r="F368" s="11"/>
      <c r="G368" s="11"/>
    </row>
    <row r="369" spans="1:7" s="1" customFormat="1" x14ac:dyDescent="0.3">
      <c r="A369" s="5"/>
      <c r="C369" s="13"/>
      <c r="D369" s="13"/>
      <c r="F369" s="11"/>
      <c r="G369" s="11"/>
    </row>
    <row r="370" spans="1:7" s="1" customFormat="1" x14ac:dyDescent="0.3">
      <c r="A370" s="10" t="s">
        <v>193</v>
      </c>
      <c r="B370" s="10" t="s">
        <v>194</v>
      </c>
      <c r="C370" s="13"/>
      <c r="D370" s="15">
        <v>3000000</v>
      </c>
      <c r="F370" s="11"/>
      <c r="G370" s="11"/>
    </row>
    <row r="371" spans="1:7" s="1" customFormat="1" x14ac:dyDescent="0.3">
      <c r="A371" s="14"/>
      <c r="C371" s="15"/>
      <c r="D371" s="15"/>
      <c r="F371" s="11"/>
      <c r="G371" s="11"/>
    </row>
    <row r="372" spans="1:7" s="1" customFormat="1" x14ac:dyDescent="0.3">
      <c r="A372" s="10" t="s">
        <v>195</v>
      </c>
      <c r="B372" s="10" t="s">
        <v>12</v>
      </c>
      <c r="C372" s="13"/>
      <c r="D372" s="15"/>
      <c r="F372" s="11"/>
      <c r="G372" s="11"/>
    </row>
    <row r="373" spans="1:7" s="1" customFormat="1" x14ac:dyDescent="0.3">
      <c r="A373" s="10"/>
      <c r="B373" s="6" t="s">
        <v>196</v>
      </c>
      <c r="C373" s="13"/>
      <c r="D373" s="15">
        <v>2500000</v>
      </c>
      <c r="F373" s="11"/>
      <c r="G373" s="11"/>
    </row>
    <row r="374" spans="1:7" s="1" customFormat="1" x14ac:dyDescent="0.3">
      <c r="A374" s="61" t="s">
        <v>102</v>
      </c>
      <c r="B374" s="61"/>
      <c r="C374" s="25"/>
      <c r="D374" s="25">
        <f>SUM(D370:D373)</f>
        <v>5500000</v>
      </c>
      <c r="E374" s="22"/>
      <c r="F374" s="11"/>
      <c r="G374" s="11"/>
    </row>
    <row r="375" spans="1:7" s="4" customFormat="1" x14ac:dyDescent="0.3">
      <c r="C375" s="15"/>
      <c r="D375" s="15"/>
      <c r="F375" s="54"/>
      <c r="G375" s="11"/>
    </row>
    <row r="376" spans="1:7" s="4" customFormat="1" x14ac:dyDescent="0.3">
      <c r="C376" s="15"/>
      <c r="D376" s="15"/>
      <c r="F376" s="54"/>
      <c r="G376" s="11"/>
    </row>
  </sheetData>
  <mergeCells count="60">
    <mergeCell ref="A118:D118"/>
    <mergeCell ref="A1:D1"/>
    <mergeCell ref="A2:D2"/>
    <mergeCell ref="A3:D3"/>
    <mergeCell ref="A5:D5"/>
    <mergeCell ref="B9:C9"/>
    <mergeCell ref="A84:B84"/>
    <mergeCell ref="A69:B69"/>
    <mergeCell ref="A78:B78"/>
    <mergeCell ref="A55:B55"/>
    <mergeCell ref="A56:B56"/>
    <mergeCell ref="A58:D58"/>
    <mergeCell ref="A71:D71"/>
    <mergeCell ref="A80:D80"/>
    <mergeCell ref="A116:B116"/>
    <mergeCell ref="A187:B187"/>
    <mergeCell ref="B120:C120"/>
    <mergeCell ref="A131:B131"/>
    <mergeCell ref="A134:B134"/>
    <mergeCell ref="A136:D136"/>
    <mergeCell ref="B138:C138"/>
    <mergeCell ref="A154:B154"/>
    <mergeCell ref="A155:B155"/>
    <mergeCell ref="A159:B159"/>
    <mergeCell ref="A161:D161"/>
    <mergeCell ref="A170:B170"/>
    <mergeCell ref="A172:D172"/>
    <mergeCell ref="A266:B266"/>
    <mergeCell ref="A189:D189"/>
    <mergeCell ref="A197:B197"/>
    <mergeCell ref="A199:D199"/>
    <mergeCell ref="A211:B211"/>
    <mergeCell ref="A213:D213"/>
    <mergeCell ref="B215:C215"/>
    <mergeCell ref="A254:B254"/>
    <mergeCell ref="A255:B255"/>
    <mergeCell ref="A259:B259"/>
    <mergeCell ref="A261:D261"/>
    <mergeCell ref="B263:C263"/>
    <mergeCell ref="A323:B323"/>
    <mergeCell ref="A267:B267"/>
    <mergeCell ref="A269:D269"/>
    <mergeCell ref="A283:B283"/>
    <mergeCell ref="A285:D285"/>
    <mergeCell ref="A290:B290"/>
    <mergeCell ref="A292:D292"/>
    <mergeCell ref="A306:B306"/>
    <mergeCell ref="A307:B307"/>
    <mergeCell ref="A309:D309"/>
    <mergeCell ref="A315:B315"/>
    <mergeCell ref="A317:D317"/>
    <mergeCell ref="A366:B366"/>
    <mergeCell ref="A368:D368"/>
    <mergeCell ref="A374:B374"/>
    <mergeCell ref="A327:B327"/>
    <mergeCell ref="A329:D329"/>
    <mergeCell ref="B331:C331"/>
    <mergeCell ref="A355:B355"/>
    <mergeCell ref="A356:B356"/>
    <mergeCell ref="A358:D3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2021-06-25T12:51:27Z</dcterms:created>
  <dcterms:modified xsi:type="dcterms:W3CDTF">2021-06-25T13:00:47Z</dcterms:modified>
</cp:coreProperties>
</file>