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9 - zárszámadás\"/>
    </mc:Choice>
  </mc:AlternateContent>
  <bookViews>
    <workbookView xWindow="0" yWindow="0" windowWidth="19200" windowHeight="11595"/>
  </bookViews>
  <sheets>
    <sheet name="9.sz.mell.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3" i="1" l="1"/>
  <c r="H29" i="1"/>
  <c r="G29" i="1"/>
  <c r="C29" i="1"/>
  <c r="C24" i="1"/>
  <c r="H17" i="1"/>
  <c r="H14" i="1"/>
  <c r="H43" i="1" s="1"/>
  <c r="G12" i="1"/>
  <c r="C12" i="1"/>
  <c r="G9" i="1"/>
  <c r="C9" i="1"/>
  <c r="C43" i="1" s="1"/>
  <c r="I8" i="1"/>
  <c r="I43" i="1" s="1"/>
  <c r="G8" i="1"/>
  <c r="G43" i="1" s="1"/>
</calcChain>
</file>

<file path=xl/sharedStrings.xml><?xml version="1.0" encoding="utf-8"?>
<sst xmlns="http://schemas.openxmlformats.org/spreadsheetml/2006/main" count="74" uniqueCount="58">
  <si>
    <t>Beruházási (felhalmozási) kiadások előirányzata beruházásonként</t>
  </si>
  <si>
    <t xml:space="preserve"> Ezer forintban !</t>
  </si>
  <si>
    <t>Sor-
szám</t>
  </si>
  <si>
    <t>Beruházás  megnevezése</t>
  </si>
  <si>
    <t>Teljes költség</t>
  </si>
  <si>
    <t>Kivitelezés kezdési és befejezési éve</t>
  </si>
  <si>
    <t>Felhasználás
2016. XII.31-ig</t>
  </si>
  <si>
    <t>2017. évi eredeti előirányzat</t>
  </si>
  <si>
    <t>Módosított előirányzat</t>
  </si>
  <si>
    <t>2017. évi teljesítés</t>
  </si>
  <si>
    <t xml:space="preserve">
2017. év utáni szükséglet
</t>
  </si>
  <si>
    <t>A</t>
  </si>
  <si>
    <t>B</t>
  </si>
  <si>
    <t>C</t>
  </si>
  <si>
    <t>D</t>
  </si>
  <si>
    <t>E</t>
  </si>
  <si>
    <t>F</t>
  </si>
  <si>
    <t>G</t>
  </si>
  <si>
    <t>H</t>
  </si>
  <si>
    <t>Rendezési terv elkészítése</t>
  </si>
  <si>
    <t>2017-2017</t>
  </si>
  <si>
    <t>Földmérés</t>
  </si>
  <si>
    <t>Járdaépítés</t>
  </si>
  <si>
    <t>Közvilágítás bővítése</t>
  </si>
  <si>
    <t>Sportpálya világítás kialakítása</t>
  </si>
  <si>
    <t>Fényes utcai parkoló kialakítása</t>
  </si>
  <si>
    <t>Hivatal - kis- és nagyértékű eszközbeszerzés</t>
  </si>
  <si>
    <t xml:space="preserve">  -ebből: Klíma beszerlés - konyha</t>
  </si>
  <si>
    <t xml:space="preserve">              Konyha - eszközbeszerzés (mérleg, gőzállomás, húsdaráló)</t>
  </si>
  <si>
    <t>Könyvtár  beszerzés</t>
  </si>
  <si>
    <t xml:space="preserve">  -ebből: Nyomtató beszerzés </t>
  </si>
  <si>
    <t xml:space="preserve">              Mosogatógép beszerzés</t>
  </si>
  <si>
    <t>Informatikai eszközök beszerzése (ASP pályázat keretében)</t>
  </si>
  <si>
    <t>Település Arculati Kézikönyv elkészítése</t>
  </si>
  <si>
    <t xml:space="preserve">Debreceni Hulladék Közszolgáltató Nonprofit Kft. részesedés </t>
  </si>
  <si>
    <t>Óvoda ( kemence, laptop)</t>
  </si>
  <si>
    <t>Kamerarendszer és riasztó kiépítése</t>
  </si>
  <si>
    <t>Külső hangfalszett bővítése</t>
  </si>
  <si>
    <t>Kerékpár vásárlás (Védőnői Szolgálat)</t>
  </si>
  <si>
    <t>Komplex energetikai fejlesztések Téglás Város intézményeiben</t>
  </si>
  <si>
    <t>2017-2018</t>
  </si>
  <si>
    <t>Hangosítás kiépítése (közművelődési érdekeltség növ.pályázat keretében)</t>
  </si>
  <si>
    <t>Eszközbeszerzés közfoglalkoztatás keretében</t>
  </si>
  <si>
    <t xml:space="preserve"> - ebből:  Térkőgyártó sablonok beszerzése</t>
  </si>
  <si>
    <t>Kényszerkeverőgép beszerzés</t>
  </si>
  <si>
    <t>Mobil garázs beszerzés</t>
  </si>
  <si>
    <t xml:space="preserve">Utánfutó beszerzés </t>
  </si>
  <si>
    <t>Opel Movano kisteherautó beszerzése</t>
  </si>
  <si>
    <t>Eszköz beszerzés mezőgazdasági növény program (tároló asztal, digitális mérleg)</t>
  </si>
  <si>
    <t>Szántóföld vásárlás 074/2 hrsz.</t>
  </si>
  <si>
    <t>Hűtőkamra építése</t>
  </si>
  <si>
    <t xml:space="preserve">Kubota traktor </t>
  </si>
  <si>
    <t xml:space="preserve">Bagodi pótkocsi </t>
  </si>
  <si>
    <t>Kombinátor</t>
  </si>
  <si>
    <t>Térkőgyártó csarnok építése</t>
  </si>
  <si>
    <t>Egyéb gépbeszerzés közmunkaprogram keretében - önjáró fűnyíró, fűkasza, búvárszivattyú, ütverfúró, bontókalapács, reflektor</t>
  </si>
  <si>
    <t>ÖSSZESEN:</t>
  </si>
  <si>
    <t>9. melléklet a 9/2018. (V.31.)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</si>
</sst>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20" x14ac:knownFonts="1">
    <font>
      <sz val="10"/>
      <name val="Times New Roman CE"/>
      <charset val="238"/>
    </font>
    <font>
      <sz val="10"/>
      <name val="Arial CE"/>
      <charset val="238"/>
    </font>
    <font>
      <sz val="9"/>
      <name val="Times New Roman CE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sz val="12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sz val="10"/>
      <name val="Times New Roman CE"/>
      <charset val="238"/>
    </font>
    <font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i/>
      <sz val="9"/>
      <name val="Times New Roman CE"/>
      <charset val="238"/>
    </font>
    <font>
      <i/>
      <sz val="8"/>
      <name val="Times New Roman CE"/>
      <charset val="238"/>
    </font>
    <font>
      <sz val="10"/>
      <name val="Times New Roman"/>
      <family val="1"/>
      <charset val="238"/>
    </font>
    <font>
      <sz val="8"/>
      <name val="Times New Roman CE"/>
      <family val="1"/>
      <charset val="238"/>
    </font>
    <font>
      <i/>
      <sz val="8"/>
      <name val="Times New Roman"/>
      <family val="1"/>
      <charset val="238"/>
    </font>
    <font>
      <i/>
      <sz val="8"/>
      <name val="Times New Roman CE"/>
      <family val="1"/>
      <charset val="238"/>
    </font>
    <font>
      <i/>
      <sz val="8"/>
      <color theme="1"/>
      <name val="Times New Roman"/>
      <family val="1"/>
      <charset val="238"/>
    </font>
    <font>
      <i/>
      <sz val="8"/>
      <color theme="1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64">
    <xf numFmtId="0" fontId="0" fillId="0" borderId="0" xfId="0"/>
    <xf numFmtId="0" fontId="1" fillId="0" borderId="0" xfId="1"/>
    <xf numFmtId="164" fontId="1" fillId="0" borderId="0" xfId="1" applyNumberFormat="1" applyFill="1" applyAlignment="1">
      <alignment horizontal="center" vertical="center" wrapText="1"/>
    </xf>
    <xf numFmtId="164" fontId="1" fillId="0" borderId="0" xfId="1" applyNumberFormat="1" applyFill="1" applyAlignment="1">
      <alignment vertical="center" wrapText="1"/>
    </xf>
    <xf numFmtId="0" fontId="2" fillId="0" borderId="0" xfId="1" applyFont="1" applyFill="1" applyAlignment="1" applyProtection="1">
      <alignment horizontal="right" vertical="center" wrapText="1"/>
    </xf>
    <xf numFmtId="0" fontId="3" fillId="0" borderId="0" xfId="1" applyFont="1" applyBorder="1" applyAlignment="1" applyProtection="1">
      <alignment horizontal="right" vertical="top"/>
    </xf>
    <xf numFmtId="164" fontId="1" fillId="0" borderId="0" xfId="1" applyNumberFormat="1" applyFont="1" applyFill="1" applyAlignment="1">
      <alignment vertical="center" wrapText="1"/>
    </xf>
    <xf numFmtId="164" fontId="1" fillId="0" borderId="0" xfId="1" applyNumberFormat="1" applyFill="1" applyAlignment="1" applyProtection="1">
      <alignment vertical="center" wrapText="1"/>
    </xf>
    <xf numFmtId="164" fontId="4" fillId="0" borderId="0" xfId="1" applyNumberFormat="1" applyFont="1" applyFill="1" applyAlignment="1">
      <alignment horizontal="center" vertical="center" wrapText="1"/>
    </xf>
    <xf numFmtId="164" fontId="1" fillId="0" borderId="0" xfId="1" applyNumberFormat="1" applyFill="1" applyAlignment="1" applyProtection="1">
      <alignment horizontal="center" vertical="center" wrapText="1"/>
    </xf>
    <xf numFmtId="164" fontId="1" fillId="0" borderId="0" xfId="1" applyNumberFormat="1" applyFont="1" applyFill="1" applyAlignment="1" applyProtection="1">
      <alignment vertical="center" wrapText="1"/>
    </xf>
    <xf numFmtId="164" fontId="5" fillId="0" borderId="0" xfId="1" applyNumberFormat="1" applyFont="1" applyFill="1" applyAlignment="1" applyProtection="1">
      <alignment horizontal="right" wrapText="1"/>
    </xf>
    <xf numFmtId="0" fontId="7" fillId="0" borderId="1" xfId="2" applyFont="1" applyFill="1" applyBorder="1" applyAlignment="1" applyProtection="1">
      <alignment horizontal="center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164" fontId="8" fillId="0" borderId="2" xfId="1" applyNumberFormat="1" applyFont="1" applyFill="1" applyBorder="1" applyAlignment="1" applyProtection="1">
      <alignment horizontal="center" vertical="center" wrapText="1"/>
    </xf>
    <xf numFmtId="164" fontId="8" fillId="0" borderId="3" xfId="1" applyNumberFormat="1" applyFont="1" applyFill="1" applyBorder="1" applyAlignment="1" applyProtection="1">
      <alignment horizontal="center" vertical="center" wrapText="1"/>
    </xf>
    <xf numFmtId="164" fontId="7" fillId="0" borderId="3" xfId="0" applyNumberFormat="1" applyFont="1" applyFill="1" applyBorder="1" applyAlignment="1" applyProtection="1">
      <alignment horizontal="center" vertical="center" wrapText="1"/>
    </xf>
    <xf numFmtId="164" fontId="8" fillId="0" borderId="4" xfId="1" applyNumberFormat="1" applyFont="1" applyFill="1" applyBorder="1" applyAlignment="1" applyProtection="1">
      <alignment horizontal="center" vertical="center" wrapText="1"/>
    </xf>
    <xf numFmtId="0" fontId="10" fillId="0" borderId="0" xfId="1" applyFont="1"/>
    <xf numFmtId="164" fontId="11" fillId="0" borderId="5" xfId="0" applyNumberFormat="1" applyFont="1" applyFill="1" applyBorder="1" applyAlignment="1" applyProtection="1">
      <alignment horizontal="center" vertical="center" wrapText="1"/>
    </xf>
    <xf numFmtId="164" fontId="8" fillId="0" borderId="5" xfId="1" applyNumberFormat="1" applyFont="1" applyFill="1" applyBorder="1" applyAlignment="1" applyProtection="1">
      <alignment horizontal="center" vertical="center" wrapText="1"/>
    </xf>
    <xf numFmtId="164" fontId="8" fillId="0" borderId="6" xfId="1" applyNumberFormat="1" applyFont="1" applyFill="1" applyBorder="1" applyAlignment="1" applyProtection="1">
      <alignment horizontal="center" vertical="center" wrapText="1"/>
    </xf>
    <xf numFmtId="164" fontId="8" fillId="0" borderId="7" xfId="1" applyNumberFormat="1" applyFont="1" applyFill="1" applyBorder="1" applyAlignment="1" applyProtection="1">
      <alignment horizontal="center" vertical="center" wrapText="1"/>
    </xf>
    <xf numFmtId="164" fontId="8" fillId="0" borderId="8" xfId="1" applyNumberFormat="1" applyFont="1" applyFill="1" applyBorder="1" applyAlignment="1" applyProtection="1">
      <alignment horizontal="center" vertical="center" wrapText="1"/>
    </xf>
    <xf numFmtId="164" fontId="11" fillId="0" borderId="9" xfId="0" applyNumberFormat="1" applyFont="1" applyFill="1" applyBorder="1" applyAlignment="1" applyProtection="1">
      <alignment horizontal="center" vertical="center" wrapText="1"/>
    </xf>
    <xf numFmtId="0" fontId="0" fillId="0" borderId="10" xfId="0" applyFont="1" applyBorder="1" applyAlignment="1">
      <alignment horizontal="left" indent="1"/>
    </xf>
    <xf numFmtId="164" fontId="0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1" fontId="0" fillId="0" borderId="11" xfId="0" applyNumberFormat="1" applyFont="1" applyFill="1" applyBorder="1" applyAlignment="1" applyProtection="1">
      <alignment horizontal="center" vertical="center" wrapText="1"/>
      <protection locked="0"/>
    </xf>
    <xf numFmtId="164" fontId="0" fillId="0" borderId="11" xfId="1" applyNumberFormat="1" applyFont="1" applyFill="1" applyBorder="1" applyAlignment="1" applyProtection="1">
      <alignment vertical="center" wrapText="1"/>
      <protection locked="0"/>
    </xf>
    <xf numFmtId="3" fontId="0" fillId="0" borderId="11" xfId="1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12" xfId="1" applyNumberFormat="1" applyFont="1" applyFill="1" applyBorder="1" applyAlignment="1" applyProtection="1">
      <alignment horizontal="right" vertical="center" wrapText="1" indent="1"/>
    </xf>
    <xf numFmtId="164" fontId="11" fillId="0" borderId="13" xfId="0" applyNumberFormat="1" applyFont="1" applyFill="1" applyBorder="1" applyAlignment="1" applyProtection="1">
      <alignment horizontal="center" vertical="center" wrapText="1"/>
    </xf>
    <xf numFmtId="3" fontId="2" fillId="0" borderId="12" xfId="1" applyNumberFormat="1" applyFont="1" applyFill="1" applyBorder="1" applyAlignment="1" applyProtection="1">
      <alignment horizontal="right" vertical="center" wrapText="1" indent="1"/>
    </xf>
    <xf numFmtId="0" fontId="0" fillId="0" borderId="11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10" xfId="0" applyFont="1" applyBorder="1" applyAlignment="1">
      <alignment horizontal="left" indent="1"/>
    </xf>
    <xf numFmtId="164" fontId="12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1" fontId="12" fillId="0" borderId="11" xfId="0" applyNumberFormat="1" applyFont="1" applyFill="1" applyBorder="1" applyAlignment="1" applyProtection="1">
      <alignment horizontal="center" vertical="center" wrapText="1"/>
      <protection locked="0"/>
    </xf>
    <xf numFmtId="164" fontId="12" fillId="0" borderId="11" xfId="1" applyNumberFormat="1" applyFont="1" applyFill="1" applyBorder="1" applyAlignment="1" applyProtection="1">
      <alignment vertical="center" wrapText="1"/>
      <protection locked="0"/>
    </xf>
    <xf numFmtId="3" fontId="12" fillId="0" borderId="11" xfId="1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14" xfId="1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10" xfId="1" applyFont="1" applyBorder="1" applyAlignment="1">
      <alignment horizontal="left" indent="1"/>
    </xf>
    <xf numFmtId="164" fontId="10" fillId="0" borderId="11" xfId="1" applyNumberFormat="1" applyFont="1" applyFill="1" applyBorder="1" applyAlignment="1" applyProtection="1">
      <alignment horizontal="right" vertical="center" wrapText="1" indent="1"/>
      <protection locked="0"/>
    </xf>
    <xf numFmtId="1" fontId="10" fillId="0" borderId="11" xfId="1" applyNumberFormat="1" applyFont="1" applyFill="1" applyBorder="1" applyAlignment="1" applyProtection="1">
      <alignment horizontal="center" vertical="center" wrapText="1"/>
      <protection locked="0"/>
    </xf>
    <xf numFmtId="164" fontId="10" fillId="0" borderId="11" xfId="1" applyNumberFormat="1" applyFont="1" applyFill="1" applyBorder="1" applyAlignment="1" applyProtection="1">
      <alignment vertical="center" wrapText="1"/>
      <protection locked="0"/>
    </xf>
    <xf numFmtId="3" fontId="10" fillId="0" borderId="11" xfId="1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16" xfId="1" applyNumberFormat="1" applyFont="1" applyFill="1" applyBorder="1" applyAlignment="1" applyProtection="1">
      <alignment horizontal="right" vertical="center" wrapText="1" indent="1"/>
    </xf>
    <xf numFmtId="0" fontId="16" fillId="0" borderId="10" xfId="1" applyFont="1" applyBorder="1" applyAlignment="1">
      <alignment horizontal="left" indent="1"/>
    </xf>
    <xf numFmtId="3" fontId="17" fillId="0" borderId="11" xfId="1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10" xfId="1" applyFont="1" applyBorder="1" applyAlignment="1">
      <alignment horizontal="left" indent="6"/>
    </xf>
    <xf numFmtId="0" fontId="18" fillId="0" borderId="10" xfId="1" applyFont="1" applyBorder="1" applyAlignment="1">
      <alignment horizontal="left" indent="6"/>
    </xf>
    <xf numFmtId="3" fontId="19" fillId="0" borderId="11" xfId="1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17" xfId="0" applyNumberFormat="1" applyFont="1" applyFill="1" applyBorder="1" applyAlignment="1" applyProtection="1">
      <alignment horizontal="center" vertical="center" wrapText="1"/>
    </xf>
    <xf numFmtId="0" fontId="16" fillId="0" borderId="10" xfId="1" applyFont="1" applyBorder="1" applyAlignment="1">
      <alignment horizontal="left" wrapText="1" indent="6"/>
    </xf>
    <xf numFmtId="3" fontId="2" fillId="0" borderId="18" xfId="1" applyNumberFormat="1" applyFont="1" applyFill="1" applyBorder="1" applyAlignment="1" applyProtection="1">
      <alignment horizontal="right" vertical="center" wrapText="1" indent="1"/>
    </xf>
    <xf numFmtId="164" fontId="11" fillId="0" borderId="19" xfId="0" applyNumberFormat="1" applyFont="1" applyFill="1" applyBorder="1" applyAlignment="1" applyProtection="1">
      <alignment horizontal="center" vertical="center" wrapText="1"/>
    </xf>
    <xf numFmtId="164" fontId="8" fillId="0" borderId="1" xfId="1" applyNumberFormat="1" applyFont="1" applyFill="1" applyBorder="1" applyAlignment="1" applyProtection="1">
      <alignment horizontal="left" vertical="center" wrapText="1"/>
    </xf>
    <xf numFmtId="164" fontId="8" fillId="0" borderId="2" xfId="1" applyNumberFormat="1" applyFont="1" applyFill="1" applyBorder="1" applyAlignment="1" applyProtection="1">
      <alignment horizontal="right" vertical="center" wrapText="1" indent="1"/>
    </xf>
    <xf numFmtId="164" fontId="8" fillId="2" borderId="2" xfId="1" applyNumberFormat="1" applyFont="1" applyFill="1" applyBorder="1" applyAlignment="1" applyProtection="1">
      <alignment vertical="center" wrapText="1"/>
    </xf>
    <xf numFmtId="164" fontId="8" fillId="0" borderId="2" xfId="1" applyNumberFormat="1" applyFont="1" applyFill="1" applyBorder="1" applyAlignment="1" applyProtection="1">
      <alignment vertical="center" wrapText="1"/>
    </xf>
    <xf numFmtId="164" fontId="8" fillId="0" borderId="4" xfId="1" applyNumberFormat="1" applyFont="1" applyFill="1" applyBorder="1" applyAlignment="1" applyProtection="1">
      <alignment horizontal="right" vertical="center" wrapText="1" indent="1"/>
    </xf>
    <xf numFmtId="164" fontId="1" fillId="0" borderId="0" xfId="1" applyNumberFormat="1"/>
    <xf numFmtId="0" fontId="1" fillId="0" borderId="0" xfId="1" applyFont="1"/>
  </cellXfs>
  <cellStyles count="3">
    <cellStyle name="Normál" xfId="0" builtinId="0"/>
    <cellStyle name="Normál 3" xfId="1"/>
    <cellStyle name="Normál_KVRENMUNKA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43"/>
  <sheetViews>
    <sheetView tabSelected="1" zoomScaleNormal="100" zoomScaleSheetLayoutView="100" workbookViewId="0">
      <selection activeCell="F3" sqref="F3"/>
    </sheetView>
  </sheetViews>
  <sheetFormatPr defaultRowHeight="12.75" x14ac:dyDescent="0.2"/>
  <cols>
    <col min="1" max="1" width="9.33203125" style="1"/>
    <col min="2" max="2" width="74" style="1" customWidth="1"/>
    <col min="3" max="3" width="15.6640625" style="1" customWidth="1"/>
    <col min="4" max="4" width="16.33203125" style="1" customWidth="1"/>
    <col min="5" max="5" width="15.6640625" style="1" customWidth="1"/>
    <col min="6" max="7" width="16.6640625" style="1" customWidth="1"/>
    <col min="8" max="8" width="16.6640625" style="63" customWidth="1"/>
    <col min="9" max="9" width="18.83203125" style="1" customWidth="1"/>
    <col min="10" max="16384" width="9.33203125" style="1"/>
  </cols>
  <sheetData>
    <row r="1" spans="1:10" x14ac:dyDescent="0.2">
      <c r="B1" s="2"/>
      <c r="C1" s="3"/>
      <c r="D1" s="3"/>
      <c r="E1" s="3"/>
      <c r="F1" s="3"/>
      <c r="G1" s="4"/>
      <c r="H1" s="4"/>
      <c r="I1" s="4"/>
    </row>
    <row r="2" spans="1:10" x14ac:dyDescent="0.2">
      <c r="B2" s="2"/>
      <c r="C2" s="3"/>
      <c r="D2" s="3"/>
      <c r="E2" s="3"/>
      <c r="F2" s="5" t="s">
        <v>57</v>
      </c>
      <c r="G2" s="5"/>
      <c r="H2" s="5"/>
      <c r="I2" s="5"/>
    </row>
    <row r="3" spans="1:10" x14ac:dyDescent="0.2">
      <c r="B3" s="2"/>
      <c r="C3" s="3"/>
      <c r="D3" s="3"/>
      <c r="E3" s="3"/>
      <c r="F3" s="3"/>
      <c r="G3" s="3"/>
      <c r="H3" s="6"/>
      <c r="I3" s="7"/>
    </row>
    <row r="4" spans="1:10" ht="15.75" x14ac:dyDescent="0.2">
      <c r="B4" s="8" t="s">
        <v>0</v>
      </c>
      <c r="C4" s="8"/>
      <c r="D4" s="8"/>
      <c r="E4" s="8"/>
      <c r="F4" s="8"/>
      <c r="G4" s="8"/>
      <c r="H4" s="8"/>
      <c r="I4" s="8"/>
    </row>
    <row r="5" spans="1:10" ht="14.25" thickBot="1" x14ac:dyDescent="0.3">
      <c r="B5" s="9"/>
      <c r="C5" s="7"/>
      <c r="D5" s="7"/>
      <c r="E5" s="7"/>
      <c r="F5" s="7"/>
      <c r="G5" s="7"/>
      <c r="H5" s="10"/>
      <c r="I5" s="11" t="s">
        <v>1</v>
      </c>
    </row>
    <row r="6" spans="1:10" ht="51.75" thickBot="1" x14ac:dyDescent="0.25">
      <c r="A6" s="12" t="s">
        <v>2</v>
      </c>
      <c r="B6" s="13" t="s">
        <v>3</v>
      </c>
      <c r="C6" s="14" t="s">
        <v>4</v>
      </c>
      <c r="D6" s="14" t="s">
        <v>5</v>
      </c>
      <c r="E6" s="14" t="s">
        <v>6</v>
      </c>
      <c r="F6" s="14" t="s">
        <v>7</v>
      </c>
      <c r="G6" s="15" t="s">
        <v>8</v>
      </c>
      <c r="H6" s="16" t="s">
        <v>9</v>
      </c>
      <c r="I6" s="17" t="s">
        <v>10</v>
      </c>
      <c r="J6" s="18"/>
    </row>
    <row r="7" spans="1:10" ht="13.5" thickBot="1" x14ac:dyDescent="0.25">
      <c r="A7" s="19"/>
      <c r="B7" s="20" t="s">
        <v>11</v>
      </c>
      <c r="C7" s="21" t="s">
        <v>12</v>
      </c>
      <c r="D7" s="21" t="s">
        <v>13</v>
      </c>
      <c r="E7" s="21" t="s">
        <v>14</v>
      </c>
      <c r="F7" s="21" t="s">
        <v>15</v>
      </c>
      <c r="G7" s="22" t="s">
        <v>16</v>
      </c>
      <c r="H7" s="22" t="s">
        <v>17</v>
      </c>
      <c r="I7" s="23" t="s">
        <v>18</v>
      </c>
      <c r="J7" s="18"/>
    </row>
    <row r="8" spans="1:10" x14ac:dyDescent="0.2">
      <c r="A8" s="24">
        <v>1</v>
      </c>
      <c r="B8" s="25" t="s">
        <v>19</v>
      </c>
      <c r="C8" s="26">
        <v>8865</v>
      </c>
      <c r="D8" s="27" t="s">
        <v>20</v>
      </c>
      <c r="E8" s="28"/>
      <c r="F8" s="29">
        <v>8865</v>
      </c>
      <c r="G8" s="26">
        <f>8865-2097-85</f>
        <v>6683</v>
      </c>
      <c r="H8" s="29">
        <v>1751</v>
      </c>
      <c r="I8" s="30">
        <f>+C8-H8</f>
        <v>7114</v>
      </c>
    </row>
    <row r="9" spans="1:10" x14ac:dyDescent="0.2">
      <c r="A9" s="31">
        <v>2</v>
      </c>
      <c r="B9" s="25" t="s">
        <v>21</v>
      </c>
      <c r="C9" s="26">
        <f>1176+720</f>
        <v>1896</v>
      </c>
      <c r="D9" s="27" t="s">
        <v>20</v>
      </c>
      <c r="E9" s="28"/>
      <c r="F9" s="29">
        <v>1176</v>
      </c>
      <c r="G9" s="26">
        <f>1176+720</f>
        <v>1896</v>
      </c>
      <c r="H9" s="29">
        <v>1896</v>
      </c>
      <c r="I9" s="32"/>
    </row>
    <row r="10" spans="1:10" x14ac:dyDescent="0.2">
      <c r="A10" s="31">
        <v>3</v>
      </c>
      <c r="B10" s="25" t="s">
        <v>22</v>
      </c>
      <c r="C10" s="26">
        <v>4000</v>
      </c>
      <c r="D10" s="27" t="s">
        <v>20</v>
      </c>
      <c r="E10" s="28"/>
      <c r="F10" s="29">
        <v>4000</v>
      </c>
      <c r="G10" s="26">
        <v>0</v>
      </c>
      <c r="H10" s="33">
        <v>0</v>
      </c>
      <c r="I10" s="32"/>
    </row>
    <row r="11" spans="1:10" x14ac:dyDescent="0.2">
      <c r="A11" s="31">
        <v>4</v>
      </c>
      <c r="B11" s="25" t="s">
        <v>23</v>
      </c>
      <c r="C11" s="26">
        <v>500</v>
      </c>
      <c r="D11" s="27" t="s">
        <v>20</v>
      </c>
      <c r="E11" s="28"/>
      <c r="F11" s="29">
        <v>500</v>
      </c>
      <c r="G11" s="26">
        <v>500</v>
      </c>
      <c r="H11" s="29">
        <v>478</v>
      </c>
      <c r="I11" s="32"/>
    </row>
    <row r="12" spans="1:10" x14ac:dyDescent="0.2">
      <c r="A12" s="31">
        <v>5</v>
      </c>
      <c r="B12" s="25" t="s">
        <v>24</v>
      </c>
      <c r="C12" s="26">
        <f>1000+498</f>
        <v>1498</v>
      </c>
      <c r="D12" s="27" t="s">
        <v>20</v>
      </c>
      <c r="E12" s="28"/>
      <c r="F12" s="29">
        <v>1000</v>
      </c>
      <c r="G12" s="26">
        <f>1000+498</f>
        <v>1498</v>
      </c>
      <c r="H12" s="29">
        <v>1498</v>
      </c>
      <c r="I12" s="32"/>
    </row>
    <row r="13" spans="1:10" x14ac:dyDescent="0.2">
      <c r="A13" s="31">
        <v>6</v>
      </c>
      <c r="B13" s="25" t="s">
        <v>25</v>
      </c>
      <c r="C13" s="26">
        <v>5600</v>
      </c>
      <c r="D13" s="27" t="s">
        <v>20</v>
      </c>
      <c r="E13" s="28"/>
      <c r="F13" s="29">
        <v>5600</v>
      </c>
      <c r="G13" s="26">
        <v>400</v>
      </c>
      <c r="H13" s="29">
        <v>400</v>
      </c>
      <c r="I13" s="32"/>
    </row>
    <row r="14" spans="1:10" x14ac:dyDescent="0.2">
      <c r="A14" s="31">
        <v>7</v>
      </c>
      <c r="B14" s="25" t="s">
        <v>26</v>
      </c>
      <c r="C14" s="26">
        <v>1900</v>
      </c>
      <c r="D14" s="27" t="s">
        <v>20</v>
      </c>
      <c r="E14" s="28"/>
      <c r="F14" s="29">
        <v>1900</v>
      </c>
      <c r="G14" s="26">
        <v>1900</v>
      </c>
      <c r="H14" s="29">
        <f>+H15+H16</f>
        <v>362</v>
      </c>
      <c r="I14" s="32"/>
    </row>
    <row r="15" spans="1:10" x14ac:dyDescent="0.2">
      <c r="A15" s="31">
        <v>8</v>
      </c>
      <c r="B15" s="34" t="s">
        <v>27</v>
      </c>
      <c r="C15" s="35"/>
      <c r="D15" s="36"/>
      <c r="E15" s="37"/>
      <c r="F15" s="38"/>
      <c r="G15" s="35"/>
      <c r="H15" s="39">
        <v>279</v>
      </c>
      <c r="I15" s="32"/>
    </row>
    <row r="16" spans="1:10" x14ac:dyDescent="0.2">
      <c r="A16" s="31">
        <v>9</v>
      </c>
      <c r="B16" s="34" t="s">
        <v>28</v>
      </c>
      <c r="C16" s="35"/>
      <c r="D16" s="36"/>
      <c r="E16" s="37"/>
      <c r="F16" s="38"/>
      <c r="G16" s="35"/>
      <c r="H16" s="40">
        <v>83</v>
      </c>
      <c r="I16" s="32"/>
    </row>
    <row r="17" spans="1:9" x14ac:dyDescent="0.2">
      <c r="A17" s="31">
        <v>10</v>
      </c>
      <c r="B17" s="25" t="s">
        <v>29</v>
      </c>
      <c r="C17" s="26">
        <v>252</v>
      </c>
      <c r="D17" s="27" t="s">
        <v>20</v>
      </c>
      <c r="E17" s="28"/>
      <c r="F17" s="29">
        <v>252</v>
      </c>
      <c r="G17" s="26">
        <v>252</v>
      </c>
      <c r="H17" s="29">
        <f>+H18+H19</f>
        <v>175</v>
      </c>
      <c r="I17" s="32"/>
    </row>
    <row r="18" spans="1:9" x14ac:dyDescent="0.2">
      <c r="A18" s="31">
        <v>11</v>
      </c>
      <c r="B18" s="34" t="s">
        <v>30</v>
      </c>
      <c r="C18" s="35"/>
      <c r="D18" s="36"/>
      <c r="E18" s="37"/>
      <c r="F18" s="38"/>
      <c r="G18" s="35"/>
      <c r="H18" s="38">
        <v>140</v>
      </c>
      <c r="I18" s="32"/>
    </row>
    <row r="19" spans="1:9" x14ac:dyDescent="0.2">
      <c r="A19" s="31">
        <v>12</v>
      </c>
      <c r="B19" s="34" t="s">
        <v>31</v>
      </c>
      <c r="C19" s="35"/>
      <c r="D19" s="36"/>
      <c r="E19" s="37"/>
      <c r="F19" s="38"/>
      <c r="G19" s="35"/>
      <c r="H19" s="38">
        <v>35</v>
      </c>
      <c r="I19" s="32"/>
    </row>
    <row r="20" spans="1:9" x14ac:dyDescent="0.2">
      <c r="A20" s="31">
        <v>13</v>
      </c>
      <c r="B20" s="25" t="s">
        <v>32</v>
      </c>
      <c r="C20" s="26">
        <v>3150</v>
      </c>
      <c r="D20" s="27" t="s">
        <v>20</v>
      </c>
      <c r="E20" s="28"/>
      <c r="F20" s="29"/>
      <c r="G20" s="26">
        <v>3150</v>
      </c>
      <c r="H20" s="29">
        <v>3150</v>
      </c>
      <c r="I20" s="32"/>
    </row>
    <row r="21" spans="1:9" x14ac:dyDescent="0.2">
      <c r="A21" s="31">
        <v>14</v>
      </c>
      <c r="B21" s="25" t="s">
        <v>33</v>
      </c>
      <c r="C21" s="26">
        <v>2388</v>
      </c>
      <c r="D21" s="27" t="s">
        <v>20</v>
      </c>
      <c r="E21" s="28"/>
      <c r="F21" s="29"/>
      <c r="G21" s="26">
        <v>2388</v>
      </c>
      <c r="H21" s="29">
        <v>2388</v>
      </c>
      <c r="I21" s="32"/>
    </row>
    <row r="22" spans="1:9" x14ac:dyDescent="0.2">
      <c r="A22" s="31">
        <v>15</v>
      </c>
      <c r="B22" s="25" t="s">
        <v>34</v>
      </c>
      <c r="C22" s="26">
        <v>40</v>
      </c>
      <c r="D22" s="27" t="s">
        <v>20</v>
      </c>
      <c r="E22" s="28"/>
      <c r="F22" s="29"/>
      <c r="G22" s="26">
        <v>40</v>
      </c>
      <c r="H22" s="29">
        <v>40</v>
      </c>
      <c r="I22" s="32"/>
    </row>
    <row r="23" spans="1:9" x14ac:dyDescent="0.2">
      <c r="A23" s="31">
        <v>16</v>
      </c>
      <c r="B23" s="25" t="s">
        <v>35</v>
      </c>
      <c r="C23" s="26">
        <v>466</v>
      </c>
      <c r="D23" s="27" t="s">
        <v>20</v>
      </c>
      <c r="E23" s="28"/>
      <c r="F23" s="29"/>
      <c r="G23" s="26">
        <v>466</v>
      </c>
      <c r="H23" s="29">
        <v>465</v>
      </c>
      <c r="I23" s="32"/>
    </row>
    <row r="24" spans="1:9" x14ac:dyDescent="0.2">
      <c r="A24" s="31">
        <v>17</v>
      </c>
      <c r="B24" s="25" t="s">
        <v>36</v>
      </c>
      <c r="C24" s="26">
        <f>95+450</f>
        <v>545</v>
      </c>
      <c r="D24" s="27" t="s">
        <v>20</v>
      </c>
      <c r="E24" s="28"/>
      <c r="F24" s="29"/>
      <c r="G24" s="26">
        <v>545</v>
      </c>
      <c r="H24" s="29">
        <v>545</v>
      </c>
      <c r="I24" s="32"/>
    </row>
    <row r="25" spans="1:9" x14ac:dyDescent="0.2">
      <c r="A25" s="31">
        <v>18</v>
      </c>
      <c r="B25" s="41" t="s">
        <v>37</v>
      </c>
      <c r="C25" s="42">
        <v>29</v>
      </c>
      <c r="D25" s="43" t="s">
        <v>20</v>
      </c>
      <c r="E25" s="44"/>
      <c r="F25" s="45"/>
      <c r="G25" s="46">
        <v>29</v>
      </c>
      <c r="H25" s="46">
        <v>29</v>
      </c>
      <c r="I25" s="47"/>
    </row>
    <row r="26" spans="1:9" x14ac:dyDescent="0.2">
      <c r="A26" s="31">
        <v>19</v>
      </c>
      <c r="B26" s="41" t="s">
        <v>38</v>
      </c>
      <c r="C26" s="42">
        <v>56</v>
      </c>
      <c r="D26" s="43" t="s">
        <v>20</v>
      </c>
      <c r="E26" s="44"/>
      <c r="F26" s="45"/>
      <c r="G26" s="46">
        <v>56</v>
      </c>
      <c r="H26" s="46">
        <v>56</v>
      </c>
      <c r="I26" s="47"/>
    </row>
    <row r="27" spans="1:9" x14ac:dyDescent="0.2">
      <c r="A27" s="31">
        <v>20</v>
      </c>
      <c r="B27" s="25" t="s">
        <v>39</v>
      </c>
      <c r="C27" s="26">
        <v>67305</v>
      </c>
      <c r="D27" s="27" t="s">
        <v>40</v>
      </c>
      <c r="E27" s="28"/>
      <c r="F27" s="29"/>
      <c r="G27" s="26">
        <v>3700</v>
      </c>
      <c r="H27" s="33">
        <v>0</v>
      </c>
      <c r="I27" s="32"/>
    </row>
    <row r="28" spans="1:9" x14ac:dyDescent="0.2">
      <c r="A28" s="31">
        <v>21</v>
      </c>
      <c r="B28" s="25" t="s">
        <v>41</v>
      </c>
      <c r="C28" s="26">
        <v>216</v>
      </c>
      <c r="D28" s="27" t="s">
        <v>20</v>
      </c>
      <c r="E28" s="28"/>
      <c r="F28" s="29"/>
      <c r="G28" s="26">
        <v>216</v>
      </c>
      <c r="H28" s="33">
        <v>0</v>
      </c>
      <c r="I28" s="47"/>
    </row>
    <row r="29" spans="1:9" x14ac:dyDescent="0.2">
      <c r="A29" s="31">
        <v>22</v>
      </c>
      <c r="B29" s="25" t="s">
        <v>42</v>
      </c>
      <c r="C29" s="26">
        <f>26403+1483+1835+413+3934</f>
        <v>34068</v>
      </c>
      <c r="D29" s="27" t="s">
        <v>20</v>
      </c>
      <c r="E29" s="28"/>
      <c r="F29" s="29"/>
      <c r="G29" s="26">
        <f>27886+1835+413+3934</f>
        <v>34068</v>
      </c>
      <c r="H29" s="29">
        <f>SUM(H30:H42)</f>
        <v>34068</v>
      </c>
      <c r="I29" s="32"/>
    </row>
    <row r="30" spans="1:9" x14ac:dyDescent="0.2">
      <c r="A30" s="31">
        <v>23</v>
      </c>
      <c r="B30" s="48" t="s">
        <v>43</v>
      </c>
      <c r="C30" s="35"/>
      <c r="D30" s="36"/>
      <c r="E30" s="37"/>
      <c r="F30" s="38"/>
      <c r="G30" s="49"/>
      <c r="H30" s="49">
        <v>1885</v>
      </c>
      <c r="I30" s="32"/>
    </row>
    <row r="31" spans="1:9" x14ac:dyDescent="0.2">
      <c r="A31" s="31">
        <v>24</v>
      </c>
      <c r="B31" s="50" t="s">
        <v>44</v>
      </c>
      <c r="C31" s="35"/>
      <c r="D31" s="36"/>
      <c r="E31" s="37"/>
      <c r="F31" s="38"/>
      <c r="G31" s="49"/>
      <c r="H31" s="49">
        <v>752</v>
      </c>
      <c r="I31" s="32"/>
    </row>
    <row r="32" spans="1:9" x14ac:dyDescent="0.2">
      <c r="A32" s="31">
        <v>25</v>
      </c>
      <c r="B32" s="50" t="s">
        <v>45</v>
      </c>
      <c r="C32" s="35"/>
      <c r="D32" s="36"/>
      <c r="E32" s="37"/>
      <c r="F32" s="38"/>
      <c r="G32" s="49"/>
      <c r="H32" s="49">
        <v>251</v>
      </c>
      <c r="I32" s="32"/>
    </row>
    <row r="33" spans="1:13" x14ac:dyDescent="0.2">
      <c r="A33" s="31">
        <v>26</v>
      </c>
      <c r="B33" s="50" t="s">
        <v>46</v>
      </c>
      <c r="C33" s="35"/>
      <c r="D33" s="36"/>
      <c r="E33" s="37"/>
      <c r="F33" s="38"/>
      <c r="G33" s="49"/>
      <c r="H33" s="49">
        <v>210</v>
      </c>
      <c r="I33" s="32"/>
    </row>
    <row r="34" spans="1:13" x14ac:dyDescent="0.2">
      <c r="A34" s="31">
        <v>27</v>
      </c>
      <c r="B34" s="50" t="s">
        <v>47</v>
      </c>
      <c r="C34" s="35"/>
      <c r="D34" s="36"/>
      <c r="E34" s="37"/>
      <c r="F34" s="38"/>
      <c r="G34" s="49"/>
      <c r="H34" s="49">
        <v>9582</v>
      </c>
      <c r="I34" s="32"/>
    </row>
    <row r="35" spans="1:13" x14ac:dyDescent="0.2">
      <c r="A35" s="31">
        <v>28</v>
      </c>
      <c r="B35" s="50" t="s">
        <v>48</v>
      </c>
      <c r="C35" s="35"/>
      <c r="D35" s="36"/>
      <c r="E35" s="37"/>
      <c r="F35" s="38"/>
      <c r="G35" s="49"/>
      <c r="H35" s="49">
        <v>782</v>
      </c>
      <c r="I35" s="32"/>
    </row>
    <row r="36" spans="1:13" x14ac:dyDescent="0.2">
      <c r="A36" s="31">
        <v>29</v>
      </c>
      <c r="B36" s="50" t="s">
        <v>49</v>
      </c>
      <c r="C36" s="35"/>
      <c r="D36" s="36"/>
      <c r="E36" s="37"/>
      <c r="F36" s="38"/>
      <c r="G36" s="49"/>
      <c r="H36" s="49">
        <v>3500</v>
      </c>
      <c r="I36" s="32"/>
    </row>
    <row r="37" spans="1:13" x14ac:dyDescent="0.2">
      <c r="A37" s="31">
        <v>30</v>
      </c>
      <c r="B37" s="50" t="s">
        <v>50</v>
      </c>
      <c r="C37" s="35"/>
      <c r="D37" s="36"/>
      <c r="E37" s="37"/>
      <c r="F37" s="38"/>
      <c r="G37" s="49"/>
      <c r="H37" s="49">
        <v>4744</v>
      </c>
      <c r="I37" s="32"/>
    </row>
    <row r="38" spans="1:13" x14ac:dyDescent="0.2">
      <c r="A38" s="31">
        <v>31</v>
      </c>
      <c r="B38" s="50" t="s">
        <v>51</v>
      </c>
      <c r="C38" s="35"/>
      <c r="D38" s="36"/>
      <c r="E38" s="37"/>
      <c r="F38" s="38"/>
      <c r="G38" s="49"/>
      <c r="H38" s="49">
        <v>6553</v>
      </c>
      <c r="I38" s="32"/>
    </row>
    <row r="39" spans="1:13" x14ac:dyDescent="0.2">
      <c r="A39" s="31">
        <v>32</v>
      </c>
      <c r="B39" s="50" t="s">
        <v>52</v>
      </c>
      <c r="C39" s="35"/>
      <c r="D39" s="36"/>
      <c r="E39" s="37"/>
      <c r="F39" s="38"/>
      <c r="G39" s="49"/>
      <c r="H39" s="49">
        <v>695</v>
      </c>
      <c r="I39" s="32"/>
    </row>
    <row r="40" spans="1:13" x14ac:dyDescent="0.2">
      <c r="A40" s="31">
        <v>33</v>
      </c>
      <c r="B40" s="50" t="s">
        <v>53</v>
      </c>
      <c r="C40" s="35"/>
      <c r="D40" s="36"/>
      <c r="E40" s="37"/>
      <c r="F40" s="38"/>
      <c r="G40" s="49"/>
      <c r="H40" s="49">
        <v>860</v>
      </c>
      <c r="I40" s="32"/>
    </row>
    <row r="41" spans="1:13" x14ac:dyDescent="0.2">
      <c r="A41" s="31">
        <v>34</v>
      </c>
      <c r="B41" s="51" t="s">
        <v>54</v>
      </c>
      <c r="C41" s="35"/>
      <c r="D41" s="36"/>
      <c r="E41" s="37"/>
      <c r="F41" s="38"/>
      <c r="G41" s="52"/>
      <c r="H41" s="52">
        <v>2347</v>
      </c>
      <c r="I41" s="32"/>
    </row>
    <row r="42" spans="1:13" ht="23.25" thickBot="1" x14ac:dyDescent="0.25">
      <c r="A42" s="53">
        <v>35</v>
      </c>
      <c r="B42" s="54" t="s">
        <v>55</v>
      </c>
      <c r="C42" s="35"/>
      <c r="D42" s="36"/>
      <c r="E42" s="37"/>
      <c r="F42" s="38"/>
      <c r="G42" s="49"/>
      <c r="H42" s="49">
        <v>1907</v>
      </c>
      <c r="I42" s="55"/>
    </row>
    <row r="43" spans="1:13" ht="13.5" thickBot="1" x14ac:dyDescent="0.25">
      <c r="A43" s="56">
        <v>36</v>
      </c>
      <c r="B43" s="57" t="s">
        <v>56</v>
      </c>
      <c r="C43" s="58">
        <f>SUM(C8:C42)</f>
        <v>132774</v>
      </c>
      <c r="D43" s="59"/>
      <c r="E43" s="60">
        <v>0</v>
      </c>
      <c r="F43" s="58">
        <f>SUM(F8:F42)</f>
        <v>23293</v>
      </c>
      <c r="G43" s="58">
        <f>SUM(G8:G42)</f>
        <v>57787</v>
      </c>
      <c r="H43" s="58">
        <f>+H8+H9+H11+H12+H13+H14+H17+H20+H21+H22+H23+H24+H25+H26+H29</f>
        <v>47301</v>
      </c>
      <c r="I43" s="61">
        <f>SUM(I8:I42)</f>
        <v>7114</v>
      </c>
      <c r="J43" s="18"/>
      <c r="M43" s="62"/>
    </row>
  </sheetData>
  <mergeCells count="3">
    <mergeCell ref="G1:I1"/>
    <mergeCell ref="F2:I2"/>
    <mergeCell ref="B4:I4"/>
  </mergeCells>
  <pageMargins left="0.74803149606299213" right="0.74803149606299213" top="0.98425196850393704" bottom="0.98425196850393704" header="0.51181102362204722" footer="0.51181102362204722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9.sz.mell.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2018-05-23T13:08:21Z</dcterms:created>
  <dcterms:modified xsi:type="dcterms:W3CDTF">2018-05-23T13:08:48Z</dcterms:modified>
</cp:coreProperties>
</file>