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FDBEC64C-69A3-43C0-AF4A-B13B918ABE4D}" xr6:coauthVersionLast="45" xr6:coauthVersionMax="45" xr10:uidLastSave="{00000000-0000-0000-0000-000000000000}"/>
  <bookViews>
    <workbookView xWindow="-120" yWindow="-120" windowWidth="21840" windowHeight="13140" xr2:uid="{46ACE63B-2A3E-4DC1-9CC7-DBCE91CCE65A}"/>
  </bookViews>
  <sheets>
    <sheet name="15.sz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F25" i="1" s="1"/>
  <c r="E21" i="1"/>
  <c r="E25" i="1" s="1"/>
  <c r="D21" i="1"/>
  <c r="D25" i="1" s="1"/>
  <c r="C21" i="1"/>
  <c r="C25" i="1" s="1"/>
  <c r="I19" i="1"/>
  <c r="H19" i="1"/>
  <c r="G19" i="1"/>
  <c r="D19" i="1"/>
  <c r="C18" i="1"/>
  <c r="F17" i="1"/>
  <c r="E17" i="1"/>
  <c r="E19" i="1" s="1"/>
  <c r="D17" i="1"/>
  <c r="C17" i="1"/>
  <c r="F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  <c r="F10" i="1"/>
  <c r="F19" i="1" s="1"/>
  <c r="E10" i="1"/>
  <c r="D10" i="1"/>
  <c r="C10" i="1"/>
  <c r="C19" i="1" s="1"/>
  <c r="I2" i="1"/>
</calcChain>
</file>

<file path=xl/sharedStrings.xml><?xml version="1.0" encoding="utf-8"?>
<sst xmlns="http://schemas.openxmlformats.org/spreadsheetml/2006/main" count="51" uniqueCount="47">
  <si>
    <t>15. melléklet</t>
  </si>
  <si>
    <t>Balatonakali Önkormányzat gördülő tervezés</t>
  </si>
  <si>
    <t>adatok Ft-ban</t>
  </si>
  <si>
    <t>Sor-  sz.</t>
  </si>
  <si>
    <t>Megnevezés</t>
  </si>
  <si>
    <t>2019. évi eredeti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</si>
  <si>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(2019.IX.03)</t>
    </r>
  </si>
  <si>
    <r>
      <t xml:space="preserve">2019. évi mód.előir. </t>
    </r>
    <r>
      <rPr>
        <sz val="8"/>
        <rFont val="Times New Roman"/>
        <family val="1"/>
        <charset val="238"/>
      </rPr>
      <t>(2019.XI.28)</t>
    </r>
  </si>
  <si>
    <r>
      <t xml:space="preserve">2020. évi mód.előir. </t>
    </r>
    <r>
      <rPr>
        <sz val="8"/>
        <rFont val="Times New Roman"/>
        <family val="1"/>
        <charset val="238"/>
      </rPr>
      <t>(2020.IV.23)</t>
    </r>
  </si>
  <si>
    <t xml:space="preserve">2020. évi eredeti előirányzat </t>
  </si>
  <si>
    <t>2021. évi eredeti előirányzat</t>
  </si>
  <si>
    <t>2022. évi eredeti előirányzat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</si>
  <si>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</si>
  <si>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</si>
  <si>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</si>
  <si>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</si>
  <si>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</si>
  <si>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</si>
  <si>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</si>
  <si>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</si>
  <si>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</si>
  <si>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BEVÉTELEK</t>
  </si>
  <si>
    <t>Önkormányzatok működési támogatása</t>
  </si>
  <si>
    <t>II.</t>
  </si>
  <si>
    <t>Működési célú támogatások</t>
  </si>
  <si>
    <t>III.</t>
  </si>
  <si>
    <t>Közhatalmi bevételek</t>
  </si>
  <si>
    <t>IV.</t>
  </si>
  <si>
    <t>Működési bevételek</t>
  </si>
  <si>
    <t>V.</t>
  </si>
  <si>
    <t>Felhalmozási bevételek</t>
  </si>
  <si>
    <t>VI.</t>
  </si>
  <si>
    <t>Felhamozási célú támogatások</t>
  </si>
  <si>
    <t>VII.</t>
  </si>
  <si>
    <t>ÁH-n belüli megelőlegezések</t>
  </si>
  <si>
    <t>VIII.</t>
  </si>
  <si>
    <t>Előző évi költségvetési pénzmaradvány</t>
  </si>
  <si>
    <t>IX.</t>
  </si>
  <si>
    <t>Belföldi értékpapírok bevételei</t>
  </si>
  <si>
    <t>Bevételek mindösszesen:</t>
  </si>
  <si>
    <t>KIADÁSOK</t>
  </si>
  <si>
    <t>Működési kiadások</t>
  </si>
  <si>
    <t>Felhalmozási kiadások</t>
  </si>
  <si>
    <t xml:space="preserve">III. </t>
  </si>
  <si>
    <t>Finanszírozási kiadások</t>
  </si>
  <si>
    <t>Pénzforgalom nélküli kiadások</t>
  </si>
  <si>
    <t>Kiadások 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</si>
</sst>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7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3" fontId="5" fillId="2" borderId="13" xfId="0" applyNumberFormat="1" applyFont="1" applyFill="1" applyBorder="1" applyAlignment="1">
      <alignment horizontal="right" vertical="center" wrapText="1"/>
    </xf>
    <xf numFmtId="3" fontId="5" fillId="2" borderId="11" xfId="0" applyNumberFormat="1" applyFont="1" applyFill="1" applyBorder="1" applyAlignment="1">
      <alignment horizontal="righ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  <row r="35">
          <cell r="C35">
            <v>243722682</v>
          </cell>
          <cell r="D35">
            <v>260218876</v>
          </cell>
          <cell r="E35">
            <v>272659384</v>
          </cell>
          <cell r="F35">
            <v>284565995</v>
          </cell>
        </row>
      </sheetData>
      <sheetData sheetId="1"/>
      <sheetData sheetId="2"/>
      <sheetData sheetId="3"/>
      <sheetData sheetId="4"/>
      <sheetData sheetId="5"/>
      <sheetData sheetId="6">
        <row r="36">
          <cell r="D36">
            <v>60040523</v>
          </cell>
          <cell r="E36">
            <v>38987329</v>
          </cell>
          <cell r="F36">
            <v>50018363</v>
          </cell>
          <cell r="G36">
            <v>76725290</v>
          </cell>
        </row>
        <row r="37">
          <cell r="D37">
            <v>184855892</v>
          </cell>
          <cell r="E37">
            <v>190623892</v>
          </cell>
          <cell r="F37">
            <v>169599350</v>
          </cell>
          <cell r="G37">
            <v>169935350</v>
          </cell>
        </row>
        <row r="44">
          <cell r="D44">
            <v>12815000</v>
          </cell>
          <cell r="E44">
            <v>12815000</v>
          </cell>
          <cell r="F44">
            <v>9965000</v>
          </cell>
          <cell r="G44">
            <v>9965000</v>
          </cell>
        </row>
        <row r="48">
          <cell r="D48">
            <v>2500000</v>
          </cell>
          <cell r="E48">
            <v>2500000</v>
          </cell>
          <cell r="F48">
            <v>8674000</v>
          </cell>
          <cell r="G48">
            <v>8674000</v>
          </cell>
        </row>
        <row r="53">
          <cell r="D53">
            <v>2303903</v>
          </cell>
          <cell r="E53">
            <v>2303903</v>
          </cell>
          <cell r="F53">
            <v>2303903</v>
          </cell>
          <cell r="G53">
            <v>2303903</v>
          </cell>
        </row>
        <row r="63">
          <cell r="D63">
            <v>62551911</v>
          </cell>
          <cell r="E63">
            <v>62551911</v>
          </cell>
          <cell r="F63">
            <v>63070071</v>
          </cell>
          <cell r="G63">
            <v>73656638</v>
          </cell>
        </row>
        <row r="64">
          <cell r="D64">
            <v>6685746</v>
          </cell>
          <cell r="E64">
            <v>6685746</v>
          </cell>
          <cell r="F64">
            <v>7456456</v>
          </cell>
          <cell r="G64">
            <v>7456456</v>
          </cell>
        </row>
        <row r="65">
          <cell r="D65">
            <v>36925688</v>
          </cell>
          <cell r="E65">
            <v>36925688</v>
          </cell>
          <cell r="F65">
            <v>33612394</v>
          </cell>
          <cell r="G65">
            <v>58289252</v>
          </cell>
        </row>
        <row r="68">
          <cell r="D68">
            <v>96000000</v>
          </cell>
          <cell r="E68">
            <v>96000000</v>
          </cell>
          <cell r="F68">
            <v>96000000</v>
          </cell>
          <cell r="G68">
            <v>96000000</v>
          </cell>
        </row>
        <row r="75">
          <cell r="D75">
            <v>77293814</v>
          </cell>
          <cell r="E75">
            <v>77293812</v>
          </cell>
          <cell r="F75">
            <v>78849636</v>
          </cell>
          <cell r="G75">
            <v>78888032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6000000</v>
          </cell>
        </row>
        <row r="87">
          <cell r="D87">
            <v>0</v>
          </cell>
          <cell r="E87">
            <v>0</v>
          </cell>
          <cell r="F87">
            <v>744600</v>
          </cell>
          <cell r="G87">
            <v>744600</v>
          </cell>
        </row>
        <row r="89">
          <cell r="D89">
            <v>860000</v>
          </cell>
          <cell r="E89">
            <v>2071000</v>
          </cell>
          <cell r="F89">
            <v>7566000</v>
          </cell>
          <cell r="G89">
            <v>2500000</v>
          </cell>
        </row>
        <row r="93">
          <cell r="D93">
            <v>0</v>
          </cell>
        </row>
        <row r="94">
          <cell r="D94">
            <v>223832841</v>
          </cell>
          <cell r="E94">
            <v>223832843</v>
          </cell>
          <cell r="F94">
            <v>223832843</v>
          </cell>
          <cell r="G94">
            <v>223832843</v>
          </cell>
        </row>
        <row r="95">
          <cell r="D95">
            <v>0</v>
          </cell>
          <cell r="G95">
            <v>2732179</v>
          </cell>
        </row>
      </sheetData>
      <sheetData sheetId="7">
        <row r="27">
          <cell r="D27">
            <v>0</v>
          </cell>
          <cell r="E27">
            <v>0</v>
          </cell>
          <cell r="F27">
            <v>0</v>
          </cell>
        </row>
        <row r="35">
          <cell r="D35">
            <v>1200271</v>
          </cell>
          <cell r="E35">
            <v>1200278</v>
          </cell>
          <cell r="F35">
            <v>1181816</v>
          </cell>
        </row>
        <row r="39">
          <cell r="D39">
            <v>887729</v>
          </cell>
          <cell r="E39">
            <v>887722</v>
          </cell>
          <cell r="F39">
            <v>887722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0ECDA-E325-48FF-9B6D-085964187E8E}">
  <dimension ref="A1:P26"/>
  <sheetViews>
    <sheetView tabSelected="1" zoomScaleNormal="100" workbookViewId="0"/>
  </sheetViews>
  <sheetFormatPr defaultRowHeight="12.75" x14ac:dyDescent="0.2"/>
  <cols>
    <col min="1" max="1" width="5" style="1" customWidth="1"/>
    <col min="2" max="2" width="22.5703125" style="1" customWidth="1"/>
    <col min="3" max="12" width="9.7109375" style="1" customWidth="1"/>
    <col min="13" max="16" width="9.140625" style="1"/>
  </cols>
  <sheetData>
    <row r="1" spans="1:16" ht="15" customHeight="1" x14ac:dyDescent="0.2">
      <c r="I1" s="2" t="s">
        <v>0</v>
      </c>
      <c r="O1"/>
      <c r="P1"/>
    </row>
    <row r="2" spans="1:16" ht="15" customHeight="1" x14ac:dyDescent="0.2">
      <c r="I2" s="2" t="str">
        <f>'[1]1.sz. melléklet'!G2</f>
        <v>az 5/2020. (IV.23.) önkormányzati rendelethez</v>
      </c>
      <c r="O2"/>
      <c r="P2"/>
    </row>
    <row r="3" spans="1:16" ht="15" customHeight="1" x14ac:dyDescent="0.2">
      <c r="A3" s="2"/>
      <c r="O3"/>
      <c r="P3"/>
    </row>
    <row r="4" spans="1:16" ht="15" customHeight="1" x14ac:dyDescent="0.2">
      <c r="A4" s="3" t="s">
        <v>1</v>
      </c>
      <c r="B4" s="3"/>
      <c r="C4" s="3"/>
      <c r="D4" s="3"/>
      <c r="E4" s="3"/>
      <c r="F4" s="3"/>
      <c r="G4" s="3"/>
      <c r="H4" s="3"/>
      <c r="I4" s="3"/>
    </row>
    <row r="5" spans="1:16" ht="15" customHeight="1" x14ac:dyDescent="0.2"/>
    <row r="6" spans="1:16" ht="15" customHeight="1" thickBot="1" x14ac:dyDescent="0.25">
      <c r="I6" s="4" t="s">
        <v>2</v>
      </c>
      <c r="N6"/>
      <c r="O6"/>
      <c r="P6"/>
    </row>
    <row r="7" spans="1:16" s="10" customFormat="1" ht="47.25" thickTop="1" x14ac:dyDescent="0.2">
      <c r="A7" s="5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7" t="s">
        <v>9</v>
      </c>
      <c r="H7" s="6" t="s">
        <v>10</v>
      </c>
      <c r="I7" s="8" t="s">
        <v>11</v>
      </c>
      <c r="J7" s="9"/>
      <c r="K7" s="9"/>
      <c r="L7" s="9"/>
      <c r="M7" s="9"/>
    </row>
    <row r="8" spans="1:16" s="10" customFormat="1" ht="15" customHeight="1" x14ac:dyDescent="0.2">
      <c r="A8" s="11" t="s">
        <v>12</v>
      </c>
      <c r="B8" s="12" t="s">
        <v>13</v>
      </c>
      <c r="C8" s="13" t="s">
        <v>14</v>
      </c>
      <c r="D8" s="13" t="s">
        <v>15</v>
      </c>
      <c r="E8" s="13" t="s">
        <v>16</v>
      </c>
      <c r="F8" s="13" t="s">
        <v>17</v>
      </c>
      <c r="G8" s="13" t="s">
        <v>18</v>
      </c>
      <c r="H8" s="14" t="s">
        <v>19</v>
      </c>
      <c r="I8" s="15" t="s">
        <v>20</v>
      </c>
      <c r="J8" s="9"/>
      <c r="K8" s="9"/>
      <c r="L8" s="9"/>
      <c r="M8" s="9"/>
    </row>
    <row r="9" spans="1:16" s="10" customFormat="1" ht="15" customHeight="1" x14ac:dyDescent="0.2">
      <c r="A9" s="16" t="s">
        <v>21</v>
      </c>
      <c r="B9" s="17"/>
      <c r="C9" s="17"/>
      <c r="D9" s="17"/>
      <c r="E9" s="17"/>
      <c r="F9" s="17"/>
      <c r="G9" s="17"/>
      <c r="H9" s="17"/>
      <c r="I9" s="18"/>
      <c r="J9" s="9"/>
      <c r="K9" s="9"/>
      <c r="L9" s="9"/>
      <c r="M9" s="9"/>
    </row>
    <row r="10" spans="1:16" s="10" customFormat="1" ht="24" x14ac:dyDescent="0.2">
      <c r="A10" s="19" t="s">
        <v>20</v>
      </c>
      <c r="B10" s="20" t="s">
        <v>22</v>
      </c>
      <c r="C10" s="21">
        <f>'[1]7.sz. melléklet'!D63</f>
        <v>62551911</v>
      </c>
      <c r="D10" s="21">
        <f>'[1]7.sz. melléklet'!E63</f>
        <v>62551911</v>
      </c>
      <c r="E10" s="21">
        <f>'[1]7.sz. melléklet'!F63</f>
        <v>63070071</v>
      </c>
      <c r="F10" s="21">
        <f>'[1]7.sz. melléklet'!G63</f>
        <v>73656638</v>
      </c>
      <c r="G10" s="21">
        <v>60000000</v>
      </c>
      <c r="H10" s="21">
        <v>60000000</v>
      </c>
      <c r="I10" s="22">
        <v>60000000</v>
      </c>
      <c r="J10" s="9"/>
      <c r="K10" s="9"/>
      <c r="L10" s="9"/>
      <c r="M10" s="9"/>
    </row>
    <row r="11" spans="1:16" s="10" customFormat="1" ht="15" customHeight="1" x14ac:dyDescent="0.2">
      <c r="A11" s="19" t="s">
        <v>23</v>
      </c>
      <c r="B11" s="20" t="s">
        <v>24</v>
      </c>
      <c r="C11" s="21">
        <f>'[1]7.sz. melléklet'!D64+'[1]7.sz. melléklet'!D87</f>
        <v>6685746</v>
      </c>
      <c r="D11" s="21">
        <f>'[1]7.sz. melléklet'!E64+'[1]7.sz. melléklet'!E87</f>
        <v>6685746</v>
      </c>
      <c r="E11" s="21">
        <f>'[1]7.sz. melléklet'!F64+'[1]7.sz. melléklet'!F87</f>
        <v>8201056</v>
      </c>
      <c r="F11" s="21">
        <f>'[1]7.sz. melléklet'!G64+'[1]7.sz. melléklet'!G87</f>
        <v>8201056</v>
      </c>
      <c r="G11" s="21">
        <v>2500000</v>
      </c>
      <c r="H11" s="21">
        <v>2500000</v>
      </c>
      <c r="I11" s="22">
        <v>2500000</v>
      </c>
      <c r="J11" s="9"/>
      <c r="K11" s="9"/>
      <c r="L11" s="9"/>
      <c r="M11" s="9"/>
    </row>
    <row r="12" spans="1:16" s="10" customFormat="1" ht="15" customHeight="1" x14ac:dyDescent="0.2">
      <c r="A12" s="19" t="s">
        <v>25</v>
      </c>
      <c r="B12" s="20" t="s">
        <v>26</v>
      </c>
      <c r="C12" s="21">
        <f>'[1]7.sz. melléklet'!D68</f>
        <v>96000000</v>
      </c>
      <c r="D12" s="21">
        <f>'[1]7.sz. melléklet'!E68</f>
        <v>96000000</v>
      </c>
      <c r="E12" s="21">
        <f>'[1]7.sz. melléklet'!F68</f>
        <v>96000000</v>
      </c>
      <c r="F12" s="21">
        <f>'[1]7.sz. melléklet'!G68</f>
        <v>96000000</v>
      </c>
      <c r="G12" s="21">
        <v>84000000</v>
      </c>
      <c r="H12" s="21">
        <v>84000000</v>
      </c>
      <c r="I12" s="22">
        <v>86000000</v>
      </c>
      <c r="J12" s="9"/>
      <c r="K12" s="9"/>
      <c r="L12" s="9"/>
      <c r="M12" s="9"/>
    </row>
    <row r="13" spans="1:16" s="10" customFormat="1" ht="15" customHeight="1" x14ac:dyDescent="0.2">
      <c r="A13" s="19" t="s">
        <v>27</v>
      </c>
      <c r="B13" s="20" t="s">
        <v>28</v>
      </c>
      <c r="C13" s="21">
        <f>'[1]7.sz. melléklet'!D75+'[1]8.sz. melléklet'!D35</f>
        <v>78494085</v>
      </c>
      <c r="D13" s="21">
        <f>'[1]7.sz. melléklet'!E75+'[1]8.sz. melléklet'!E35</f>
        <v>78494090</v>
      </c>
      <c r="E13" s="21">
        <f>'[1]7.sz. melléklet'!F75+'[1]8.sz. melléklet'!E35</f>
        <v>80049914</v>
      </c>
      <c r="F13" s="21">
        <f>'[1]7.sz. melléklet'!G75+'[1]8.sz. melléklet'!F35</f>
        <v>80069848</v>
      </c>
      <c r="G13" s="21">
        <v>66500000</v>
      </c>
      <c r="H13" s="21">
        <v>68000000</v>
      </c>
      <c r="I13" s="22">
        <v>75000000</v>
      </c>
      <c r="J13" s="9"/>
      <c r="K13" s="9"/>
      <c r="L13" s="9"/>
      <c r="M13" s="9"/>
    </row>
    <row r="14" spans="1:16" s="10" customFormat="1" ht="15" customHeight="1" x14ac:dyDescent="0.2">
      <c r="A14" s="19" t="s">
        <v>29</v>
      </c>
      <c r="B14" s="20" t="s">
        <v>30</v>
      </c>
      <c r="C14" s="21">
        <f>'[1]7.sz. melléklet'!D85</f>
        <v>0</v>
      </c>
      <c r="D14" s="21">
        <f>'[1]7.sz. melléklet'!E85</f>
        <v>0</v>
      </c>
      <c r="E14" s="21">
        <f>'[1]7.sz. melléklet'!F85</f>
        <v>0</v>
      </c>
      <c r="F14" s="21">
        <f>'[1]7.sz. melléklet'!G85</f>
        <v>6000000</v>
      </c>
      <c r="G14" s="21">
        <v>3000000</v>
      </c>
      <c r="H14" s="21">
        <v>3500000</v>
      </c>
      <c r="I14" s="22">
        <v>3500000</v>
      </c>
      <c r="J14" s="9"/>
      <c r="K14" s="9"/>
      <c r="L14" s="9"/>
      <c r="M14" s="9"/>
    </row>
    <row r="15" spans="1:16" s="10" customFormat="1" ht="15" customHeight="1" x14ac:dyDescent="0.2">
      <c r="A15" s="19" t="s">
        <v>31</v>
      </c>
      <c r="B15" s="20" t="s">
        <v>32</v>
      </c>
      <c r="C15" s="21">
        <f>'[1]7.sz. melléklet'!D65+'[1]7.sz. melléklet'!D89</f>
        <v>37785688</v>
      </c>
      <c r="D15" s="21">
        <f>'[1]7.sz. melléklet'!E65+'[1]7.sz. melléklet'!E89</f>
        <v>38996688</v>
      </c>
      <c r="E15" s="21">
        <f>'[1]7.sz. melléklet'!F65+'[1]7.sz. melléklet'!F89</f>
        <v>41178394</v>
      </c>
      <c r="F15" s="21">
        <f>'[1]7.sz. melléklet'!G65+'[1]7.sz. melléklet'!G89</f>
        <v>60789252</v>
      </c>
      <c r="G15" s="21">
        <v>0</v>
      </c>
      <c r="H15" s="21">
        <v>0</v>
      </c>
      <c r="I15" s="22">
        <v>0</v>
      </c>
      <c r="J15" s="9"/>
      <c r="K15" s="9"/>
      <c r="L15" s="9"/>
      <c r="M15" s="9"/>
    </row>
    <row r="16" spans="1:16" s="10" customFormat="1" ht="15" customHeight="1" x14ac:dyDescent="0.2">
      <c r="A16" s="19" t="s">
        <v>33</v>
      </c>
      <c r="B16" s="20" t="s">
        <v>34</v>
      </c>
      <c r="C16" s="21">
        <f>'[1]7.sz. melléklet'!D95</f>
        <v>0</v>
      </c>
      <c r="D16" s="21">
        <v>0</v>
      </c>
      <c r="E16" s="21">
        <v>0</v>
      </c>
      <c r="F16" s="21">
        <f>'[1]7.sz. melléklet'!G95</f>
        <v>2732179</v>
      </c>
      <c r="G16" s="21">
        <v>0</v>
      </c>
      <c r="H16" s="21">
        <v>0</v>
      </c>
      <c r="I16" s="22">
        <v>0</v>
      </c>
      <c r="J16" s="9"/>
      <c r="K16" s="9"/>
      <c r="L16" s="9"/>
      <c r="M16" s="9"/>
    </row>
    <row r="17" spans="1:13" s="10" customFormat="1" ht="24" x14ac:dyDescent="0.2">
      <c r="A17" s="19" t="s">
        <v>35</v>
      </c>
      <c r="B17" s="20" t="s">
        <v>36</v>
      </c>
      <c r="C17" s="21">
        <f>'[1]7.sz. melléklet'!D94+'[1]8.sz. melléklet'!D39</f>
        <v>224720570</v>
      </c>
      <c r="D17" s="21">
        <f>'[1]7.sz. melléklet'!E94+'[1]8.sz. melléklet'!E39</f>
        <v>224720565</v>
      </c>
      <c r="E17" s="21">
        <f>'[1]7.sz. melléklet'!F94+'[1]8.sz. melléklet'!E39</f>
        <v>224720565</v>
      </c>
      <c r="F17" s="21">
        <f>'[1]7.sz. melléklet'!G94+'[1]8.sz. melléklet'!F39</f>
        <v>224720565</v>
      </c>
      <c r="G17" s="21">
        <v>90000000</v>
      </c>
      <c r="H17" s="21">
        <v>90000000</v>
      </c>
      <c r="I17" s="22">
        <v>90000000</v>
      </c>
      <c r="J17" s="9"/>
      <c r="K17" s="9"/>
      <c r="L17" s="9"/>
      <c r="M17" s="9"/>
    </row>
    <row r="18" spans="1:13" s="10" customFormat="1" ht="15" customHeight="1" x14ac:dyDescent="0.2">
      <c r="A18" s="19" t="s">
        <v>37</v>
      </c>
      <c r="B18" s="20" t="s">
        <v>38</v>
      </c>
      <c r="C18" s="21">
        <f>'[1]7.sz. melléklet'!D93</f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2">
        <v>0</v>
      </c>
      <c r="J18" s="9"/>
      <c r="K18" s="9"/>
      <c r="L18" s="9"/>
      <c r="M18" s="9"/>
    </row>
    <row r="19" spans="1:13" s="10" customFormat="1" ht="15" customHeight="1" x14ac:dyDescent="0.2">
      <c r="A19" s="23" t="s">
        <v>39</v>
      </c>
      <c r="B19" s="24"/>
      <c r="C19" s="25">
        <f>SUM(C10:C18)</f>
        <v>506238000</v>
      </c>
      <c r="D19" s="25">
        <f t="shared" ref="D19:G19" si="0">SUM(D10:D18)</f>
        <v>507449000</v>
      </c>
      <c r="E19" s="25">
        <f t="shared" si="0"/>
        <v>513220000</v>
      </c>
      <c r="F19" s="25">
        <f t="shared" si="0"/>
        <v>552169538</v>
      </c>
      <c r="G19" s="25">
        <f t="shared" si="0"/>
        <v>306000000</v>
      </c>
      <c r="H19" s="25">
        <f>SUM(H10:H18)</f>
        <v>308000000</v>
      </c>
      <c r="I19" s="26">
        <f>SUM(I10:I18)</f>
        <v>317000000</v>
      </c>
      <c r="J19" s="9"/>
      <c r="K19" s="9"/>
      <c r="L19" s="9"/>
      <c r="M19" s="9"/>
    </row>
    <row r="20" spans="1:13" s="10" customFormat="1" ht="15" customHeight="1" x14ac:dyDescent="0.2">
      <c r="A20" s="16" t="s">
        <v>40</v>
      </c>
      <c r="B20" s="17"/>
      <c r="C20" s="17"/>
      <c r="D20" s="17"/>
      <c r="E20" s="17"/>
      <c r="F20" s="17"/>
      <c r="G20" s="17"/>
      <c r="H20" s="17"/>
      <c r="I20" s="18"/>
      <c r="J20" s="9"/>
      <c r="K20" s="9"/>
      <c r="L20" s="9"/>
      <c r="M20" s="9"/>
    </row>
    <row r="21" spans="1:13" s="10" customFormat="1" ht="15" customHeight="1" x14ac:dyDescent="0.2">
      <c r="A21" s="19" t="s">
        <v>20</v>
      </c>
      <c r="B21" s="20" t="s">
        <v>41</v>
      </c>
      <c r="C21" s="21">
        <f>'[1]1.sz. melléklet'!C35</f>
        <v>243722682</v>
      </c>
      <c r="D21" s="21">
        <f>'[1]1.sz. melléklet'!D35</f>
        <v>260218876</v>
      </c>
      <c r="E21" s="21">
        <f>'[1]1.sz. melléklet'!E35</f>
        <v>272659384</v>
      </c>
      <c r="F21" s="21">
        <f>'[1]1.sz. melléklet'!F35</f>
        <v>284565995</v>
      </c>
      <c r="G21" s="21">
        <v>205500000</v>
      </c>
      <c r="H21" s="21">
        <v>207500000</v>
      </c>
      <c r="I21" s="22">
        <v>216500000</v>
      </c>
      <c r="J21" s="9"/>
      <c r="K21" s="9"/>
      <c r="L21" s="9"/>
      <c r="M21" s="9"/>
    </row>
    <row r="22" spans="1:13" s="10" customFormat="1" ht="15" customHeight="1" x14ac:dyDescent="0.2">
      <c r="A22" s="19" t="s">
        <v>23</v>
      </c>
      <c r="B22" s="20" t="s">
        <v>42</v>
      </c>
      <c r="C22" s="21">
        <f>'[1]7.sz. melléklet'!D37+'[1]7.sz. melléklet'!D44+'[1]7.sz. melléklet'!D48+'[1]8.sz. melléklet'!D27</f>
        <v>200170892</v>
      </c>
      <c r="D22" s="21">
        <f>'[1]7.sz. melléklet'!E37+'[1]7.sz. melléklet'!E44+'[1]7.sz. melléklet'!E48+'[1]8.sz. melléklet'!E27</f>
        <v>205938892</v>
      </c>
      <c r="E22" s="21">
        <f>'[1]7.sz. melléklet'!F37+'[1]7.sz. melléklet'!F44+'[1]7.sz. melléklet'!F48+'[1]8.sz. melléklet'!E27</f>
        <v>188238350</v>
      </c>
      <c r="F22" s="21">
        <f>'[1]7.sz. melléklet'!G37+'[1]7.sz. melléklet'!G44+'[1]7.sz. melléklet'!G48+'[1]8.sz. melléklet'!F27</f>
        <v>188574350</v>
      </c>
      <c r="G22" s="21">
        <v>65000000</v>
      </c>
      <c r="H22" s="21">
        <v>65000000</v>
      </c>
      <c r="I22" s="22">
        <v>65000000</v>
      </c>
      <c r="J22" s="9"/>
      <c r="K22" s="9"/>
      <c r="L22" s="9"/>
      <c r="M22" s="9"/>
    </row>
    <row r="23" spans="1:13" s="10" customFormat="1" ht="15" customHeight="1" x14ac:dyDescent="0.2">
      <c r="A23" s="19" t="s">
        <v>43</v>
      </c>
      <c r="B23" s="20" t="s">
        <v>44</v>
      </c>
      <c r="C23" s="21">
        <f>'[1]7.sz. melléklet'!D53</f>
        <v>2303903</v>
      </c>
      <c r="D23" s="21">
        <f>'[1]7.sz. melléklet'!E53</f>
        <v>2303903</v>
      </c>
      <c r="E23" s="21">
        <f>'[1]7.sz. melléklet'!F53</f>
        <v>2303903</v>
      </c>
      <c r="F23" s="21">
        <f>'[1]7.sz. melléklet'!G53</f>
        <v>2303903</v>
      </c>
      <c r="G23" s="21">
        <v>0</v>
      </c>
      <c r="H23" s="21">
        <v>0</v>
      </c>
      <c r="I23" s="22">
        <v>0</v>
      </c>
      <c r="J23" s="9"/>
      <c r="K23" s="9"/>
      <c r="L23" s="9"/>
      <c r="M23" s="9"/>
    </row>
    <row r="24" spans="1:13" s="10" customFormat="1" ht="15" customHeight="1" x14ac:dyDescent="0.2">
      <c r="A24" s="19" t="s">
        <v>27</v>
      </c>
      <c r="B24" s="20" t="s">
        <v>45</v>
      </c>
      <c r="C24" s="21">
        <f>'[1]7.sz. melléklet'!D36</f>
        <v>60040523</v>
      </c>
      <c r="D24" s="21">
        <f>'[1]7.sz. melléklet'!E36</f>
        <v>38987329</v>
      </c>
      <c r="E24" s="21">
        <f>'[1]7.sz. melléklet'!F36</f>
        <v>50018363</v>
      </c>
      <c r="F24" s="21">
        <f>'[1]7.sz. melléklet'!G36</f>
        <v>76725290</v>
      </c>
      <c r="G24" s="21">
        <v>35500000</v>
      </c>
      <c r="H24" s="21">
        <v>35500000</v>
      </c>
      <c r="I24" s="22">
        <v>35500000</v>
      </c>
      <c r="J24" s="9"/>
      <c r="K24" s="9"/>
      <c r="L24" s="9"/>
      <c r="M24" s="9"/>
    </row>
    <row r="25" spans="1:13" s="10" customFormat="1" ht="15" customHeight="1" thickBot="1" x14ac:dyDescent="0.25">
      <c r="A25" s="27" t="s">
        <v>46</v>
      </c>
      <c r="B25" s="28"/>
      <c r="C25" s="29">
        <f t="shared" ref="C25:I25" si="1">SUM(C21:C24)</f>
        <v>506238000</v>
      </c>
      <c r="D25" s="29">
        <f t="shared" si="1"/>
        <v>507449000</v>
      </c>
      <c r="E25" s="29">
        <f t="shared" ref="E25:F25" si="2">SUM(E21:E24)</f>
        <v>513220000</v>
      </c>
      <c r="F25" s="29">
        <f t="shared" si="2"/>
        <v>552169538</v>
      </c>
      <c r="G25" s="29">
        <f t="shared" si="1"/>
        <v>306000000</v>
      </c>
      <c r="H25" s="29">
        <f t="shared" si="1"/>
        <v>308000000</v>
      </c>
      <c r="I25" s="30">
        <f t="shared" si="1"/>
        <v>317000000</v>
      </c>
      <c r="J25" s="9"/>
      <c r="K25" s="9"/>
      <c r="L25" s="9"/>
      <c r="M25" s="9"/>
    </row>
    <row r="26" spans="1:13" ht="13.5" thickTop="1" x14ac:dyDescent="0.2"/>
  </sheetData>
  <sheetProtection selectLockedCells="1" selectUnlockedCells="1"/>
  <mergeCells count="5">
    <mergeCell ref="A4:I4"/>
    <mergeCell ref="A9:I9"/>
    <mergeCell ref="A19:B19"/>
    <mergeCell ref="A20:I20"/>
    <mergeCell ref="A25:B25"/>
  </mergeCells>
  <pageMargins left="0.74791666666666667" right="0.74791666666666667" top="0.98402777777777772" bottom="0.98402777777777772" header="0.51180555555555551" footer="0.51180555555555551"/>
  <pageSetup paperSize="9" scale="92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15.sz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2020-04-22T08:14:35Z</dcterms:created>
  <dcterms:modified xsi:type="dcterms:W3CDTF">2020-04-22T08:14:46Z</dcterms:modified>
</cp:coreProperties>
</file>