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1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5" i="1" l="1"/>
  <c r="B85" i="1"/>
  <c r="E85" i="1" s="1"/>
  <c r="E81" i="1"/>
  <c r="D81" i="1"/>
  <c r="C81" i="1"/>
  <c r="B81" i="1"/>
  <c r="E80" i="1"/>
  <c r="D80" i="1"/>
  <c r="C80" i="1"/>
  <c r="B80" i="1"/>
  <c r="E79" i="1"/>
  <c r="D79" i="1"/>
  <c r="C79" i="1"/>
  <c r="B79" i="1"/>
  <c r="E77" i="1"/>
  <c r="D77" i="1"/>
  <c r="D83" i="1" s="1"/>
  <c r="C77" i="1"/>
  <c r="C83" i="1" s="1"/>
  <c r="B77" i="1"/>
  <c r="B83" i="1" s="1"/>
  <c r="E75" i="1"/>
  <c r="D75" i="1"/>
  <c r="C75" i="1"/>
  <c r="B75" i="1"/>
  <c r="E74" i="1"/>
  <c r="D74" i="1"/>
  <c r="C74" i="1"/>
  <c r="B74" i="1"/>
  <c r="E68" i="1"/>
  <c r="D68" i="1"/>
  <c r="C68" i="1"/>
  <c r="B68" i="1"/>
  <c r="E67" i="1"/>
  <c r="D67" i="1"/>
  <c r="C67" i="1"/>
  <c r="B67" i="1"/>
  <c r="E66" i="1"/>
  <c r="D66" i="1"/>
  <c r="C66" i="1"/>
  <c r="B66" i="1"/>
  <c r="E64" i="1"/>
  <c r="D64" i="1"/>
  <c r="C64" i="1"/>
  <c r="B64" i="1"/>
  <c r="E62" i="1"/>
  <c r="D62" i="1"/>
  <c r="C62" i="1"/>
  <c r="D61" i="1"/>
  <c r="C61" i="1"/>
  <c r="E61" i="1" s="1"/>
  <c r="B61" i="1"/>
  <c r="D60" i="1"/>
  <c r="C60" i="1"/>
  <c r="E60" i="1" s="1"/>
  <c r="B60" i="1"/>
  <c r="D59" i="1"/>
  <c r="C59" i="1"/>
  <c r="E59" i="1" s="1"/>
  <c r="B59" i="1"/>
  <c r="D58" i="1"/>
  <c r="D76" i="1" s="1"/>
  <c r="C58" i="1"/>
  <c r="C76" i="1" s="1"/>
  <c r="B58" i="1"/>
  <c r="B76" i="1" s="1"/>
  <c r="B86" i="1" s="1"/>
  <c r="D47" i="1"/>
  <c r="C47" i="1"/>
  <c r="E47" i="1" s="1"/>
  <c r="B47" i="1"/>
  <c r="D46" i="1"/>
  <c r="C46" i="1"/>
  <c r="E46" i="1" s="1"/>
  <c r="B46" i="1"/>
  <c r="D45" i="1"/>
  <c r="D49" i="1" s="1"/>
  <c r="C45" i="1"/>
  <c r="E45" i="1" s="1"/>
  <c r="B45" i="1"/>
  <c r="E44" i="1"/>
  <c r="E43" i="1"/>
  <c r="D43" i="1"/>
  <c r="C43" i="1"/>
  <c r="B43" i="1"/>
  <c r="E42" i="1"/>
  <c r="C42" i="1"/>
  <c r="B42" i="1"/>
  <c r="C41" i="1"/>
  <c r="E41" i="1" s="1"/>
  <c r="B41" i="1"/>
  <c r="E40" i="1"/>
  <c r="E49" i="1" s="1"/>
  <c r="C40" i="1"/>
  <c r="C49" i="1" s="1"/>
  <c r="B40" i="1"/>
  <c r="B49" i="1" s="1"/>
  <c r="D35" i="1"/>
  <c r="E35" i="1" s="1"/>
  <c r="C35" i="1"/>
  <c r="B35" i="1"/>
  <c r="D33" i="1"/>
  <c r="C33" i="1"/>
  <c r="E33" i="1" s="1"/>
  <c r="B33" i="1"/>
  <c r="D31" i="1"/>
  <c r="C31" i="1"/>
  <c r="E31" i="1" s="1"/>
  <c r="B31" i="1"/>
  <c r="D30" i="1"/>
  <c r="C30" i="1"/>
  <c r="E30" i="1" s="1"/>
  <c r="E29" i="1"/>
  <c r="D29" i="1"/>
  <c r="C29" i="1"/>
  <c r="D28" i="1"/>
  <c r="E28" i="1" s="1"/>
  <c r="C28" i="1"/>
  <c r="B28" i="1"/>
  <c r="D27" i="1"/>
  <c r="E27" i="1" s="1"/>
  <c r="C27" i="1"/>
  <c r="B27" i="1"/>
  <c r="D26" i="1"/>
  <c r="E26" i="1" s="1"/>
  <c r="C26" i="1"/>
  <c r="B26" i="1"/>
  <c r="C25" i="1"/>
  <c r="E25" i="1" s="1"/>
  <c r="B25" i="1"/>
  <c r="E24" i="1"/>
  <c r="C24" i="1"/>
  <c r="B24" i="1"/>
  <c r="C23" i="1"/>
  <c r="E23" i="1" s="1"/>
  <c r="B23" i="1"/>
  <c r="C22" i="1"/>
  <c r="B22" i="1"/>
  <c r="E21" i="1"/>
  <c r="C21" i="1"/>
  <c r="B21" i="1"/>
  <c r="C20" i="1"/>
  <c r="E20" i="1" s="1"/>
  <c r="B20" i="1"/>
  <c r="E19" i="1"/>
  <c r="C19" i="1"/>
  <c r="B19" i="1"/>
  <c r="D18" i="1"/>
  <c r="C18" i="1"/>
  <c r="E18" i="1" s="1"/>
  <c r="B18" i="1"/>
  <c r="C17" i="1"/>
  <c r="B17" i="1"/>
  <c r="C16" i="1"/>
  <c r="B16" i="1"/>
  <c r="E15" i="1"/>
  <c r="D15" i="1"/>
  <c r="C15" i="1"/>
  <c r="B15" i="1"/>
  <c r="C14" i="1"/>
  <c r="B14" i="1"/>
  <c r="D13" i="1"/>
  <c r="C13" i="1"/>
  <c r="E13" i="1" s="1"/>
  <c r="B13" i="1"/>
  <c r="B12" i="1"/>
  <c r="B11" i="1"/>
  <c r="C10" i="1"/>
  <c r="B10" i="1"/>
  <c r="D9" i="1"/>
  <c r="D39" i="1" s="1"/>
  <c r="D52" i="1" s="1"/>
  <c r="C9" i="1"/>
  <c r="E9" i="1" s="1"/>
  <c r="B9" i="1"/>
  <c r="B39" i="1" s="1"/>
  <c r="B52" i="1" s="1"/>
  <c r="C86" i="1" l="1"/>
  <c r="E76" i="1"/>
  <c r="E86" i="1" s="1"/>
  <c r="D86" i="1"/>
  <c r="E39" i="1"/>
  <c r="E52" i="1" s="1"/>
  <c r="E83" i="1"/>
  <c r="C39" i="1"/>
  <c r="C52" i="1" s="1"/>
  <c r="E58" i="1"/>
</calcChain>
</file>

<file path=xl/sharedStrings.xml><?xml version="1.0" encoding="utf-8"?>
<sst xmlns="http://schemas.openxmlformats.org/spreadsheetml/2006/main" count="87" uniqueCount="81">
  <si>
    <t>2017. évi eredeti ei.</t>
  </si>
  <si>
    <t>Módosítási javaslat</t>
  </si>
  <si>
    <t>Elvonások és befizetések bevételei</t>
  </si>
  <si>
    <t>Elvonások és befizetések</t>
  </si>
  <si>
    <t>Beruházások</t>
  </si>
  <si>
    <t>Felújítások</t>
  </si>
  <si>
    <t>Költségvetési kiadások</t>
  </si>
  <si>
    <t>Belföldi értékpapírok bevételei</t>
  </si>
  <si>
    <t>Dologi kiadások</t>
  </si>
  <si>
    <t>Tartalékok</t>
  </si>
  <si>
    <t>Működési célú átvett pénzeszközök</t>
  </si>
  <si>
    <t>Egyéb közhatalmi bevételek</t>
  </si>
  <si>
    <t>Egyéb sajátos forrásoldali elszámolások, kötelezettség jellegű sajátos elszámolások</t>
  </si>
  <si>
    <t>Egyéb felh.célú támogatások ÁH-n belülre</t>
  </si>
  <si>
    <t>Egyéb felh.célú támogatások ÁH-n kívülre</t>
  </si>
  <si>
    <t>Egyéb sajátos eszközoldali elszámolások, követelés jellegű sajátos elszámolások</t>
  </si>
  <si>
    <t>2017.évi módosított ei. XI.30.</t>
  </si>
  <si>
    <t>2017.évi módosított ei. XII.31.</t>
  </si>
  <si>
    <t>2017. évi költségvetés (Ft)</t>
  </si>
  <si>
    <t>Felsőörs község Önkormányzata</t>
  </si>
  <si>
    <t>Finanszírozási kiadások összesen</t>
  </si>
  <si>
    <t>"11. melléklet a  4/2017.(III.08.)önkormányzati rendelethez"</t>
  </si>
  <si>
    <t>Bevétel-Kiadás összesen</t>
  </si>
  <si>
    <t>Bevételi előirányzatok eFt-ban</t>
  </si>
  <si>
    <t>11. melléklet a  3/2018.(II.28.) önkormányzati rendelethez, hatályos 2018. március 1-től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</si>
  <si>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</si>
  <si>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</si>
  <si>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</si>
  <si>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</si>
  <si>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</si>
  <si>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</si>
  <si>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</si>
  <si>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</si>
  <si>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</si>
  <si>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</si>
  <si>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</si>
  <si>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</si>
  <si>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Készletértékesítés ellenértéke</t>
  </si>
  <si>
    <t>Szolgáltatások ellenértéke</t>
  </si>
  <si>
    <t>Közvetített szolgáltatások ellenértéke</t>
  </si>
  <si>
    <t>Tulajdonosi bevétel</t>
  </si>
  <si>
    <t>Ellátási díjak</t>
  </si>
  <si>
    <t>Kiszámlázott ÁFA és ÁFA visszatérülés</t>
  </si>
  <si>
    <t>Kamatbevételek</t>
  </si>
  <si>
    <t>Biztosító által fizetett kártérítés</t>
  </si>
  <si>
    <t>Egyéb működési bevételek</t>
  </si>
  <si>
    <t xml:space="preserve">Tárgyi eszk., immaer. javak  értékesítése </t>
  </si>
  <si>
    <t>Működési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</si>
  <si>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</si>
  <si>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</si>
  <si>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</si>
  <si>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</si>
  <si>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</si>
  <si>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Előző évi pénzmaradvány igénybevétel finanszírozási</t>
  </si>
  <si>
    <t>Államháztartáson belüli megelőlegezés</t>
  </si>
  <si>
    <t>Betét megszüntetés</t>
  </si>
  <si>
    <t>Irányító szervtől kapott támogatás működési</t>
  </si>
  <si>
    <t>Irányító szervtől kapott támogatás felhalmozási</t>
  </si>
  <si>
    <t>Egyéb finanszírozási bevételek</t>
  </si>
  <si>
    <t>Finanszírozási bevételek összesen</t>
  </si>
  <si>
    <t>Korrigált nyitó pénzeszköz</t>
  </si>
  <si>
    <t>Bevételi előirányzatok összesen:</t>
  </si>
  <si>
    <t>Kiadási előirányzatok eFt-ban</t>
  </si>
  <si>
    <t>Személyi juttatás</t>
  </si>
  <si>
    <t>Munkáltatót terhelő jár. és szoc. hj. adó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</si>
  <si>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</si>
  <si>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</si>
  <si>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</si>
  <si>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</si>
  <si>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</si>
  <si>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</si>
  <si>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</si>
  <si>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</si>
  <si>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</si>
  <si>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</si>
  <si>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</si>
  <si>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</si>
  <si>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</si>
  <si>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Betét elhelyezés</t>
  </si>
  <si>
    <t>Záró pénzeszköz</t>
  </si>
  <si>
    <t>Kiadási előirányzat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</si>
</sst>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2" fillId="0" borderId="1" xfId="0" applyFont="1" applyFill="1" applyBorder="1" applyAlignment="1">
      <alignment horizontal="right"/>
    </xf>
    <xf numFmtId="0" fontId="0" fillId="0" borderId="0" xfId="0" applyFill="1"/>
    <xf numFmtId="3" fontId="4" fillId="0" borderId="7" xfId="0" applyNumberFormat="1" applyFont="1" applyBorder="1"/>
    <xf numFmtId="3" fontId="4" fillId="0" borderId="6" xfId="0" applyNumberFormat="1" applyFont="1" applyBorder="1"/>
    <xf numFmtId="0" fontId="3" fillId="0" borderId="12" xfId="0" applyFont="1" applyBorder="1"/>
    <xf numFmtId="3" fontId="0" fillId="0" borderId="0" xfId="0" applyNumberFormat="1"/>
    <xf numFmtId="0" fontId="3" fillId="0" borderId="15" xfId="0" applyFont="1" applyBorder="1"/>
    <xf numFmtId="3" fontId="4" fillId="0" borderId="6" xfId="0" applyNumberFormat="1" applyFont="1" applyFill="1" applyBorder="1"/>
    <xf numFmtId="0" fontId="0" fillId="0" borderId="16" xfId="0" applyBorder="1"/>
    <xf numFmtId="3" fontId="4" fillId="0" borderId="8" xfId="0" applyNumberFormat="1" applyFont="1" applyFill="1" applyBorder="1"/>
    <xf numFmtId="0" fontId="4" fillId="0" borderId="16" xfId="0" applyFont="1" applyBorder="1"/>
    <xf numFmtId="0" fontId="4" fillId="0" borderId="0" xfId="0" applyFont="1" applyAlignment="1">
      <alignment horizontal="center"/>
    </xf>
    <xf numFmtId="3" fontId="3" fillId="0" borderId="18" xfId="0" applyNumberFormat="1" applyFont="1" applyBorder="1"/>
    <xf numFmtId="3" fontId="3" fillId="0" borderId="6" xfId="0" applyNumberFormat="1" applyFont="1" applyBorder="1"/>
    <xf numFmtId="3" fontId="4" fillId="0" borderId="18" xfId="0" applyNumberFormat="1" applyFont="1" applyBorder="1"/>
    <xf numFmtId="3" fontId="3" fillId="0" borderId="13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3" fontId="3" fillId="0" borderId="3" xfId="0" applyNumberFormat="1" applyFont="1" applyBorder="1"/>
    <xf numFmtId="3" fontId="3" fillId="0" borderId="4" xfId="0" applyNumberFormat="1" applyFont="1" applyBorder="1"/>
    <xf numFmtId="0" fontId="3" fillId="0" borderId="0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17" xfId="0" applyFont="1" applyBorder="1"/>
    <xf numFmtId="3" fontId="4" fillId="0" borderId="14" xfId="0" applyNumberFormat="1" applyFont="1" applyBorder="1"/>
    <xf numFmtId="3" fontId="4" fillId="0" borderId="5" xfId="0" applyNumberFormat="1" applyFont="1" applyBorder="1"/>
    <xf numFmtId="0" fontId="4" fillId="0" borderId="16" xfId="0" applyFont="1" applyBorder="1" applyAlignment="1">
      <alignment wrapText="1"/>
    </xf>
    <xf numFmtId="3" fontId="4" fillId="0" borderId="8" xfId="0" applyNumberFormat="1" applyFont="1" applyBorder="1"/>
    <xf numFmtId="0" fontId="4" fillId="0" borderId="16" xfId="0" applyFont="1" applyFill="1" applyBorder="1"/>
    <xf numFmtId="0" fontId="3" fillId="0" borderId="16" xfId="0" applyFont="1" applyBorder="1"/>
    <xf numFmtId="3" fontId="3" fillId="0" borderId="8" xfId="0" applyNumberFormat="1" applyFont="1" applyBorder="1"/>
    <xf numFmtId="0" fontId="0" fillId="0" borderId="16" xfId="0" applyFill="1" applyBorder="1"/>
    <xf numFmtId="0" fontId="3" fillId="0" borderId="15" xfId="0" applyFont="1" applyBorder="1" applyAlignment="1">
      <alignment wrapText="1"/>
    </xf>
    <xf numFmtId="3" fontId="4" fillId="0" borderId="11" xfId="0" applyNumberFormat="1" applyFont="1" applyBorder="1"/>
    <xf numFmtId="3" fontId="4" fillId="0" borderId="10" xfId="0" applyNumberFormat="1" applyFont="1" applyBorder="1"/>
    <xf numFmtId="0" fontId="9" fillId="0" borderId="0" xfId="0" applyFont="1"/>
    <xf numFmtId="3" fontId="7" fillId="0" borderId="0" xfId="0" applyNumberFormat="1" applyFont="1"/>
    <xf numFmtId="0" fontId="3" fillId="0" borderId="12" xfId="0" applyFont="1" applyFill="1" applyBorder="1" applyAlignment="1">
      <alignment horizontal="center" vertical="center"/>
    </xf>
    <xf numFmtId="3" fontId="4" fillId="0" borderId="20" xfId="0" applyNumberFormat="1" applyFont="1" applyBorder="1"/>
    <xf numFmtId="3" fontId="3" fillId="0" borderId="21" xfId="0" applyNumberFormat="1" applyFont="1" applyBorder="1"/>
    <xf numFmtId="3" fontId="4" fillId="0" borderId="21" xfId="0" applyNumberFormat="1" applyFont="1" applyBorder="1"/>
  </cellXfs>
  <cellStyles count="5">
    <cellStyle name="Normál" xfId="0" builtinId="0"/>
    <cellStyle name="Normál 2 2" xfId="1"/>
    <cellStyle name="Normál 3" xfId="3"/>
    <cellStyle name="Normál 3 2" xfId="4"/>
    <cellStyle name="Normá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B7">
            <v>101972082</v>
          </cell>
          <cell r="C7">
            <v>119018525</v>
          </cell>
          <cell r="D7">
            <v>280393</v>
          </cell>
        </row>
        <row r="11">
          <cell r="B11">
            <v>2713454</v>
          </cell>
          <cell r="C11">
            <v>4787248</v>
          </cell>
          <cell r="D11">
            <v>15237024</v>
          </cell>
        </row>
        <row r="13">
          <cell r="C13">
            <v>1593844</v>
          </cell>
          <cell r="D13">
            <v>0</v>
          </cell>
          <cell r="E13">
            <v>1593844</v>
          </cell>
        </row>
        <row r="16">
          <cell r="C16">
            <v>36880850</v>
          </cell>
          <cell r="D16">
            <v>8692717</v>
          </cell>
        </row>
        <row r="17">
          <cell r="B17">
            <v>30700000</v>
          </cell>
          <cell r="C17">
            <v>30700000</v>
          </cell>
        </row>
        <row r="18">
          <cell r="B18">
            <v>29800000</v>
          </cell>
          <cell r="C18">
            <v>29800000</v>
          </cell>
        </row>
        <row r="19">
          <cell r="B19">
            <v>450000</v>
          </cell>
          <cell r="C19">
            <v>450000</v>
          </cell>
        </row>
        <row r="21">
          <cell r="B21">
            <v>540000</v>
          </cell>
          <cell r="C21">
            <v>540000</v>
          </cell>
        </row>
        <row r="22">
          <cell r="B22">
            <v>1588135</v>
          </cell>
          <cell r="C22">
            <v>1588135</v>
          </cell>
        </row>
        <row r="23">
          <cell r="B23">
            <v>5971692</v>
          </cell>
          <cell r="C23">
            <v>5971692</v>
          </cell>
        </row>
        <row r="24">
          <cell r="B24">
            <v>5308514</v>
          </cell>
          <cell r="C24">
            <v>5308514</v>
          </cell>
          <cell r="D24">
            <v>223743</v>
          </cell>
        </row>
        <row r="25">
          <cell r="B25">
            <v>4122693</v>
          </cell>
          <cell r="C25">
            <v>4122693</v>
          </cell>
          <cell r="D25">
            <v>61163</v>
          </cell>
        </row>
        <row r="26">
          <cell r="B26">
            <v>1500000</v>
          </cell>
          <cell r="C26">
            <v>3305370</v>
          </cell>
          <cell r="D26">
            <v>0</v>
          </cell>
        </row>
        <row r="27">
          <cell r="C27">
            <v>150000</v>
          </cell>
          <cell r="D27">
            <v>0</v>
          </cell>
        </row>
        <row r="28">
          <cell r="C28">
            <v>0</v>
          </cell>
          <cell r="D28">
            <v>2665</v>
          </cell>
        </row>
        <row r="29">
          <cell r="B29">
            <v>124800</v>
          </cell>
          <cell r="C29">
            <v>124800</v>
          </cell>
          <cell r="D29">
            <v>0</v>
          </cell>
        </row>
        <row r="31">
          <cell r="B31">
            <v>0</v>
          </cell>
          <cell r="C31">
            <v>4275900</v>
          </cell>
          <cell r="D31">
            <v>0</v>
          </cell>
        </row>
        <row r="33">
          <cell r="B33">
            <v>6141000</v>
          </cell>
          <cell r="C33">
            <v>7181580</v>
          </cell>
          <cell r="D33">
            <v>0</v>
          </cell>
        </row>
        <row r="38">
          <cell r="B38">
            <v>11972500</v>
          </cell>
          <cell r="C38">
            <v>13364948</v>
          </cell>
        </row>
        <row r="39">
          <cell r="B39">
            <v>206225623</v>
          </cell>
          <cell r="C39">
            <v>244784596</v>
          </cell>
        </row>
        <row r="40">
          <cell r="B40">
            <v>3421265</v>
          </cell>
          <cell r="C40">
            <v>3421265</v>
          </cell>
        </row>
        <row r="41">
          <cell r="C41">
            <v>1060409</v>
          </cell>
          <cell r="D41">
            <v>3944327</v>
          </cell>
        </row>
        <row r="43">
          <cell r="B43">
            <v>200000000</v>
          </cell>
          <cell r="C43">
            <v>218318000</v>
          </cell>
          <cell r="D43">
            <v>0</v>
          </cell>
        </row>
        <row r="56">
          <cell r="B56">
            <v>21364806</v>
          </cell>
          <cell r="C56">
            <v>22926757</v>
          </cell>
          <cell r="D56">
            <v>5425194</v>
          </cell>
        </row>
        <row r="57">
          <cell r="B57">
            <v>4679509</v>
          </cell>
          <cell r="C57">
            <v>5161059</v>
          </cell>
          <cell r="D57">
            <v>681682</v>
          </cell>
        </row>
        <row r="58">
          <cell r="B58">
            <v>73459846</v>
          </cell>
          <cell r="C58">
            <v>85803024</v>
          </cell>
          <cell r="D58">
            <v>9488585</v>
          </cell>
        </row>
        <row r="59">
          <cell r="B59">
            <v>3650000</v>
          </cell>
          <cell r="C59">
            <v>2566372</v>
          </cell>
          <cell r="D59">
            <v>-70777</v>
          </cell>
        </row>
        <row r="60">
          <cell r="C60">
            <v>3432048</v>
          </cell>
          <cell r="D60">
            <v>0</v>
          </cell>
        </row>
        <row r="62">
          <cell r="B62">
            <v>15398404</v>
          </cell>
          <cell r="C62">
            <v>15613361</v>
          </cell>
          <cell r="D62">
            <v>0</v>
          </cell>
        </row>
        <row r="64">
          <cell r="B64">
            <v>4249500</v>
          </cell>
          <cell r="C64">
            <v>16525400</v>
          </cell>
          <cell r="D64">
            <v>0</v>
          </cell>
        </row>
        <row r="65">
          <cell r="B65">
            <v>131560040</v>
          </cell>
          <cell r="C65">
            <v>178974701</v>
          </cell>
          <cell r="D65">
            <v>6437663</v>
          </cell>
        </row>
        <row r="66">
          <cell r="B66">
            <v>93749361</v>
          </cell>
          <cell r="C66">
            <v>119516260</v>
          </cell>
          <cell r="D66">
            <v>2255054</v>
          </cell>
        </row>
        <row r="72">
          <cell r="B72">
            <v>452640</v>
          </cell>
          <cell r="C72">
            <v>1295000</v>
          </cell>
          <cell r="D72">
            <v>0</v>
          </cell>
        </row>
        <row r="73">
          <cell r="B73">
            <v>1613602</v>
          </cell>
          <cell r="C73">
            <v>3057368</v>
          </cell>
          <cell r="D73">
            <v>280304</v>
          </cell>
        </row>
        <row r="75">
          <cell r="B75">
            <v>200000000</v>
          </cell>
          <cell r="C75">
            <v>218318000</v>
          </cell>
          <cell r="D75">
            <v>0</v>
          </cell>
        </row>
        <row r="77">
          <cell r="B77">
            <v>58524795</v>
          </cell>
          <cell r="C77">
            <v>58360817</v>
          </cell>
          <cell r="D77">
            <v>-155748</v>
          </cell>
        </row>
        <row r="78">
          <cell r="B78">
            <v>427990</v>
          </cell>
          <cell r="C78">
            <v>716528</v>
          </cell>
          <cell r="D78">
            <v>155748</v>
          </cell>
        </row>
        <row r="79">
          <cell r="B79">
            <v>3421265</v>
          </cell>
          <cell r="C79">
            <v>4481674</v>
          </cell>
          <cell r="D79">
            <v>3944327</v>
          </cell>
        </row>
      </sheetData>
      <sheetData sheetId="18">
        <row r="25">
          <cell r="B25">
            <v>597280</v>
          </cell>
          <cell r="C25">
            <v>702169</v>
          </cell>
        </row>
        <row r="26">
          <cell r="B26">
            <v>161266</v>
          </cell>
          <cell r="C26">
            <v>189586</v>
          </cell>
        </row>
        <row r="27">
          <cell r="C27">
            <v>470</v>
          </cell>
        </row>
        <row r="29">
          <cell r="C29">
            <v>2829</v>
          </cell>
        </row>
        <row r="39">
          <cell r="C39">
            <v>1918719</v>
          </cell>
        </row>
        <row r="45">
          <cell r="B45">
            <v>58524795</v>
          </cell>
          <cell r="C45">
            <v>58360817</v>
          </cell>
          <cell r="D45">
            <v>-155748</v>
          </cell>
        </row>
        <row r="46">
          <cell r="B46">
            <v>427990</v>
          </cell>
          <cell r="C46">
            <v>716528</v>
          </cell>
          <cell r="D46">
            <v>155748</v>
          </cell>
        </row>
        <row r="57">
          <cell r="B57">
            <v>36259411</v>
          </cell>
          <cell r="C57">
            <v>37121815</v>
          </cell>
          <cell r="D57">
            <v>0</v>
          </cell>
        </row>
        <row r="58">
          <cell r="B58">
            <v>8123763</v>
          </cell>
          <cell r="C58">
            <v>8408761</v>
          </cell>
          <cell r="D58">
            <v>0</v>
          </cell>
        </row>
        <row r="59">
          <cell r="B59">
            <v>14900167</v>
          </cell>
          <cell r="C59">
            <v>14994014</v>
          </cell>
          <cell r="D59">
            <v>0</v>
          </cell>
        </row>
        <row r="67">
          <cell r="B67">
            <v>427990</v>
          </cell>
          <cell r="C67">
            <v>1366528</v>
          </cell>
          <cell r="D67">
            <v>0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tabSelected="1" topLeftCell="A4" workbookViewId="0">
      <selection activeCell="K20" sqref="K20"/>
    </sheetView>
  </sheetViews>
  <sheetFormatPr defaultRowHeight="15" x14ac:dyDescent="0.25"/>
  <cols>
    <col min="1" max="1" width="79" customWidth="1"/>
    <col min="2" max="2" width="14.85546875" style="43" customWidth="1"/>
    <col min="3" max="3" width="17" style="43" customWidth="1"/>
    <col min="4" max="4" width="15.5703125" style="43" customWidth="1"/>
    <col min="5" max="5" width="14.7109375" style="43" customWidth="1"/>
    <col min="7" max="7" width="15.140625" customWidth="1"/>
    <col min="8" max="8" width="12" bestFit="1" customWidth="1"/>
  </cols>
  <sheetData>
    <row r="1" spans="1:12" x14ac:dyDescent="0.25">
      <c r="A1" s="21" t="s">
        <v>21</v>
      </c>
      <c r="B1" s="21"/>
      <c r="C1" s="21"/>
      <c r="D1" s="21"/>
      <c r="E1" s="21"/>
    </row>
    <row r="2" spans="1:12" x14ac:dyDescent="0.25">
      <c r="A2" s="26" t="s">
        <v>19</v>
      </c>
      <c r="B2" s="26"/>
      <c r="C2" s="26"/>
      <c r="D2" s="26"/>
      <c r="E2" s="26"/>
    </row>
    <row r="3" spans="1:12" x14ac:dyDescent="0.25">
      <c r="A3" s="26" t="s">
        <v>22</v>
      </c>
      <c r="B3" s="26"/>
      <c r="C3" s="26"/>
      <c r="D3" s="26"/>
      <c r="E3" s="26"/>
    </row>
    <row r="4" spans="1:12" x14ac:dyDescent="0.25">
      <c r="A4" s="26" t="s">
        <v>18</v>
      </c>
      <c r="B4" s="26"/>
      <c r="C4" s="26"/>
      <c r="D4" s="26"/>
      <c r="E4" s="26"/>
    </row>
    <row r="5" spans="1:12" x14ac:dyDescent="0.25">
      <c r="A5" s="19" t="s">
        <v>23</v>
      </c>
      <c r="B5" s="19"/>
      <c r="C5" s="19"/>
      <c r="D5" s="19"/>
      <c r="E5" s="19"/>
    </row>
    <row r="6" spans="1:12" x14ac:dyDescent="0.25">
      <c r="A6" s="20"/>
      <c r="B6" s="27"/>
      <c r="C6" s="27"/>
      <c r="D6" s="27"/>
      <c r="E6" s="27"/>
      <c r="L6" s="20"/>
    </row>
    <row r="7" spans="1:12" ht="15.75" thickBot="1" x14ac:dyDescent="0.3">
      <c r="A7" s="1" t="s">
        <v>24</v>
      </c>
      <c r="B7" s="1"/>
      <c r="C7" s="1"/>
      <c r="D7" s="1"/>
      <c r="E7" s="1"/>
    </row>
    <row r="8" spans="1:12" s="2" customFormat="1" ht="39" thickBot="1" x14ac:dyDescent="0.3">
      <c r="A8" s="28" t="s">
        <v>25</v>
      </c>
      <c r="B8" s="17" t="s">
        <v>0</v>
      </c>
      <c r="C8" s="18" t="s">
        <v>16</v>
      </c>
      <c r="D8" s="29" t="s">
        <v>1</v>
      </c>
      <c r="E8" s="18" t="s">
        <v>17</v>
      </c>
    </row>
    <row r="9" spans="1:12" x14ac:dyDescent="0.25">
      <c r="A9" s="30" t="s">
        <v>26</v>
      </c>
      <c r="B9" s="31">
        <f>'[1]11.1.mell'!B7+'[1]11.2.mell'!B8</f>
        <v>101972082</v>
      </c>
      <c r="C9" s="31">
        <f>'[1]11.1.mell'!C7+'[1]11.2.mell'!C8</f>
        <v>119018525</v>
      </c>
      <c r="D9" s="32">
        <f>'[1]11.1.mell'!D7+'[1]11.2.mell'!D8</f>
        <v>280393</v>
      </c>
      <c r="E9" s="32">
        <f>SUM(C9:D9)</f>
        <v>119298918</v>
      </c>
    </row>
    <row r="10" spans="1:12" x14ac:dyDescent="0.25">
      <c r="A10" s="33" t="s">
        <v>2</v>
      </c>
      <c r="B10" s="34">
        <f>'[1]11.1.mell'!B8+'[1]11.2.mell'!B9</f>
        <v>0</v>
      </c>
      <c r="C10" s="34">
        <f>'[1]11.1.mell'!C8</f>
        <v>0</v>
      </c>
      <c r="D10" s="4"/>
      <c r="E10" s="4"/>
    </row>
    <row r="11" spans="1:12" x14ac:dyDescent="0.25">
      <c r="A11" s="33" t="s">
        <v>27</v>
      </c>
      <c r="B11" s="34">
        <f>'[1]11.1.mell'!B9+'[1]11.2.mell'!B10</f>
        <v>0</v>
      </c>
      <c r="C11" s="34"/>
      <c r="D11" s="4"/>
      <c r="E11" s="4"/>
    </row>
    <row r="12" spans="1:12" x14ac:dyDescent="0.25">
      <c r="A12" s="33" t="s">
        <v>28</v>
      </c>
      <c r="B12" s="34">
        <f>'[1]11.1.mell'!B10+'[1]11.2.mell'!B11</f>
        <v>0</v>
      </c>
      <c r="C12" s="34"/>
      <c r="D12" s="4"/>
      <c r="E12" s="4"/>
    </row>
    <row r="13" spans="1:12" s="2" customFormat="1" x14ac:dyDescent="0.25">
      <c r="A13" s="35" t="s">
        <v>29</v>
      </c>
      <c r="B13" s="34">
        <f>'[1]11.1.mell'!B11+'[1]11.2.mell'!B12</f>
        <v>2713454</v>
      </c>
      <c r="C13" s="34">
        <f>'[1]11.1.mell'!C11+'[1]11.2.mell'!C12</f>
        <v>4787248</v>
      </c>
      <c r="D13" s="34">
        <f>'[1]11.1.mell'!D11+'[1]11.2.mell'!D12</f>
        <v>15237024</v>
      </c>
      <c r="E13" s="4">
        <f>SUM(C13:D13)</f>
        <v>20024272</v>
      </c>
    </row>
    <row r="14" spans="1:12" s="2" customFormat="1" x14ac:dyDescent="0.25">
      <c r="A14" s="35" t="s">
        <v>30</v>
      </c>
      <c r="B14" s="34">
        <f>'[1]11.1.mell'!B12+'[1]11.2.mell'!B13</f>
        <v>0</v>
      </c>
      <c r="C14" s="34">
        <f>'[1]11.1.mell'!C12+'[1]11.2.mell'!C13</f>
        <v>0</v>
      </c>
      <c r="D14" s="4"/>
      <c r="E14" s="4"/>
    </row>
    <row r="15" spans="1:12" x14ac:dyDescent="0.25">
      <c r="A15" s="11" t="s">
        <v>31</v>
      </c>
      <c r="B15" s="34">
        <f>'[1]11.1.mell'!B13+'[1]11.2.mell'!B14</f>
        <v>0</v>
      </c>
      <c r="C15" s="34">
        <f>'[1]11.1.mell'!C13+'[1]11.2.mell'!C14</f>
        <v>1593844</v>
      </c>
      <c r="D15" s="34">
        <f>'[1]11.1.mell'!D13+'[1]11.2.mell'!D14</f>
        <v>0</v>
      </c>
      <c r="E15" s="4">
        <f>'[1]11.1.mell'!E13+'[1]11.2.mell'!E14</f>
        <v>1593844</v>
      </c>
    </row>
    <row r="16" spans="1:12" x14ac:dyDescent="0.25">
      <c r="A16" s="33" t="s">
        <v>32</v>
      </c>
      <c r="B16" s="34">
        <f>'[1]11.1.mell'!B14+'[1]11.2.mell'!B15</f>
        <v>0</v>
      </c>
      <c r="C16" s="34">
        <f>'[1]11.1.mell'!C14+'[1]11.2.mell'!C15</f>
        <v>0</v>
      </c>
      <c r="D16" s="4"/>
      <c r="E16" s="4"/>
    </row>
    <row r="17" spans="1:5" x14ac:dyDescent="0.25">
      <c r="A17" s="33" t="s">
        <v>33</v>
      </c>
      <c r="B17" s="34">
        <f>'[1]11.1.mell'!B15+'[1]11.2.mell'!B16</f>
        <v>0</v>
      </c>
      <c r="C17" s="34">
        <f>'[1]11.1.mell'!C15+'[1]11.2.mell'!C16</f>
        <v>0</v>
      </c>
      <c r="D17" s="4"/>
      <c r="E17" s="4"/>
    </row>
    <row r="18" spans="1:5" x14ac:dyDescent="0.25">
      <c r="A18" s="11" t="s">
        <v>34</v>
      </c>
      <c r="B18" s="34">
        <f>'[1]11.1.mell'!B16+'[1]11.2.mell'!B17</f>
        <v>0</v>
      </c>
      <c r="C18" s="34">
        <f>'[1]11.1.mell'!C16+'[1]11.2.mell'!C17</f>
        <v>36880850</v>
      </c>
      <c r="D18" s="34">
        <f>'[1]11.1.mell'!D16+'[1]11.2.mell'!D17</f>
        <v>8692717</v>
      </c>
      <c r="E18" s="4">
        <f t="shared" ref="E18:E35" si="0">SUM(C18:D18)</f>
        <v>45573567</v>
      </c>
    </row>
    <row r="19" spans="1:5" x14ac:dyDescent="0.25">
      <c r="A19" s="33" t="s">
        <v>35</v>
      </c>
      <c r="B19" s="34">
        <f>'[1]11.1.mell'!B17+'[1]11.2.mell'!B18</f>
        <v>30700000</v>
      </c>
      <c r="C19" s="34">
        <f>'[1]11.1.mell'!C17+'[1]11.2.mell'!C18</f>
        <v>30700000</v>
      </c>
      <c r="D19" s="4"/>
      <c r="E19" s="4">
        <f t="shared" si="0"/>
        <v>30700000</v>
      </c>
    </row>
    <row r="20" spans="1:5" x14ac:dyDescent="0.25">
      <c r="A20" s="11" t="s">
        <v>36</v>
      </c>
      <c r="B20" s="34">
        <f>'[1]11.1.mell'!B18+'[1]11.2.mell'!B19</f>
        <v>29800000</v>
      </c>
      <c r="C20" s="34">
        <f>'[1]11.1.mell'!C18+'[1]11.2.mell'!C19</f>
        <v>29800000</v>
      </c>
      <c r="D20" s="4"/>
      <c r="E20" s="4">
        <f t="shared" si="0"/>
        <v>29800000</v>
      </c>
    </row>
    <row r="21" spans="1:5" x14ac:dyDescent="0.25">
      <c r="A21" s="11" t="s">
        <v>11</v>
      </c>
      <c r="B21" s="34">
        <f>'[1]11.1.mell'!B19+'[1]11.2.mell'!B20</f>
        <v>450000</v>
      </c>
      <c r="C21" s="34">
        <f>'[1]11.1.mell'!C19+'[1]11.2.mell'!C20</f>
        <v>450000</v>
      </c>
      <c r="D21" s="4"/>
      <c r="E21" s="4">
        <f t="shared" si="0"/>
        <v>450000</v>
      </c>
    </row>
    <row r="22" spans="1:5" x14ac:dyDescent="0.25">
      <c r="A22" s="11" t="s">
        <v>37</v>
      </c>
      <c r="B22" s="34">
        <f>'[1]11.1.mell'!B20+'[1]11.2.mell'!B21</f>
        <v>0</v>
      </c>
      <c r="C22" s="34">
        <f>'[1]11.1.mell'!C20+'[1]11.2.mell'!C21</f>
        <v>0</v>
      </c>
      <c r="D22" s="4"/>
      <c r="E22" s="4"/>
    </row>
    <row r="23" spans="1:5" x14ac:dyDescent="0.25">
      <c r="A23" s="35" t="s">
        <v>38</v>
      </c>
      <c r="B23" s="34">
        <f>'[1]11.1.mell'!B21+'[1]11.2.mell'!B22</f>
        <v>540000</v>
      </c>
      <c r="C23" s="34">
        <f>'[1]11.1.mell'!C21+'[1]11.2.mell'!C22</f>
        <v>540000</v>
      </c>
      <c r="D23" s="4"/>
      <c r="E23" s="4">
        <f t="shared" si="0"/>
        <v>540000</v>
      </c>
    </row>
    <row r="24" spans="1:5" x14ac:dyDescent="0.25">
      <c r="A24" s="35" t="s">
        <v>39</v>
      </c>
      <c r="B24" s="34">
        <f>'[1]11.1.mell'!B22+'[1]11.2.mell'!B23</f>
        <v>1588135</v>
      </c>
      <c r="C24" s="34">
        <f>'[1]11.1.mell'!C22+'[1]11.2.mell'!C23</f>
        <v>1588135</v>
      </c>
      <c r="D24" s="4"/>
      <c r="E24" s="4">
        <f t="shared" si="0"/>
        <v>1588135</v>
      </c>
    </row>
    <row r="25" spans="1:5" x14ac:dyDescent="0.25">
      <c r="A25" s="35" t="s">
        <v>40</v>
      </c>
      <c r="B25" s="34">
        <f>'[1]11.1.mell'!B23+'[1]11.2.mell'!B24</f>
        <v>5971692</v>
      </c>
      <c r="C25" s="34">
        <f>'[1]11.1.mell'!C23+'[1]11.2.mell'!C24</f>
        <v>5971692</v>
      </c>
      <c r="D25" s="4"/>
      <c r="E25" s="4">
        <f t="shared" si="0"/>
        <v>5971692</v>
      </c>
    </row>
    <row r="26" spans="1:5" x14ac:dyDescent="0.25">
      <c r="A26" s="35" t="s">
        <v>41</v>
      </c>
      <c r="B26" s="34">
        <f>'[1]11.1.mell'!B24+'[1]11.2.mell'!B25</f>
        <v>5905794</v>
      </c>
      <c r="C26" s="34">
        <f>'[1]11.1.mell'!C24+'[1]11.2.mell'!C25</f>
        <v>6010683</v>
      </c>
      <c r="D26" s="4">
        <f>'[1]11.1.mell'!D24+'[1]11.2.mell'!D25</f>
        <v>223743</v>
      </c>
      <c r="E26" s="4">
        <f t="shared" si="0"/>
        <v>6234426</v>
      </c>
    </row>
    <row r="27" spans="1:5" x14ac:dyDescent="0.25">
      <c r="A27" s="35" t="s">
        <v>42</v>
      </c>
      <c r="B27" s="34">
        <f>'[1]11.1.mell'!B25+'[1]11.2.mell'!B26</f>
        <v>4283959</v>
      </c>
      <c r="C27" s="34">
        <f>'[1]11.1.mell'!C25+'[1]11.2.mell'!C26</f>
        <v>4312279</v>
      </c>
      <c r="D27" s="4">
        <f>'[1]11.1.mell'!D25+'[1]11.2.mell'!D26</f>
        <v>61163</v>
      </c>
      <c r="E27" s="4">
        <f t="shared" si="0"/>
        <v>4373442</v>
      </c>
    </row>
    <row r="28" spans="1:5" x14ac:dyDescent="0.25">
      <c r="A28" s="35" t="s">
        <v>43</v>
      </c>
      <c r="B28" s="34">
        <f>'[1]11.1.mell'!B26+'[1]11.2.mell'!B27</f>
        <v>1500000</v>
      </c>
      <c r="C28" s="34">
        <f>'[1]11.1.mell'!C26+'[1]11.2.mell'!C27</f>
        <v>3305840</v>
      </c>
      <c r="D28" s="4">
        <f>'[1]11.1.mell'!D26+'[1]11.2.mell'!D27</f>
        <v>0</v>
      </c>
      <c r="E28" s="4">
        <f t="shared" si="0"/>
        <v>3305840</v>
      </c>
    </row>
    <row r="29" spans="1:5" x14ac:dyDescent="0.25">
      <c r="A29" s="35" t="s">
        <v>44</v>
      </c>
      <c r="B29" s="34"/>
      <c r="C29" s="34">
        <f>'[1]11.1.mell'!C27+'[1]11.2.mell'!C28</f>
        <v>150000</v>
      </c>
      <c r="D29" s="4">
        <f>'[1]11.1.mell'!D27</f>
        <v>0</v>
      </c>
      <c r="E29" s="4">
        <f t="shared" si="0"/>
        <v>150000</v>
      </c>
    </row>
    <row r="30" spans="1:5" x14ac:dyDescent="0.25">
      <c r="A30" s="35" t="s">
        <v>45</v>
      </c>
      <c r="B30" s="34"/>
      <c r="C30" s="34">
        <f>'[1]11.1.mell'!C28+'[1]11.2.mell'!C29</f>
        <v>2829</v>
      </c>
      <c r="D30" s="4">
        <f>'[1]11.1.mell'!D28+'[1]11.2.mell'!D29</f>
        <v>2665</v>
      </c>
      <c r="E30" s="4">
        <f t="shared" si="0"/>
        <v>5494</v>
      </c>
    </row>
    <row r="31" spans="1:5" x14ac:dyDescent="0.25">
      <c r="A31" s="11" t="s">
        <v>46</v>
      </c>
      <c r="B31" s="34">
        <f>'[1]11.1.mell'!B29+'[1]11.2.mell'!B30</f>
        <v>124800</v>
      </c>
      <c r="C31" s="34">
        <f>'[1]11.1.mell'!C29+'[1]11.2.mell'!C30</f>
        <v>124800</v>
      </c>
      <c r="D31" s="4">
        <f>'[1]11.1.mell'!D29+'[1]11.2.mell'!D30</f>
        <v>0</v>
      </c>
      <c r="E31" s="4">
        <f t="shared" si="0"/>
        <v>124800</v>
      </c>
    </row>
    <row r="32" spans="1:5" x14ac:dyDescent="0.25">
      <c r="A32" s="33" t="s">
        <v>47</v>
      </c>
      <c r="B32" s="34"/>
      <c r="C32" s="34"/>
      <c r="D32" s="4"/>
      <c r="E32" s="4"/>
    </row>
    <row r="33" spans="1:5" s="2" customFormat="1" x14ac:dyDescent="0.25">
      <c r="A33" s="35" t="s">
        <v>10</v>
      </c>
      <c r="B33" s="34">
        <f>'[1]11.1.mell'!B31+'[1]11.2.mell'!B32</f>
        <v>0</v>
      </c>
      <c r="C33" s="34">
        <f>'[1]11.1.mell'!C31</f>
        <v>4275900</v>
      </c>
      <c r="D33" s="4">
        <f>'[1]11.1.mell'!D31+'[1]11.2.mell'!D32</f>
        <v>0</v>
      </c>
      <c r="E33" s="4">
        <f t="shared" si="0"/>
        <v>4275900</v>
      </c>
    </row>
    <row r="34" spans="1:5" x14ac:dyDescent="0.25">
      <c r="A34" s="33" t="s">
        <v>48</v>
      </c>
      <c r="B34" s="34"/>
      <c r="C34" s="34"/>
      <c r="D34" s="4"/>
      <c r="E34" s="4"/>
    </row>
    <row r="35" spans="1:5" x14ac:dyDescent="0.25">
      <c r="A35" s="11" t="s">
        <v>49</v>
      </c>
      <c r="B35" s="34">
        <f>'[1]11.1.mell'!B33+'[1]11.2.mell'!B34</f>
        <v>6141000</v>
      </c>
      <c r="C35" s="34">
        <f>'[1]11.1.mell'!C33+'[1]11.2.mell'!C34</f>
        <v>7181580</v>
      </c>
      <c r="D35" s="4">
        <f>'[1]11.1.mell'!D33+'[1]11.2.mell'!D34</f>
        <v>0</v>
      </c>
      <c r="E35" s="4">
        <f t="shared" si="0"/>
        <v>7181580</v>
      </c>
    </row>
    <row r="36" spans="1:5" x14ac:dyDescent="0.25">
      <c r="A36" s="11"/>
      <c r="B36" s="34"/>
      <c r="C36" s="34"/>
      <c r="D36" s="4"/>
      <c r="E36" s="4"/>
    </row>
    <row r="37" spans="1:5" x14ac:dyDescent="0.25">
      <c r="A37" s="11"/>
      <c r="B37" s="34"/>
      <c r="C37" s="34"/>
      <c r="D37" s="4"/>
      <c r="E37" s="4"/>
    </row>
    <row r="38" spans="1:5" x14ac:dyDescent="0.25">
      <c r="A38" s="11"/>
      <c r="B38" s="34"/>
      <c r="C38" s="34"/>
      <c r="D38" s="4"/>
      <c r="E38" s="4"/>
    </row>
    <row r="39" spans="1:5" x14ac:dyDescent="0.25">
      <c r="A39" s="36" t="s">
        <v>50</v>
      </c>
      <c r="B39" s="37">
        <f>SUM(B9:B36)</f>
        <v>191690916</v>
      </c>
      <c r="C39" s="37">
        <f>SUM(C9:C36)</f>
        <v>256694205</v>
      </c>
      <c r="D39" s="14">
        <f t="shared" ref="D39:E39" si="1">SUM(D9:D36)</f>
        <v>24497705</v>
      </c>
      <c r="E39" s="14">
        <f t="shared" si="1"/>
        <v>281191910</v>
      </c>
    </row>
    <row r="40" spans="1:5" s="2" customFormat="1" x14ac:dyDescent="0.25">
      <c r="A40" s="38" t="s">
        <v>51</v>
      </c>
      <c r="B40" s="34">
        <f>'[1]11.1.mell'!B38+'[1]11.2.mell'!B39</f>
        <v>11972500</v>
      </c>
      <c r="C40" s="34">
        <f>'[1]11.1.mell'!C38+'[1]11.2.mell'!C39</f>
        <v>15283667</v>
      </c>
      <c r="D40" s="4"/>
      <c r="E40" s="4">
        <f>SUM(C40:D40)</f>
        <v>15283667</v>
      </c>
    </row>
    <row r="41" spans="1:5" x14ac:dyDescent="0.25">
      <c r="A41" s="9" t="s">
        <v>52</v>
      </c>
      <c r="B41" s="34">
        <f>'[1]11.1.mell'!B39+'[1]11.2.mell'!B40</f>
        <v>206225623</v>
      </c>
      <c r="C41" s="34">
        <f>'[1]11.1.mell'!C39+'[1]11.2.mell'!C40</f>
        <v>244784596</v>
      </c>
      <c r="D41" s="4"/>
      <c r="E41" s="4">
        <f t="shared" ref="E41:E47" si="2">SUM(C41:D41)</f>
        <v>244784596</v>
      </c>
    </row>
    <row r="42" spans="1:5" x14ac:dyDescent="0.25">
      <c r="A42" s="11" t="s">
        <v>53</v>
      </c>
      <c r="B42" s="34">
        <f>'[1]11.1.mell'!B40+'[1]11.2.mell'!B41</f>
        <v>3421265</v>
      </c>
      <c r="C42" s="34">
        <f>'[1]11.1.mell'!C40+'[1]11.2.mell'!C41</f>
        <v>3421265</v>
      </c>
      <c r="D42" s="4"/>
      <c r="E42" s="4">
        <f t="shared" si="2"/>
        <v>3421265</v>
      </c>
    </row>
    <row r="43" spans="1:5" x14ac:dyDescent="0.25">
      <c r="A43" s="11" t="s">
        <v>54</v>
      </c>
      <c r="B43" s="34">
        <f>'[1]11.1.mell'!B41+'[1]11.2.mell'!B42</f>
        <v>0</v>
      </c>
      <c r="C43" s="34">
        <f>'[1]11.1.mell'!C41</f>
        <v>1060409</v>
      </c>
      <c r="D43" s="4">
        <f>'[1]11.1.mell'!D41+'[1]11.2.mell'!D42</f>
        <v>3944327</v>
      </c>
      <c r="E43" s="4">
        <f t="shared" si="2"/>
        <v>5004736</v>
      </c>
    </row>
    <row r="44" spans="1:5" x14ac:dyDescent="0.25">
      <c r="A44" s="11" t="s">
        <v>55</v>
      </c>
      <c r="B44" s="34"/>
      <c r="C44" s="34"/>
      <c r="D44" s="4"/>
      <c r="E44" s="4">
        <f t="shared" si="2"/>
        <v>0</v>
      </c>
    </row>
    <row r="45" spans="1:5" s="2" customFormat="1" x14ac:dyDescent="0.25">
      <c r="A45" s="35" t="s">
        <v>7</v>
      </c>
      <c r="B45" s="10">
        <f>'[1]11.1.mell'!B43+'[1]11.2.mell'!B44</f>
        <v>200000000</v>
      </c>
      <c r="C45" s="10">
        <f>'[1]11.1.mell'!C43+'[1]11.2.mell'!C44</f>
        <v>218318000</v>
      </c>
      <c r="D45" s="8">
        <f>'[1]11.1.mell'!D43+'[1]11.2.mell'!D44</f>
        <v>0</v>
      </c>
      <c r="E45" s="4">
        <f t="shared" si="2"/>
        <v>218318000</v>
      </c>
    </row>
    <row r="46" spans="1:5" x14ac:dyDescent="0.25">
      <c r="A46" s="11" t="s">
        <v>56</v>
      </c>
      <c r="B46" s="34">
        <f>'[1]11.1.mell'!B44+'[1]11.2.mell'!B45</f>
        <v>58524795</v>
      </c>
      <c r="C46" s="34">
        <f>'[1]11.1.mell'!C44+'[1]11.2.mell'!C45</f>
        <v>58360817</v>
      </c>
      <c r="D46" s="4">
        <f>'[1]11.1.mell'!D44+'[1]11.2.mell'!D45</f>
        <v>-155748</v>
      </c>
      <c r="E46" s="4">
        <f t="shared" si="2"/>
        <v>58205069</v>
      </c>
    </row>
    <row r="47" spans="1:5" x14ac:dyDescent="0.25">
      <c r="A47" s="11" t="s">
        <v>57</v>
      </c>
      <c r="B47" s="34">
        <f>'[1]11.1.mell'!B45+'[1]11.2.mell'!B46</f>
        <v>427990</v>
      </c>
      <c r="C47" s="34">
        <f>'[1]11.1.mell'!C45+'[1]11.2.mell'!C46</f>
        <v>716528</v>
      </c>
      <c r="D47" s="4">
        <f>'[1]11.1.mell'!D45+'[1]11.2.mell'!D46</f>
        <v>155748</v>
      </c>
      <c r="E47" s="4">
        <f t="shared" si="2"/>
        <v>872276</v>
      </c>
    </row>
    <row r="48" spans="1:5" x14ac:dyDescent="0.25">
      <c r="A48" s="11" t="s">
        <v>58</v>
      </c>
      <c r="B48" s="34"/>
      <c r="C48" s="34"/>
      <c r="D48" s="4"/>
      <c r="E48" s="4"/>
    </row>
    <row r="49" spans="1:9" x14ac:dyDescent="0.25">
      <c r="A49" s="36" t="s">
        <v>59</v>
      </c>
      <c r="B49" s="37">
        <f>SUM(B40:B48)</f>
        <v>480572173</v>
      </c>
      <c r="C49" s="37">
        <f>SUM(C40:C48)</f>
        <v>541945282</v>
      </c>
      <c r="D49" s="14">
        <f t="shared" ref="D49:E49" si="3">SUM(D40:D48)</f>
        <v>3944327</v>
      </c>
      <c r="E49" s="14">
        <f t="shared" si="3"/>
        <v>545889609</v>
      </c>
    </row>
    <row r="50" spans="1:9" ht="13.5" customHeight="1" x14ac:dyDescent="0.25">
      <c r="A50" s="39" t="s">
        <v>12</v>
      </c>
      <c r="B50" s="37"/>
      <c r="C50" s="37"/>
      <c r="D50" s="14"/>
      <c r="E50" s="4"/>
    </row>
    <row r="51" spans="1:9" ht="15.75" thickBot="1" x14ac:dyDescent="0.3">
      <c r="A51" s="7" t="s">
        <v>60</v>
      </c>
      <c r="B51" s="40"/>
      <c r="C51" s="40"/>
      <c r="D51" s="41"/>
      <c r="E51" s="41"/>
    </row>
    <row r="52" spans="1:9" ht="15.75" thickBot="1" x14ac:dyDescent="0.3">
      <c r="A52" s="5" t="s">
        <v>61</v>
      </c>
      <c r="B52" s="22">
        <f>SUM(B39,B49)</f>
        <v>672263089</v>
      </c>
      <c r="C52" s="22">
        <f t="shared" ref="C52:E52" si="4">SUM(C39,C49)</f>
        <v>798639487</v>
      </c>
      <c r="D52" s="22">
        <f t="shared" si="4"/>
        <v>28442032</v>
      </c>
      <c r="E52" s="22">
        <f t="shared" si="4"/>
        <v>827081519</v>
      </c>
      <c r="G52" s="6"/>
      <c r="H52" s="6"/>
      <c r="I52" s="6"/>
    </row>
    <row r="53" spans="1:9" x14ac:dyDescent="0.25">
      <c r="A53" s="42"/>
    </row>
    <row r="54" spans="1:9" x14ac:dyDescent="0.25">
      <c r="A54" s="42"/>
      <c r="H54" s="6"/>
    </row>
    <row r="55" spans="1:9" x14ac:dyDescent="0.25">
      <c r="A55" s="12" t="s">
        <v>62</v>
      </c>
      <c r="B55" s="12"/>
      <c r="C55" s="12"/>
      <c r="D55" s="12"/>
      <c r="E55" s="12"/>
    </row>
    <row r="56" spans="1:9" ht="15.75" thickBot="1" x14ac:dyDescent="0.3">
      <c r="A56" s="24"/>
    </row>
    <row r="57" spans="1:9" s="2" customFormat="1" ht="49.5" customHeight="1" thickBot="1" x14ac:dyDescent="0.3">
      <c r="A57" s="44" t="s">
        <v>25</v>
      </c>
      <c r="B57" s="17" t="s">
        <v>0</v>
      </c>
      <c r="C57" s="18" t="s">
        <v>16</v>
      </c>
      <c r="D57" s="29" t="s">
        <v>1</v>
      </c>
      <c r="E57" s="18" t="s">
        <v>17</v>
      </c>
    </row>
    <row r="58" spans="1:9" x14ac:dyDescent="0.25">
      <c r="A58" s="9" t="s">
        <v>63</v>
      </c>
      <c r="B58" s="32">
        <f>'[1]11.1.mell'!B56+'[1]11.2.mell'!B57</f>
        <v>57624217</v>
      </c>
      <c r="C58" s="32">
        <f>'[1]11.1.mell'!C56+'[1]11.2.mell'!C57</f>
        <v>60048572</v>
      </c>
      <c r="D58" s="32">
        <f>'[1]11.1.mell'!D56+'[1]11.2.mell'!D57</f>
        <v>5425194</v>
      </c>
      <c r="E58" s="45">
        <f>SUM(C58:D58)</f>
        <v>65473766</v>
      </c>
    </row>
    <row r="59" spans="1:9" x14ac:dyDescent="0.25">
      <c r="A59" s="9" t="s">
        <v>64</v>
      </c>
      <c r="B59" s="4">
        <f>'[1]11.1.mell'!B57+'[1]11.2.mell'!B58</f>
        <v>12803272</v>
      </c>
      <c r="C59" s="4">
        <f>'[1]11.1.mell'!C57+'[1]11.2.mell'!C58</f>
        <v>13569820</v>
      </c>
      <c r="D59" s="4">
        <f>'[1]11.1.mell'!D57+'[1]11.2.mell'!D58</f>
        <v>681682</v>
      </c>
      <c r="E59" s="15">
        <f>SUM(C59:D59)</f>
        <v>14251502</v>
      </c>
    </row>
    <row r="60" spans="1:9" x14ac:dyDescent="0.25">
      <c r="A60" s="11" t="s">
        <v>8</v>
      </c>
      <c r="B60" s="4">
        <f>'[1]11.1.mell'!B58+'[1]11.2.mell'!B59</f>
        <v>88360013</v>
      </c>
      <c r="C60" s="4">
        <f>'[1]11.1.mell'!C58+'[1]11.2.mell'!C59</f>
        <v>100797038</v>
      </c>
      <c r="D60" s="4">
        <f>'[1]11.1.mell'!D58+'[1]11.2.mell'!D59</f>
        <v>9488585</v>
      </c>
      <c r="E60" s="15">
        <f>SUM(C60:D60)</f>
        <v>110285623</v>
      </c>
    </row>
    <row r="61" spans="1:9" x14ac:dyDescent="0.25">
      <c r="A61" s="11" t="s">
        <v>65</v>
      </c>
      <c r="B61" s="4">
        <f>'[1]11.1.mell'!B59+'[1]11.2.mell'!B60</f>
        <v>3650000</v>
      </c>
      <c r="C61" s="4">
        <f>'[1]11.1.mell'!C59+'[1]11.2.mell'!C60</f>
        <v>2566372</v>
      </c>
      <c r="D61" s="4">
        <f>'[1]11.1.mell'!D59+'[1]11.2.mell'!D60</f>
        <v>-70777</v>
      </c>
      <c r="E61" s="15">
        <f t="shared" ref="E61:E68" si="5">SUM(C61:D61)</f>
        <v>2495595</v>
      </c>
    </row>
    <row r="62" spans="1:9" x14ac:dyDescent="0.25">
      <c r="A62" s="11" t="s">
        <v>3</v>
      </c>
      <c r="B62" s="4"/>
      <c r="C62" s="4">
        <f>'[1]11.1.mell'!C60+'[1]11.2.mell'!C61</f>
        <v>3432048</v>
      </c>
      <c r="D62" s="4">
        <f>'[1]11.1.mell'!D60+'[1]11.2.mell'!D61</f>
        <v>0</v>
      </c>
      <c r="E62" s="15">
        <f t="shared" si="5"/>
        <v>3432048</v>
      </c>
    </row>
    <row r="63" spans="1:9" x14ac:dyDescent="0.25">
      <c r="A63" s="11" t="s">
        <v>66</v>
      </c>
      <c r="B63" s="4"/>
      <c r="C63" s="3"/>
      <c r="D63" s="4"/>
      <c r="E63" s="15"/>
    </row>
    <row r="64" spans="1:9" s="2" customFormat="1" x14ac:dyDescent="0.25">
      <c r="A64" s="35" t="s">
        <v>67</v>
      </c>
      <c r="B64" s="4">
        <f>'[1]11.1.mell'!B62+'[1]11.2.mell'!B63</f>
        <v>15398404</v>
      </c>
      <c r="C64" s="4">
        <f>'[1]11.1.mell'!C62+'[1]11.2.mell'!C63</f>
        <v>15613361</v>
      </c>
      <c r="D64" s="4">
        <f>'[1]11.1.mell'!D62+'[1]11.2.mell'!D63</f>
        <v>0</v>
      </c>
      <c r="E64" s="15">
        <f t="shared" si="5"/>
        <v>15613361</v>
      </c>
    </row>
    <row r="65" spans="1:8" x14ac:dyDescent="0.25">
      <c r="A65" s="11" t="s">
        <v>68</v>
      </c>
      <c r="B65" s="4"/>
      <c r="C65" s="3"/>
      <c r="D65" s="4"/>
      <c r="E65" s="15"/>
    </row>
    <row r="66" spans="1:8" x14ac:dyDescent="0.25">
      <c r="A66" s="11" t="s">
        <v>69</v>
      </c>
      <c r="B66" s="4">
        <f>'[1]11.1.mell'!B64+'[1]11.2.mell'!B65</f>
        <v>4249500</v>
      </c>
      <c r="C66" s="4">
        <f>'[1]11.1.mell'!C64+'[1]11.2.mell'!C65</f>
        <v>16525400</v>
      </c>
      <c r="D66" s="4">
        <f>'[1]11.1.mell'!D64+'[1]11.2.mell'!D65</f>
        <v>0</v>
      </c>
      <c r="E66" s="15">
        <f t="shared" si="5"/>
        <v>16525400</v>
      </c>
    </row>
    <row r="67" spans="1:8" x14ac:dyDescent="0.25">
      <c r="A67" s="11" t="s">
        <v>5</v>
      </c>
      <c r="B67" s="4">
        <f>'[1]11.1.mell'!B65+'[1]11.2.mell'!B66</f>
        <v>131560040</v>
      </c>
      <c r="C67" s="4">
        <f>'[1]11.1.mell'!C65+'[1]11.2.mell'!C66</f>
        <v>178974701</v>
      </c>
      <c r="D67" s="4">
        <f>'[1]11.1.mell'!D65+'[1]11.2.mell'!D66</f>
        <v>6437663</v>
      </c>
      <c r="E67" s="15">
        <f t="shared" si="5"/>
        <v>185412364</v>
      </c>
    </row>
    <row r="68" spans="1:8" x14ac:dyDescent="0.25">
      <c r="A68" s="11" t="s">
        <v>4</v>
      </c>
      <c r="B68" s="4">
        <f>'[1]11.1.mell'!B66+'[1]11.2.mell'!B67</f>
        <v>94177351</v>
      </c>
      <c r="C68" s="4">
        <f>'[1]11.1.mell'!C66+'[1]11.2.mell'!C67</f>
        <v>120882788</v>
      </c>
      <c r="D68" s="4">
        <f>'[1]11.1.mell'!D66+'[1]11.2.mell'!D67</f>
        <v>2255054</v>
      </c>
      <c r="E68" s="15">
        <f t="shared" si="5"/>
        <v>123137842</v>
      </c>
    </row>
    <row r="69" spans="1:8" x14ac:dyDescent="0.25">
      <c r="A69" s="11" t="s">
        <v>70</v>
      </c>
      <c r="B69" s="4"/>
      <c r="C69" s="3"/>
      <c r="D69" s="4"/>
      <c r="E69" s="15"/>
    </row>
    <row r="70" spans="1:8" x14ac:dyDescent="0.25">
      <c r="A70" s="11" t="s">
        <v>71</v>
      </c>
      <c r="B70" s="4"/>
      <c r="C70" s="3"/>
      <c r="D70" s="4"/>
      <c r="E70" s="15"/>
    </row>
    <row r="71" spans="1:8" x14ac:dyDescent="0.25">
      <c r="A71" s="11" t="s">
        <v>13</v>
      </c>
      <c r="B71" s="4"/>
      <c r="C71" s="3"/>
      <c r="D71" s="4"/>
      <c r="E71" s="15"/>
    </row>
    <row r="72" spans="1:8" x14ac:dyDescent="0.25">
      <c r="A72" s="11" t="s">
        <v>72</v>
      </c>
      <c r="B72" s="4"/>
      <c r="C72" s="3"/>
      <c r="D72" s="4"/>
      <c r="E72" s="15"/>
    </row>
    <row r="73" spans="1:8" x14ac:dyDescent="0.25">
      <c r="A73" s="11" t="s">
        <v>73</v>
      </c>
      <c r="B73" s="4"/>
      <c r="C73" s="3"/>
      <c r="D73" s="4"/>
      <c r="E73" s="15"/>
    </row>
    <row r="74" spans="1:8" x14ac:dyDescent="0.25">
      <c r="A74" s="11" t="s">
        <v>14</v>
      </c>
      <c r="B74" s="4">
        <f>'[1]11.1.mell'!B72+'[1]11.2.mell'!B73</f>
        <v>452640</v>
      </c>
      <c r="C74" s="4">
        <f>'[1]11.1.mell'!C72+'[1]11.2.mell'!C73</f>
        <v>1295000</v>
      </c>
      <c r="D74" s="4">
        <f>'[1]11.1.mell'!D72+'[1]11.2.mell'!D73</f>
        <v>0</v>
      </c>
      <c r="E74" s="15">
        <f>SUM(C74:D74)</f>
        <v>1295000</v>
      </c>
    </row>
    <row r="75" spans="1:8" x14ac:dyDescent="0.25">
      <c r="A75" s="9" t="s">
        <v>9</v>
      </c>
      <c r="B75" s="4">
        <f>'[1]11.1.mell'!B73+'[1]11.2.mell'!B74</f>
        <v>1613602</v>
      </c>
      <c r="C75" s="4">
        <f>'[1]11.1.mell'!C73+'[1]11.2.mell'!C74</f>
        <v>3057368</v>
      </c>
      <c r="D75" s="4">
        <f>'[1]11.1.mell'!D73+'[1]11.2.mell'!D74</f>
        <v>280304</v>
      </c>
      <c r="E75" s="15">
        <f>SUM(C75:D75)</f>
        <v>3337672</v>
      </c>
    </row>
    <row r="76" spans="1:8" x14ac:dyDescent="0.25">
      <c r="A76" s="36" t="s">
        <v>6</v>
      </c>
      <c r="B76" s="14">
        <f>SUM(B58:B75)</f>
        <v>409889039</v>
      </c>
      <c r="C76" s="14">
        <f>SUM(C58:C75)</f>
        <v>516762468</v>
      </c>
      <c r="D76" s="14">
        <f>SUM(D58:D75)</f>
        <v>24497705</v>
      </c>
      <c r="E76" s="13">
        <f>SUM(C76:D76)</f>
        <v>541260173</v>
      </c>
      <c r="F76" s="6"/>
    </row>
    <row r="77" spans="1:8" x14ac:dyDescent="0.25">
      <c r="A77" s="11" t="s">
        <v>74</v>
      </c>
      <c r="B77" s="8">
        <f>'[1]11.1.mell'!B75+'[1]11.2.mell'!B76</f>
        <v>200000000</v>
      </c>
      <c r="C77" s="8">
        <f>'[1]11.1.mell'!C75+'[1]11.2.mell'!C76</f>
        <v>218318000</v>
      </c>
      <c r="D77" s="8">
        <f>'[1]11.1.mell'!D75+'[1]11.2.mell'!D76</f>
        <v>0</v>
      </c>
      <c r="E77" s="15">
        <f>SUM(C77:D77)</f>
        <v>218318000</v>
      </c>
      <c r="H77" s="6"/>
    </row>
    <row r="78" spans="1:8" x14ac:dyDescent="0.25">
      <c r="A78" s="9" t="s">
        <v>75</v>
      </c>
      <c r="B78" s="4"/>
      <c r="C78" s="3"/>
      <c r="D78" s="4"/>
      <c r="E78" s="15"/>
      <c r="H78" s="6"/>
    </row>
    <row r="79" spans="1:8" x14ac:dyDescent="0.25">
      <c r="A79" s="11" t="s">
        <v>76</v>
      </c>
      <c r="B79" s="4">
        <f>'[1]11.1.mell'!B77+'[1]11.2.mell'!B78</f>
        <v>58524795</v>
      </c>
      <c r="C79" s="4">
        <f>'[1]11.1.mell'!C77+'[1]11.2.mell'!C78</f>
        <v>58360817</v>
      </c>
      <c r="D79" s="4">
        <f>'[1]11.1.mell'!D77+'[1]11.2.mell'!D78</f>
        <v>-155748</v>
      </c>
      <c r="E79" s="15">
        <f>SUM(C79:D79)</f>
        <v>58205069</v>
      </c>
      <c r="H79" s="6"/>
    </row>
    <row r="80" spans="1:8" x14ac:dyDescent="0.25">
      <c r="A80" s="11" t="s">
        <v>77</v>
      </c>
      <c r="B80" s="4">
        <f>'[1]11.1.mell'!B78+'[1]11.2.mell'!B79</f>
        <v>427990</v>
      </c>
      <c r="C80" s="4">
        <f>'[1]11.1.mell'!C78+'[1]11.2.mell'!C79</f>
        <v>716528</v>
      </c>
      <c r="D80" s="4">
        <f>'[1]11.1.mell'!D78+'[1]11.2.mell'!D79</f>
        <v>155748</v>
      </c>
      <c r="E80" s="15">
        <f>SUM(C80:D80)</f>
        <v>872276</v>
      </c>
      <c r="H80" s="6"/>
    </row>
    <row r="81" spans="1:5" x14ac:dyDescent="0.25">
      <c r="A81" s="11" t="s">
        <v>54</v>
      </c>
      <c r="B81" s="4">
        <f>'[1]11.1.mell'!B79+'[1]11.2.mell'!B82</f>
        <v>3421265</v>
      </c>
      <c r="C81" s="4">
        <f>'[1]11.1.mell'!C79+'[1]11.2.mell'!C82</f>
        <v>4481674</v>
      </c>
      <c r="D81" s="4">
        <f>'[1]11.1.mell'!D79+'[1]11.2.mell'!D82</f>
        <v>3944327</v>
      </c>
      <c r="E81" s="15">
        <f>SUM(C81:D81)</f>
        <v>8426001</v>
      </c>
    </row>
    <row r="82" spans="1:5" x14ac:dyDescent="0.25">
      <c r="A82" s="11" t="s">
        <v>78</v>
      </c>
      <c r="B82" s="4"/>
      <c r="C82" s="3"/>
      <c r="D82" s="4"/>
      <c r="E82" s="15"/>
    </row>
    <row r="83" spans="1:5" x14ac:dyDescent="0.25">
      <c r="A83" s="36" t="s">
        <v>20</v>
      </c>
      <c r="B83" s="14">
        <f>SUM(B77:B82)</f>
        <v>262374050</v>
      </c>
      <c r="C83" s="14">
        <f>SUM(C77:C82)</f>
        <v>281877019</v>
      </c>
      <c r="D83" s="14">
        <f>SUM(D77:D82)</f>
        <v>3944327</v>
      </c>
      <c r="E83" s="13">
        <f>SUM(C83:D83)</f>
        <v>285821346</v>
      </c>
    </row>
    <row r="84" spans="1:5" x14ac:dyDescent="0.25">
      <c r="A84" s="39" t="s">
        <v>15</v>
      </c>
      <c r="B84" s="16"/>
      <c r="C84" s="46"/>
      <c r="D84" s="46"/>
      <c r="E84" s="15"/>
    </row>
    <row r="85" spans="1:5" ht="15.75" thickBot="1" x14ac:dyDescent="0.3">
      <c r="A85" s="7" t="s">
        <v>79</v>
      </c>
      <c r="B85" s="41">
        <f>'[1]11.1.mell'!B83+'[1]11.2.mell'!B84</f>
        <v>0</v>
      </c>
      <c r="C85" s="47"/>
      <c r="D85" s="41">
        <f>'[1]11.1.mell'!D83+'[1]11.2.mell'!D84</f>
        <v>0</v>
      </c>
      <c r="E85" s="15">
        <f>SUM(B85:D85)</f>
        <v>0</v>
      </c>
    </row>
    <row r="86" spans="1:5" ht="15.75" thickBot="1" x14ac:dyDescent="0.3">
      <c r="A86" s="5" t="s">
        <v>80</v>
      </c>
      <c r="B86" s="23">
        <f>B76+B83</f>
        <v>672263089</v>
      </c>
      <c r="C86" s="23">
        <f t="shared" ref="C86:E86" si="6">C76+C83</f>
        <v>798639487</v>
      </c>
      <c r="D86" s="23">
        <f t="shared" si="6"/>
        <v>28442032</v>
      </c>
      <c r="E86" s="23">
        <f t="shared" si="6"/>
        <v>827081519</v>
      </c>
    </row>
    <row r="192" spans="7:7" x14ac:dyDescent="0.25">
      <c r="G192" s="25"/>
    </row>
  </sheetData>
  <mergeCells count="7">
    <mergeCell ref="A55:E55"/>
    <mergeCell ref="A1:E1"/>
    <mergeCell ref="A2:E2"/>
    <mergeCell ref="A3:E3"/>
    <mergeCell ref="A4:E4"/>
    <mergeCell ref="A5:E5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2018-02-27T13:12:08Z</dcterms:modified>
</cp:coreProperties>
</file>