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5. m. Önk KV_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M37" i="1" s="1"/>
  <c r="K37" i="1"/>
  <c r="J37" i="1"/>
  <c r="F37" i="1"/>
  <c r="G37" i="1" s="1"/>
  <c r="E37" i="1"/>
  <c r="D37" i="1"/>
  <c r="M29" i="1"/>
  <c r="M28" i="1"/>
  <c r="M24" i="1"/>
  <c r="G24" i="1"/>
  <c r="M23" i="1"/>
  <c r="G23" i="1"/>
  <c r="L21" i="1"/>
  <c r="M21" i="1" s="1"/>
  <c r="K21" i="1"/>
  <c r="J21" i="1"/>
  <c r="F21" i="1"/>
  <c r="G21" i="1" s="1"/>
  <c r="E21" i="1"/>
  <c r="D21" i="1"/>
  <c r="G19" i="1"/>
  <c r="M18" i="1"/>
  <c r="L18" i="1"/>
  <c r="K18" i="1"/>
  <c r="K25" i="1" s="1"/>
  <c r="J18" i="1"/>
  <c r="J25" i="1" s="1"/>
  <c r="G18" i="1"/>
  <c r="G17" i="1"/>
  <c r="M16" i="1"/>
  <c r="M14" i="1"/>
  <c r="M13" i="1"/>
  <c r="M12" i="1"/>
  <c r="M11" i="1"/>
  <c r="G11" i="1"/>
  <c r="M10" i="1"/>
  <c r="G10" i="1"/>
  <c r="M9" i="1"/>
  <c r="F9" i="1"/>
  <c r="F20" i="1" s="1"/>
  <c r="E9" i="1"/>
  <c r="E20" i="1" s="1"/>
  <c r="E25" i="1" s="1"/>
  <c r="E38" i="1" s="1"/>
  <c r="D9" i="1"/>
  <c r="D20" i="1" s="1"/>
  <c r="D25" i="1" s="1"/>
  <c r="D38" i="1" s="1"/>
  <c r="G20" i="1" l="1"/>
  <c r="F25" i="1"/>
  <c r="J38" i="1"/>
  <c r="K38" i="1"/>
  <c r="L25" i="1"/>
  <c r="M25" i="1" s="1"/>
  <c r="G9" i="1"/>
  <c r="L38" i="1"/>
  <c r="M38" i="1" l="1"/>
  <c r="F38" i="1"/>
  <c r="G38" i="1" s="1"/>
  <c r="G25" i="1"/>
</calcChain>
</file>

<file path=xl/sharedStrings.xml><?xml version="1.0" encoding="utf-8"?>
<sst xmlns="http://schemas.openxmlformats.org/spreadsheetml/2006/main" count="67" uniqueCount="61">
  <si>
    <t>TÉS  KÖZSÉG  ÖNKORMÁNYZATA  BEVÉTELEINEK  ÉS KIADÁSAINAK</t>
  </si>
  <si>
    <t xml:space="preserve"> INTÉZMÉNY NÉLKÜLI  KÖLTSÉGVETÉSI MÉRLEGE 2018.dec.31-én</t>
  </si>
  <si>
    <t>Sor-szám</t>
  </si>
  <si>
    <t xml:space="preserve">BEVÉTELEK </t>
  </si>
  <si>
    <t>2018. évi eredeti előirányzat</t>
  </si>
  <si>
    <t>Módosított előirányzat</t>
  </si>
  <si>
    <t>Teljesítés   dec. 31.</t>
  </si>
  <si>
    <t>Teljesí-tés          %-a</t>
  </si>
  <si>
    <t>KIADÁSOK</t>
  </si>
  <si>
    <t>Teljesí-tés         %-a</t>
  </si>
  <si>
    <t>I. Működési célú bevételek</t>
  </si>
  <si>
    <t>I. Működési kiadások</t>
  </si>
  <si>
    <t>1. Műk. 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</si>
  <si>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</si>
  <si>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</si>
  <si>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</si>
  <si>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</t>
  </si>
  <si>
    <t>3.) Dologi kiadások</t>
  </si>
  <si>
    <t xml:space="preserve">  - Helyi önkormányzatoktól és kv-i szerveitól</t>
  </si>
  <si>
    <t>4.) Ellátottak pénzbeli juttatásai</t>
  </si>
  <si>
    <t xml:space="preserve">  - Társulások és költségvetési szerveitől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</si>
  <si>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</si>
  <si>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</si>
  <si>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</si>
  <si>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</si>
  <si>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</si>
  <si>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8.) Működési tartalék</t>
  </si>
  <si>
    <t>2. Közhatalmi bevételek</t>
  </si>
  <si>
    <t>3. Működési bevétel</t>
  </si>
  <si>
    <t>Működési kiadások összesen</t>
  </si>
  <si>
    <t>4. Működési célú átvett pénzeszköz</t>
  </si>
  <si>
    <t xml:space="preserve">    Működési bevételek összesen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</si>
  <si>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</si>
  <si>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</si>
  <si>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</si>
  <si>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</si>
  <si>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</si>
  <si>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</si>
  <si>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>ÁHT-n belüli megelőlegezések</t>
  </si>
  <si>
    <t>ÁHT-n belüli megelőlegezések visszafiz.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</si>
  <si>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</si>
  <si>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</si>
  <si>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</si>
  <si>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</si>
  <si>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 belülről</t>
  </si>
  <si>
    <t>1.) Beruházások</t>
  </si>
  <si>
    <t>2.) Felújítások</t>
  </si>
  <si>
    <t>3.) Felhalm.célú pénzátadás ÁHT-n belülre</t>
  </si>
  <si>
    <t>4.) Felhalm. célú pénzátadás ÁHT-n kívülre</t>
  </si>
  <si>
    <t xml:space="preserve">  - Nemzetiségi Önk.és költségvetési szerveittől</t>
  </si>
  <si>
    <t>5.) Felhalmozási intézményfinanszírozás</t>
  </si>
  <si>
    <t xml:space="preserve">  - Fejezeti kezelési előirányzatoktól EU-s progr.</t>
  </si>
  <si>
    <t>6.) Fejlesztési tartalék</t>
  </si>
  <si>
    <t>2.Immat. javak, ingatlanok egyé t. eszközök ért. bev.</t>
  </si>
  <si>
    <t>3. Felhalmozási célú átvett pénzeszközök bevételek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</si>
  <si>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</si>
  <si>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</si>
  <si>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</si>
  <si>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</si>
  <si>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</si>
  <si>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5.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</si>
</sst>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2" fillId="0" borderId="0"/>
  </cellStyleXfs>
  <cellXfs count="82">
    <xf numFmtId="0" fontId="0" fillId="0" borderId="0" xfId="0"/>
    <xf numFmtId="0" fontId="3" fillId="0" borderId="0" xfId="1" applyFont="1" applyAlignment="1">
      <alignment horizontal="right"/>
    </xf>
    <xf numFmtId="0" fontId="2" fillId="0" borderId="0" xfId="1"/>
    <xf numFmtId="3" fontId="4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3" fontId="5" fillId="0" borderId="1" xfId="2" applyNumberFormat="1" applyFont="1" applyBorder="1" applyAlignment="1"/>
    <xf numFmtId="0" fontId="6" fillId="2" borderId="2" xfId="2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/>
    </xf>
    <xf numFmtId="3" fontId="9" fillId="0" borderId="5" xfId="2" applyNumberFormat="1" applyFont="1" applyBorder="1" applyAlignment="1"/>
    <xf numFmtId="3" fontId="9" fillId="0" borderId="5" xfId="2" applyNumberFormat="1" applyFont="1" applyBorder="1" applyAlignment="1"/>
    <xf numFmtId="3" fontId="10" fillId="0" borderId="5" xfId="2" applyNumberFormat="1" applyFont="1" applyBorder="1" applyAlignment="1">
      <alignment vertical="center"/>
    </xf>
    <xf numFmtId="3" fontId="10" fillId="0" borderId="5" xfId="2" applyNumberFormat="1" applyFont="1" applyBorder="1"/>
    <xf numFmtId="3" fontId="10" fillId="0" borderId="5" xfId="2" applyNumberFormat="1" applyFont="1" applyBorder="1" applyAlignment="1"/>
    <xf numFmtId="3" fontId="10" fillId="0" borderId="5" xfId="2" applyNumberFormat="1" applyFont="1" applyBorder="1" applyAlignment="1"/>
    <xf numFmtId="9" fontId="10" fillId="0" borderId="5" xfId="2" applyNumberFormat="1" applyFont="1" applyBorder="1" applyAlignment="1">
      <alignment vertical="center"/>
    </xf>
    <xf numFmtId="3" fontId="10" fillId="0" borderId="5" xfId="2" applyNumberFormat="1" applyFont="1" applyBorder="1" applyAlignment="1">
      <alignment horizontal="right"/>
    </xf>
    <xf numFmtId="0" fontId="10" fillId="0" borderId="12" xfId="2" applyNumberFormat="1" applyFont="1" applyBorder="1" applyAlignment="1"/>
    <xf numFmtId="0" fontId="10" fillId="0" borderId="13" xfId="2" applyNumberFormat="1" applyFont="1" applyBorder="1" applyAlignment="1"/>
    <xf numFmtId="3" fontId="10" fillId="0" borderId="12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right"/>
    </xf>
    <xf numFmtId="3" fontId="11" fillId="0" borderId="5" xfId="3" applyNumberFormat="1" applyFont="1" applyBorder="1"/>
    <xf numFmtId="3" fontId="11" fillId="0" borderId="0" xfId="3" applyNumberFormat="1" applyFont="1"/>
    <xf numFmtId="3" fontId="10" fillId="0" borderId="13" xfId="2" applyNumberFormat="1" applyFont="1" applyBorder="1" applyAlignment="1"/>
    <xf numFmtId="3" fontId="10" fillId="0" borderId="12" xfId="2" applyNumberFormat="1" applyFont="1" applyFill="1" applyBorder="1" applyAlignment="1">
      <alignment horizontal="left"/>
    </xf>
    <xf numFmtId="3" fontId="10" fillId="0" borderId="13" xfId="2" applyNumberFormat="1" applyFont="1" applyFill="1" applyBorder="1" applyAlignment="1">
      <alignment horizontal="left"/>
    </xf>
    <xf numFmtId="3" fontId="10" fillId="0" borderId="13" xfId="2" applyNumberFormat="1" applyFont="1" applyFill="1" applyBorder="1" applyAlignment="1">
      <alignment horizontal="right"/>
    </xf>
    <xf numFmtId="0" fontId="8" fillId="0" borderId="1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3" fontId="10" fillId="0" borderId="5" xfId="1" applyNumberFormat="1" applyFont="1" applyBorder="1"/>
    <xf numFmtId="3" fontId="10" fillId="0" borderId="0" xfId="2" applyNumberFormat="1" applyFont="1" applyBorder="1" applyAlignment="1">
      <alignment horizontal="right"/>
    </xf>
    <xf numFmtId="0" fontId="10" fillId="0" borderId="12" xfId="2" applyFont="1" applyBorder="1" applyAlignment="1">
      <alignment horizontal="left"/>
    </xf>
    <xf numFmtId="0" fontId="10" fillId="0" borderId="13" xfId="2" applyFont="1" applyBorder="1" applyAlignment="1">
      <alignment horizontal="left"/>
    </xf>
    <xf numFmtId="3" fontId="10" fillId="0" borderId="12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left"/>
    </xf>
    <xf numFmtId="3" fontId="9" fillId="0" borderId="12" xfId="2" applyNumberFormat="1" applyFont="1" applyBorder="1" applyAlignment="1">
      <alignment horizontal="left"/>
    </xf>
    <xf numFmtId="3" fontId="9" fillId="0" borderId="13" xfId="2" applyNumberFormat="1" applyFont="1" applyBorder="1" applyAlignment="1">
      <alignment horizontal="right"/>
    </xf>
    <xf numFmtId="3" fontId="9" fillId="0" borderId="13" xfId="2" applyNumberFormat="1" applyFont="1" applyFill="1" applyBorder="1" applyAlignment="1">
      <alignment horizontal="right"/>
    </xf>
    <xf numFmtId="9" fontId="9" fillId="0" borderId="5" xfId="2" applyNumberFormat="1" applyFont="1" applyBorder="1" applyAlignment="1">
      <alignment vertical="center"/>
    </xf>
    <xf numFmtId="0" fontId="9" fillId="0" borderId="12" xfId="1" applyFont="1" applyBorder="1" applyAlignment="1">
      <alignment horizontal="left"/>
    </xf>
    <xf numFmtId="0" fontId="9" fillId="0" borderId="14" xfId="1" applyFont="1" applyBorder="1" applyAlignment="1">
      <alignment horizontal="left"/>
    </xf>
    <xf numFmtId="3" fontId="9" fillId="0" borderId="5" xfId="1" applyNumberFormat="1" applyFont="1" applyBorder="1" applyAlignment="1">
      <alignment horizontal="right"/>
    </xf>
    <xf numFmtId="0" fontId="13" fillId="0" borderId="5" xfId="4" applyFont="1" applyFill="1" applyBorder="1"/>
    <xf numFmtId="3" fontId="14" fillId="0" borderId="5" xfId="4" applyNumberFormat="1" applyFont="1" applyBorder="1"/>
    <xf numFmtId="0" fontId="10" fillId="0" borderId="5" xfId="4" applyFont="1" applyFill="1" applyBorder="1"/>
    <xf numFmtId="3" fontId="10" fillId="0" borderId="5" xfId="4" applyNumberFormat="1" applyFont="1" applyBorder="1"/>
    <xf numFmtId="3" fontId="9" fillId="0" borderId="5" xfId="2" applyNumberFormat="1" applyFont="1" applyBorder="1"/>
    <xf numFmtId="3" fontId="9" fillId="0" borderId="12" xfId="2" applyNumberFormat="1" applyFont="1" applyFill="1" applyBorder="1" applyAlignment="1">
      <alignment vertical="center"/>
    </xf>
    <xf numFmtId="3" fontId="9" fillId="0" borderId="13" xfId="2" applyNumberFormat="1" applyFont="1" applyFill="1" applyBorder="1" applyAlignment="1">
      <alignment vertical="center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Fill="1" applyBorder="1" applyAlignment="1">
      <alignment horizontal="right" vertical="center"/>
    </xf>
    <xf numFmtId="3" fontId="9" fillId="0" borderId="5" xfId="2" applyNumberFormat="1" applyFont="1" applyBorder="1" applyAlignment="1">
      <alignment horizontal="right" vertical="center"/>
    </xf>
    <xf numFmtId="3" fontId="9" fillId="0" borderId="12" xfId="2" applyNumberFormat="1" applyFont="1" applyBorder="1" applyAlignment="1"/>
    <xf numFmtId="3" fontId="9" fillId="0" borderId="13" xfId="2" applyNumberFormat="1" applyFont="1" applyBorder="1" applyAlignment="1"/>
    <xf numFmtId="3" fontId="9" fillId="0" borderId="5" xfId="2" applyNumberFormat="1" applyFont="1" applyBorder="1" applyAlignment="1">
      <alignment horizontal="right"/>
    </xf>
    <xf numFmtId="3" fontId="10" fillId="0" borderId="12" xfId="2" applyNumberFormat="1" applyFont="1" applyBorder="1" applyAlignment="1"/>
    <xf numFmtId="3" fontId="10" fillId="0" borderId="13" xfId="2" applyNumberFormat="1" applyFont="1" applyBorder="1" applyAlignment="1"/>
    <xf numFmtId="3" fontId="10" fillId="0" borderId="5" xfId="2" applyNumberFormat="1" applyFont="1" applyFill="1" applyBorder="1" applyAlignment="1"/>
    <xf numFmtId="0" fontId="11" fillId="0" borderId="5" xfId="4" applyFont="1" applyBorder="1"/>
    <xf numFmtId="0" fontId="15" fillId="0" borderId="5" xfId="4" applyFont="1" applyBorder="1"/>
    <xf numFmtId="3" fontId="9" fillId="0" borderId="12" xfId="2" applyNumberFormat="1" applyFont="1" applyFill="1" applyBorder="1" applyAlignment="1">
      <alignment horizontal="left" vertical="center"/>
    </xf>
    <xf numFmtId="3" fontId="9" fillId="0" borderId="13" xfId="2" applyNumberFormat="1" applyFont="1" applyFill="1" applyBorder="1" applyAlignment="1">
      <alignment horizontal="left" vertical="center"/>
    </xf>
    <xf numFmtId="3" fontId="9" fillId="0" borderId="12" xfId="2" applyNumberFormat="1" applyFont="1" applyFill="1" applyBorder="1" applyAlignment="1">
      <alignment horizontal="center" vertical="center"/>
    </xf>
    <xf numFmtId="3" fontId="9" fillId="0" borderId="13" xfId="2" applyNumberFormat="1" applyFont="1" applyFill="1" applyBorder="1" applyAlignment="1">
      <alignment horizontal="center" vertical="center"/>
    </xf>
    <xf numFmtId="3" fontId="9" fillId="0" borderId="12" xfId="2" applyNumberFormat="1" applyFont="1" applyFill="1" applyBorder="1" applyAlignment="1"/>
    <xf numFmtId="3" fontId="9" fillId="0" borderId="13" xfId="2" applyNumberFormat="1" applyFont="1" applyFill="1" applyBorder="1" applyAlignment="1"/>
    <xf numFmtId="3" fontId="9" fillId="0" borderId="5" xfId="2" applyNumberFormat="1" applyFont="1" applyFill="1" applyBorder="1" applyAlignment="1"/>
    <xf numFmtId="3" fontId="9" fillId="0" borderId="5" xfId="2" applyNumberFormat="1" applyFont="1" applyFill="1" applyBorder="1" applyAlignment="1">
      <alignment horizontal="right"/>
    </xf>
    <xf numFmtId="3" fontId="2" fillId="0" borderId="0" xfId="1" applyNumberFormat="1"/>
  </cellXfs>
  <cellStyles count="5">
    <cellStyle name="Normál" xfId="0" builtinId="0"/>
    <cellStyle name="Normál 2" xfId="1"/>
    <cellStyle name="Normál 2 2" xfId="4"/>
    <cellStyle name="Normál 2 3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workbookViewId="0">
      <selection sqref="A1:M1"/>
    </sheetView>
  </sheetViews>
  <sheetFormatPr defaultColWidth="9.140625" defaultRowHeight="12.75" x14ac:dyDescent="0.2"/>
  <cols>
    <col min="1" max="1" width="3.5703125" style="2" customWidth="1"/>
    <col min="2" max="2" width="9.140625" style="2"/>
    <col min="3" max="3" width="23.5703125" style="2" customWidth="1"/>
    <col min="4" max="4" width="10.140625" style="2" customWidth="1"/>
    <col min="5" max="5" width="10.42578125" style="2" customWidth="1"/>
    <col min="6" max="6" width="9.7109375" style="2" customWidth="1"/>
    <col min="7" max="7" width="6.140625" style="2" customWidth="1"/>
    <col min="8" max="8" width="9.140625" style="2"/>
    <col min="9" max="9" width="17.42578125" style="2" customWidth="1"/>
    <col min="10" max="10" width="10.5703125" style="2" customWidth="1"/>
    <col min="11" max="12" width="9.42578125" style="2" customWidth="1"/>
    <col min="13" max="13" width="7.140625" style="2" customWidth="1"/>
    <col min="14" max="16384" width="9.140625" style="2"/>
  </cols>
  <sheetData>
    <row r="1" spans="1:15" x14ac:dyDescent="0.2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5.7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ht="12.75" customHeight="1" x14ac:dyDescent="0.2">
      <c r="A5" s="6" t="s">
        <v>2</v>
      </c>
      <c r="B5" s="7" t="s">
        <v>3</v>
      </c>
      <c r="C5" s="8"/>
      <c r="D5" s="9" t="s">
        <v>4</v>
      </c>
      <c r="E5" s="10" t="s">
        <v>5</v>
      </c>
      <c r="F5" s="10" t="s">
        <v>6</v>
      </c>
      <c r="G5" s="10" t="s">
        <v>7</v>
      </c>
      <c r="H5" s="7" t="s">
        <v>8</v>
      </c>
      <c r="I5" s="8"/>
      <c r="J5" s="9" t="s">
        <v>4</v>
      </c>
      <c r="K5" s="10" t="s">
        <v>5</v>
      </c>
      <c r="L5" s="10" t="s">
        <v>6</v>
      </c>
      <c r="M5" s="10" t="s">
        <v>9</v>
      </c>
    </row>
    <row r="6" spans="1:15" x14ac:dyDescent="0.2">
      <c r="A6" s="11"/>
      <c r="B6" s="12"/>
      <c r="C6" s="13"/>
      <c r="D6" s="14"/>
      <c r="E6" s="10"/>
      <c r="F6" s="10"/>
      <c r="G6" s="10"/>
      <c r="H6" s="12"/>
      <c r="I6" s="13"/>
      <c r="J6" s="14"/>
      <c r="K6" s="10"/>
      <c r="L6" s="10"/>
      <c r="M6" s="10"/>
    </row>
    <row r="7" spans="1:15" ht="13.5" customHeight="1" x14ac:dyDescent="0.2">
      <c r="A7" s="15"/>
      <c r="B7" s="16"/>
      <c r="C7" s="17"/>
      <c r="D7" s="18"/>
      <c r="E7" s="10"/>
      <c r="F7" s="10"/>
      <c r="G7" s="10"/>
      <c r="H7" s="16"/>
      <c r="I7" s="17"/>
      <c r="J7" s="18"/>
      <c r="K7" s="10"/>
      <c r="L7" s="10"/>
      <c r="M7" s="10"/>
    </row>
    <row r="8" spans="1:15" ht="13.5" customHeight="1" x14ac:dyDescent="0.2">
      <c r="A8" s="19">
        <v>1</v>
      </c>
      <c r="B8" s="20" t="s">
        <v>10</v>
      </c>
      <c r="C8" s="20"/>
      <c r="D8" s="21"/>
      <c r="E8" s="21"/>
      <c r="F8" s="21"/>
      <c r="G8" s="22"/>
      <c r="H8" s="20" t="s">
        <v>11</v>
      </c>
      <c r="I8" s="20"/>
      <c r="J8" s="21"/>
      <c r="K8" s="21"/>
      <c r="L8" s="21"/>
      <c r="M8" s="23"/>
    </row>
    <row r="9" spans="1:15" ht="13.5" customHeight="1" x14ac:dyDescent="0.2">
      <c r="A9" s="19">
        <v>2</v>
      </c>
      <c r="B9" s="24" t="s">
        <v>12</v>
      </c>
      <c r="C9" s="24"/>
      <c r="D9" s="25">
        <f>D10+D11+D12+D13+D14+D15</f>
        <v>48813610</v>
      </c>
      <c r="E9" s="25">
        <f>E10+E11+E12+E13+E14+E15</f>
        <v>58774387</v>
      </c>
      <c r="F9" s="25">
        <f>F10+F11+F12+F13+F14+F15</f>
        <v>58774387</v>
      </c>
      <c r="G9" s="26">
        <f>F9/E9</f>
        <v>1</v>
      </c>
      <c r="H9" s="24" t="s">
        <v>13</v>
      </c>
      <c r="I9" s="24"/>
      <c r="J9" s="25">
        <v>14903750</v>
      </c>
      <c r="K9" s="25">
        <v>23018100</v>
      </c>
      <c r="L9" s="27">
        <v>21864028</v>
      </c>
      <c r="M9" s="26">
        <f>L9/K9</f>
        <v>0.94986241262310966</v>
      </c>
    </row>
    <row r="10" spans="1:15" ht="13.5" customHeight="1" x14ac:dyDescent="0.2">
      <c r="A10" s="19">
        <v>3</v>
      </c>
      <c r="B10" s="28" t="s">
        <v>14</v>
      </c>
      <c r="C10" s="29"/>
      <c r="D10" s="25">
        <v>44913610</v>
      </c>
      <c r="E10" s="25">
        <v>51073721</v>
      </c>
      <c r="F10" s="25">
        <v>51073721</v>
      </c>
      <c r="G10" s="26">
        <f>F10/E10</f>
        <v>1</v>
      </c>
      <c r="H10" s="24" t="s">
        <v>15</v>
      </c>
      <c r="I10" s="24"/>
      <c r="J10" s="25">
        <v>2433792</v>
      </c>
      <c r="K10" s="25">
        <v>4297626</v>
      </c>
      <c r="L10" s="27">
        <v>4242007</v>
      </c>
      <c r="M10" s="26">
        <f t="shared" ref="M10:M38" si="0">L10/K10</f>
        <v>0.98705820376179776</v>
      </c>
    </row>
    <row r="11" spans="1:15" x14ac:dyDescent="0.2">
      <c r="A11" s="19">
        <v>4</v>
      </c>
      <c r="B11" s="30" t="s">
        <v>16</v>
      </c>
      <c r="C11" s="31"/>
      <c r="D11" s="25">
        <v>3900000</v>
      </c>
      <c r="E11" s="25">
        <v>7700666</v>
      </c>
      <c r="F11" s="25">
        <v>7700666</v>
      </c>
      <c r="G11" s="26">
        <f>F11/E11</f>
        <v>1</v>
      </c>
      <c r="H11" s="24" t="s">
        <v>17</v>
      </c>
      <c r="I11" s="24"/>
      <c r="J11" s="25">
        <v>18968750</v>
      </c>
      <c r="K11" s="25">
        <v>32299677</v>
      </c>
      <c r="L11" s="27">
        <v>22760962</v>
      </c>
      <c r="M11" s="26">
        <f t="shared" si="0"/>
        <v>0.70468079293796038</v>
      </c>
    </row>
    <row r="12" spans="1:15" x14ac:dyDescent="0.2">
      <c r="A12" s="19">
        <v>5</v>
      </c>
      <c r="B12" s="30" t="s">
        <v>18</v>
      </c>
      <c r="C12" s="31"/>
      <c r="D12" s="25"/>
      <c r="E12" s="25"/>
      <c r="F12" s="25"/>
      <c r="G12" s="26"/>
      <c r="H12" s="24" t="s">
        <v>19</v>
      </c>
      <c r="I12" s="24"/>
      <c r="J12" s="32">
        <v>6069000</v>
      </c>
      <c r="K12" s="32">
        <v>9397060</v>
      </c>
      <c r="L12" s="32">
        <v>5537930</v>
      </c>
      <c r="M12" s="26">
        <f t="shared" si="0"/>
        <v>0.5893258104130441</v>
      </c>
    </row>
    <row r="13" spans="1:15" x14ac:dyDescent="0.2">
      <c r="A13" s="19">
        <v>6</v>
      </c>
      <c r="B13" s="30" t="s">
        <v>20</v>
      </c>
      <c r="C13" s="31"/>
      <c r="D13" s="25"/>
      <c r="E13" s="25"/>
      <c r="F13" s="25"/>
      <c r="G13" s="26"/>
      <c r="H13" s="24" t="s">
        <v>21</v>
      </c>
      <c r="I13" s="24"/>
      <c r="J13" s="25">
        <v>1193048</v>
      </c>
      <c r="K13" s="25">
        <v>2280141</v>
      </c>
      <c r="L13" s="27">
        <v>2163233</v>
      </c>
      <c r="M13" s="26">
        <f t="shared" si="0"/>
        <v>0.94872773218849182</v>
      </c>
    </row>
    <row r="14" spans="1:15" x14ac:dyDescent="0.2">
      <c r="A14" s="19">
        <v>7</v>
      </c>
      <c r="B14" s="30" t="s">
        <v>22</v>
      </c>
      <c r="C14" s="31"/>
      <c r="D14" s="25"/>
      <c r="E14" s="25"/>
      <c r="F14" s="25"/>
      <c r="G14" s="26"/>
      <c r="H14" s="30" t="s">
        <v>23</v>
      </c>
      <c r="I14" s="31"/>
      <c r="J14" s="33">
        <v>829950</v>
      </c>
      <c r="K14" s="33">
        <v>2249250</v>
      </c>
      <c r="L14" s="34">
        <v>2171400</v>
      </c>
      <c r="M14" s="26">
        <f t="shared" si="0"/>
        <v>0.96538846282094026</v>
      </c>
    </row>
    <row r="15" spans="1:15" x14ac:dyDescent="0.2">
      <c r="A15" s="19">
        <v>8</v>
      </c>
      <c r="B15" s="30" t="s">
        <v>24</v>
      </c>
      <c r="C15" s="31"/>
      <c r="D15" s="25"/>
      <c r="E15" s="35"/>
      <c r="F15" s="35"/>
      <c r="G15" s="26"/>
      <c r="H15" s="36" t="s">
        <v>25</v>
      </c>
      <c r="I15" s="37"/>
      <c r="J15" s="38">
        <v>0</v>
      </c>
      <c r="K15" s="38">
        <v>0</v>
      </c>
      <c r="L15" s="38">
        <v>0</v>
      </c>
      <c r="M15" s="26">
        <v>0</v>
      </c>
    </row>
    <row r="16" spans="1:15" x14ac:dyDescent="0.2">
      <c r="A16" s="19">
        <v>9</v>
      </c>
      <c r="B16" s="39"/>
      <c r="C16" s="40"/>
      <c r="D16" s="41"/>
      <c r="E16" s="41"/>
      <c r="F16" s="41"/>
      <c r="G16" s="26"/>
      <c r="H16" s="30" t="s">
        <v>26</v>
      </c>
      <c r="I16" s="31"/>
      <c r="J16" s="38">
        <v>2326483</v>
      </c>
      <c r="K16" s="38">
        <v>44937733</v>
      </c>
      <c r="L16" s="32">
        <v>0</v>
      </c>
      <c r="M16" s="26">
        <f t="shared" si="0"/>
        <v>0</v>
      </c>
      <c r="O16" s="42"/>
    </row>
    <row r="17" spans="1:13" x14ac:dyDescent="0.2">
      <c r="A17" s="19">
        <v>10</v>
      </c>
      <c r="B17" s="43" t="s">
        <v>27</v>
      </c>
      <c r="C17" s="44"/>
      <c r="D17" s="32">
        <v>9720000</v>
      </c>
      <c r="E17" s="32">
        <v>11484843</v>
      </c>
      <c r="F17" s="32">
        <v>9161425</v>
      </c>
      <c r="G17" s="26">
        <f>F17/E17</f>
        <v>0.79769701684211092</v>
      </c>
      <c r="H17" s="45"/>
      <c r="I17" s="46"/>
      <c r="J17" s="32"/>
      <c r="K17" s="32"/>
      <c r="L17" s="32"/>
      <c r="M17" s="26"/>
    </row>
    <row r="18" spans="1:13" x14ac:dyDescent="0.2">
      <c r="A18" s="19">
        <v>11</v>
      </c>
      <c r="B18" s="43" t="s">
        <v>28</v>
      </c>
      <c r="C18" s="44"/>
      <c r="D18" s="32">
        <v>8826063</v>
      </c>
      <c r="E18" s="32">
        <v>12263769</v>
      </c>
      <c r="F18" s="32">
        <v>11390627</v>
      </c>
      <c r="G18" s="26">
        <f>F18/E18</f>
        <v>0.92880312732570225</v>
      </c>
      <c r="H18" s="47" t="s">
        <v>29</v>
      </c>
      <c r="I18" s="46"/>
      <c r="J18" s="48">
        <f>SUM(J9:J17)</f>
        <v>46724773</v>
      </c>
      <c r="K18" s="49">
        <f t="shared" ref="K18:L18" si="1">SUM(K9:K17)</f>
        <v>118479587</v>
      </c>
      <c r="L18" s="48">
        <f t="shared" si="1"/>
        <v>58739560</v>
      </c>
      <c r="M18" s="50">
        <f>L18/K18</f>
        <v>0.49577789294623387</v>
      </c>
    </row>
    <row r="19" spans="1:13" x14ac:dyDescent="0.2">
      <c r="A19" s="19">
        <v>12</v>
      </c>
      <c r="B19" s="43" t="s">
        <v>30</v>
      </c>
      <c r="C19" s="44"/>
      <c r="D19" s="32"/>
      <c r="E19" s="32">
        <v>925000</v>
      </c>
      <c r="F19" s="32">
        <v>925000</v>
      </c>
      <c r="G19" s="26">
        <f>F19/E19</f>
        <v>1</v>
      </c>
      <c r="H19" s="45"/>
      <c r="I19" s="46"/>
      <c r="J19" s="32"/>
      <c r="K19" s="32"/>
      <c r="L19" s="32"/>
      <c r="M19" s="26"/>
    </row>
    <row r="20" spans="1:13" x14ac:dyDescent="0.2">
      <c r="A20" s="19">
        <v>13</v>
      </c>
      <c r="B20" s="51" t="s">
        <v>31</v>
      </c>
      <c r="C20" s="52"/>
      <c r="D20" s="53">
        <f>D9+D17+D18+D19</f>
        <v>67359673</v>
      </c>
      <c r="E20" s="53">
        <f t="shared" ref="E20:F20" si="2">E9+E17+E18+E19</f>
        <v>83447999</v>
      </c>
      <c r="F20" s="53">
        <f t="shared" si="2"/>
        <v>80251439</v>
      </c>
      <c r="G20" s="26">
        <f>F20/E20</f>
        <v>0.96169398861199773</v>
      </c>
      <c r="H20" s="47"/>
      <c r="I20" s="46"/>
      <c r="J20" s="48"/>
      <c r="K20" s="48"/>
      <c r="L20" s="48"/>
      <c r="M20" s="50"/>
    </row>
    <row r="21" spans="1:13" x14ac:dyDescent="0.2">
      <c r="A21" s="19">
        <v>14</v>
      </c>
      <c r="B21" s="54" t="s">
        <v>32</v>
      </c>
      <c r="C21" s="55"/>
      <c r="D21" s="32">
        <f>D22+D23+D24</f>
        <v>2450708</v>
      </c>
      <c r="E21" s="32">
        <f t="shared" ref="E21:F21" si="3">E22+E23+E24</f>
        <v>8852046</v>
      </c>
      <c r="F21" s="32">
        <f t="shared" si="3"/>
        <v>8852046</v>
      </c>
      <c r="G21" s="26">
        <f>F21/E21</f>
        <v>1</v>
      </c>
      <c r="H21" s="47" t="s">
        <v>33</v>
      </c>
      <c r="I21" s="46"/>
      <c r="J21" s="32">
        <f>J23+J24</f>
        <v>23085608</v>
      </c>
      <c r="K21" s="32">
        <f>K23+K24</f>
        <v>25731118</v>
      </c>
      <c r="L21" s="32">
        <f>L23+L24</f>
        <v>25731118</v>
      </c>
      <c r="M21" s="26">
        <f>L21/K21</f>
        <v>1</v>
      </c>
    </row>
    <row r="22" spans="1:13" x14ac:dyDescent="0.2">
      <c r="A22" s="19">
        <v>15</v>
      </c>
      <c r="B22" s="56" t="s">
        <v>34</v>
      </c>
      <c r="C22" s="57"/>
      <c r="D22" s="32"/>
      <c r="E22" s="32"/>
      <c r="F22" s="32"/>
      <c r="G22" s="26"/>
      <c r="H22" s="45" t="s">
        <v>35</v>
      </c>
      <c r="I22" s="46"/>
      <c r="J22" s="32"/>
      <c r="K22" s="32"/>
      <c r="L22" s="32"/>
      <c r="M22" s="26"/>
    </row>
    <row r="23" spans="1:13" x14ac:dyDescent="0.2">
      <c r="A23" s="19">
        <v>16</v>
      </c>
      <c r="B23" s="56" t="s">
        <v>36</v>
      </c>
      <c r="C23" s="57"/>
      <c r="D23" s="38">
        <v>2450708</v>
      </c>
      <c r="E23" s="38">
        <v>3652580</v>
      </c>
      <c r="F23" s="38">
        <v>3652580</v>
      </c>
      <c r="G23" s="26">
        <f>F23/E23</f>
        <v>1</v>
      </c>
      <c r="H23" s="45" t="s">
        <v>37</v>
      </c>
      <c r="I23" s="46"/>
      <c r="J23" s="32">
        <v>21497800</v>
      </c>
      <c r="K23" s="32">
        <v>20578516</v>
      </c>
      <c r="L23" s="32">
        <v>20578516</v>
      </c>
      <c r="M23" s="26">
        <f t="shared" si="0"/>
        <v>1</v>
      </c>
    </row>
    <row r="24" spans="1:13" x14ac:dyDescent="0.2">
      <c r="A24" s="19">
        <v>17</v>
      </c>
      <c r="B24" s="36" t="s">
        <v>38</v>
      </c>
      <c r="C24" s="37"/>
      <c r="D24" s="58">
        <v>0</v>
      </c>
      <c r="E24" s="58">
        <v>5199466</v>
      </c>
      <c r="F24" s="58">
        <v>5199466</v>
      </c>
      <c r="G24" s="26">
        <f>F24/E24</f>
        <v>1</v>
      </c>
      <c r="H24" s="36" t="s">
        <v>39</v>
      </c>
      <c r="I24" s="37"/>
      <c r="J24" s="23">
        <v>1587808</v>
      </c>
      <c r="K24" s="23">
        <v>5152602</v>
      </c>
      <c r="L24" s="27">
        <v>5152602</v>
      </c>
      <c r="M24" s="26">
        <f t="shared" si="0"/>
        <v>1</v>
      </c>
    </row>
    <row r="25" spans="1:13" x14ac:dyDescent="0.2">
      <c r="A25" s="19">
        <v>18</v>
      </c>
      <c r="B25" s="59" t="s">
        <v>40</v>
      </c>
      <c r="C25" s="60"/>
      <c r="D25" s="48">
        <f>D20+D21</f>
        <v>69810381</v>
      </c>
      <c r="E25" s="48">
        <f t="shared" ref="E25:F25" si="4">E20+E21</f>
        <v>92300045</v>
      </c>
      <c r="F25" s="48">
        <f t="shared" si="4"/>
        <v>89103485</v>
      </c>
      <c r="G25" s="26">
        <f>F25/E25</f>
        <v>0.96536773086080296</v>
      </c>
      <c r="H25" s="61" t="s">
        <v>41</v>
      </c>
      <c r="I25" s="61"/>
      <c r="J25" s="62">
        <f>J18+J21</f>
        <v>69810381</v>
      </c>
      <c r="K25" s="62">
        <f t="shared" ref="K25:L25" si="5">K18+K21</f>
        <v>144210705</v>
      </c>
      <c r="L25" s="62">
        <f t="shared" si="5"/>
        <v>84470678</v>
      </c>
      <c r="M25" s="26">
        <f t="shared" si="0"/>
        <v>0.5857448516044631</v>
      </c>
    </row>
    <row r="26" spans="1:13" x14ac:dyDescent="0.2">
      <c r="A26" s="19">
        <v>19</v>
      </c>
      <c r="B26" s="59"/>
      <c r="C26" s="60"/>
      <c r="D26" s="63"/>
      <c r="E26" s="63"/>
      <c r="F26" s="63"/>
      <c r="G26" s="26"/>
      <c r="H26" s="61"/>
      <c r="I26" s="61"/>
      <c r="J26" s="62"/>
      <c r="K26" s="62"/>
      <c r="L26" s="64"/>
      <c r="M26" s="26"/>
    </row>
    <row r="27" spans="1:13" x14ac:dyDescent="0.2">
      <c r="A27" s="19">
        <v>20</v>
      </c>
      <c r="B27" s="65" t="s">
        <v>42</v>
      </c>
      <c r="C27" s="66"/>
      <c r="D27" s="21"/>
      <c r="E27" s="21"/>
      <c r="F27" s="21"/>
      <c r="G27" s="26"/>
      <c r="H27" s="20" t="s">
        <v>43</v>
      </c>
      <c r="I27" s="20"/>
      <c r="J27" s="21"/>
      <c r="K27" s="21"/>
      <c r="L27" s="67"/>
      <c r="M27" s="26"/>
    </row>
    <row r="28" spans="1:13" x14ac:dyDescent="0.2">
      <c r="A28" s="19">
        <v>21</v>
      </c>
      <c r="B28" s="24" t="s">
        <v>44</v>
      </c>
      <c r="C28" s="24"/>
      <c r="D28" s="25">
        <v>0</v>
      </c>
      <c r="E28" s="25">
        <v>16005152</v>
      </c>
      <c r="F28" s="25">
        <v>16005152</v>
      </c>
      <c r="G28" s="26">
        <v>0</v>
      </c>
      <c r="H28" s="24" t="s">
        <v>45</v>
      </c>
      <c r="I28" s="24"/>
      <c r="J28" s="25">
        <v>58390073</v>
      </c>
      <c r="K28" s="25">
        <v>68234162</v>
      </c>
      <c r="L28" s="27">
        <v>31952083</v>
      </c>
      <c r="M28" s="26">
        <f t="shared" si="0"/>
        <v>0.46827105460751461</v>
      </c>
    </row>
    <row r="29" spans="1:13" x14ac:dyDescent="0.2">
      <c r="A29" s="19">
        <v>22</v>
      </c>
      <c r="B29" s="68" t="s">
        <v>16</v>
      </c>
      <c r="C29" s="69"/>
      <c r="D29" s="25"/>
      <c r="E29" s="25"/>
      <c r="F29" s="25"/>
      <c r="G29" s="26"/>
      <c r="H29" s="30" t="s">
        <v>46</v>
      </c>
      <c r="I29" s="31"/>
      <c r="J29" s="27">
        <v>106362690</v>
      </c>
      <c r="K29" s="27">
        <v>176800009</v>
      </c>
      <c r="L29" s="27">
        <v>144273166</v>
      </c>
      <c r="M29" s="26">
        <f t="shared" si="0"/>
        <v>0.81602465303041927</v>
      </c>
    </row>
    <row r="30" spans="1:13" x14ac:dyDescent="0.2">
      <c r="A30" s="19">
        <v>23</v>
      </c>
      <c r="B30" s="68" t="s">
        <v>18</v>
      </c>
      <c r="C30" s="69"/>
      <c r="D30" s="25"/>
      <c r="E30" s="25"/>
      <c r="F30" s="25"/>
      <c r="G30" s="26"/>
      <c r="H30" s="24" t="s">
        <v>47</v>
      </c>
      <c r="I30" s="24"/>
      <c r="J30" s="25">
        <v>0</v>
      </c>
      <c r="K30" s="25"/>
      <c r="L30" s="27"/>
      <c r="M30" s="26"/>
    </row>
    <row r="31" spans="1:13" x14ac:dyDescent="0.2">
      <c r="A31" s="19">
        <v>24</v>
      </c>
      <c r="B31" s="68" t="s">
        <v>20</v>
      </c>
      <c r="C31" s="69"/>
      <c r="D31" s="25"/>
      <c r="E31" s="25"/>
      <c r="F31" s="25"/>
      <c r="G31" s="26"/>
      <c r="H31" s="30" t="s">
        <v>48</v>
      </c>
      <c r="I31" s="31"/>
      <c r="J31" s="25"/>
      <c r="K31" s="25"/>
      <c r="L31" s="27"/>
      <c r="M31" s="26"/>
    </row>
    <row r="32" spans="1:13" x14ac:dyDescent="0.2">
      <c r="A32" s="19">
        <v>25</v>
      </c>
      <c r="B32" s="30" t="s">
        <v>49</v>
      </c>
      <c r="C32" s="31"/>
      <c r="D32" s="25"/>
      <c r="E32" s="25"/>
      <c r="F32" s="25"/>
      <c r="G32" s="26"/>
      <c r="H32" s="30" t="s">
        <v>50</v>
      </c>
      <c r="I32" s="31"/>
      <c r="J32" s="25">
        <v>330200</v>
      </c>
      <c r="K32" s="25"/>
      <c r="L32" s="27"/>
      <c r="M32" s="26"/>
    </row>
    <row r="33" spans="1:13" x14ac:dyDescent="0.2">
      <c r="A33" s="19">
        <v>26</v>
      </c>
      <c r="B33" s="30" t="s">
        <v>51</v>
      </c>
      <c r="C33" s="31"/>
      <c r="D33" s="25">
        <v>16429656</v>
      </c>
      <c r="E33" s="25">
        <v>110351588</v>
      </c>
      <c r="F33" s="25">
        <v>110351588</v>
      </c>
      <c r="G33" s="26"/>
      <c r="H33" s="45" t="s">
        <v>52</v>
      </c>
      <c r="I33" s="46"/>
      <c r="J33" s="70">
        <v>23136656</v>
      </c>
      <c r="K33" s="70"/>
      <c r="L33" s="27">
        <v>0</v>
      </c>
      <c r="M33" s="26"/>
    </row>
    <row r="34" spans="1:13" x14ac:dyDescent="0.2">
      <c r="A34" s="19">
        <v>27</v>
      </c>
      <c r="B34" s="71" t="s">
        <v>53</v>
      </c>
      <c r="C34" s="46"/>
      <c r="D34" s="25"/>
      <c r="E34" s="25"/>
      <c r="F34" s="25"/>
      <c r="G34" s="26"/>
      <c r="H34" s="45"/>
      <c r="I34" s="46"/>
      <c r="J34" s="25"/>
      <c r="K34" s="25"/>
      <c r="L34" s="27"/>
      <c r="M34" s="26"/>
    </row>
    <row r="35" spans="1:13" x14ac:dyDescent="0.2">
      <c r="A35" s="19">
        <v>28</v>
      </c>
      <c r="B35" s="72" t="s">
        <v>54</v>
      </c>
      <c r="C35" s="46"/>
      <c r="D35" s="25"/>
      <c r="E35" s="25"/>
      <c r="F35" s="25"/>
      <c r="G35" s="26"/>
      <c r="H35" s="45"/>
      <c r="I35" s="46"/>
      <c r="J35" s="25"/>
      <c r="K35" s="25"/>
      <c r="L35" s="27"/>
      <c r="M35" s="26"/>
    </row>
    <row r="36" spans="1:13" x14ac:dyDescent="0.2">
      <c r="A36" s="19">
        <v>29</v>
      </c>
      <c r="B36" s="68" t="s">
        <v>55</v>
      </c>
      <c r="C36" s="69"/>
      <c r="D36" s="70">
        <v>171789963</v>
      </c>
      <c r="E36" s="70">
        <v>170588091</v>
      </c>
      <c r="F36" s="70">
        <v>170588091</v>
      </c>
      <c r="G36" s="26"/>
      <c r="H36" s="45"/>
      <c r="I36" s="46"/>
      <c r="J36" s="25"/>
      <c r="K36" s="25"/>
      <c r="L36" s="27"/>
      <c r="M36" s="26"/>
    </row>
    <row r="37" spans="1:13" x14ac:dyDescent="0.2">
      <c r="A37" s="19">
        <v>31</v>
      </c>
      <c r="B37" s="73" t="s">
        <v>56</v>
      </c>
      <c r="C37" s="74"/>
      <c r="D37" s="64">
        <f>SUM(D28:D36)</f>
        <v>188219619</v>
      </c>
      <c r="E37" s="64">
        <f t="shared" ref="E37:F37" si="6">SUM(E28:E36)</f>
        <v>296944831</v>
      </c>
      <c r="F37" s="64">
        <f t="shared" si="6"/>
        <v>296944831</v>
      </c>
      <c r="G37" s="26">
        <f>F37/E37</f>
        <v>1</v>
      </c>
      <c r="H37" s="75" t="s">
        <v>57</v>
      </c>
      <c r="I37" s="76"/>
      <c r="J37" s="62">
        <f>SUM(J28:J33)</f>
        <v>188219619</v>
      </c>
      <c r="K37" s="62">
        <f>SUM(K28:K33)</f>
        <v>245034171</v>
      </c>
      <c r="L37" s="62">
        <f>SUM(L28:L33)</f>
        <v>176225249</v>
      </c>
      <c r="M37" s="26">
        <f t="shared" si="0"/>
        <v>0.71918642318666648</v>
      </c>
    </row>
    <row r="38" spans="1:13" x14ac:dyDescent="0.2">
      <c r="A38" s="19">
        <v>32</v>
      </c>
      <c r="B38" s="77" t="s">
        <v>58</v>
      </c>
      <c r="C38" s="78"/>
      <c r="D38" s="79">
        <f>D25+D37</f>
        <v>258030000</v>
      </c>
      <c r="E38" s="79">
        <f>E25+E37</f>
        <v>389244876</v>
      </c>
      <c r="F38" s="79">
        <f>F25+F37</f>
        <v>386048316</v>
      </c>
      <c r="G38" s="26">
        <f>F38/E38</f>
        <v>0.99178779170364728</v>
      </c>
      <c r="H38" s="20" t="s">
        <v>59</v>
      </c>
      <c r="I38" s="20"/>
      <c r="J38" s="80">
        <f>J37+J25</f>
        <v>258030000</v>
      </c>
      <c r="K38" s="80">
        <f>K37+K25</f>
        <v>389244876</v>
      </c>
      <c r="L38" s="80">
        <f>L37+L25</f>
        <v>260695927</v>
      </c>
      <c r="M38" s="26">
        <f t="shared" si="0"/>
        <v>0.66974787100344513</v>
      </c>
    </row>
    <row r="39" spans="1:13" x14ac:dyDescent="0.2">
      <c r="D39" s="81"/>
      <c r="E39" s="81"/>
      <c r="F39" s="81"/>
      <c r="G39" s="81"/>
      <c r="H39" s="81"/>
      <c r="I39" s="81"/>
      <c r="J39" s="81"/>
      <c r="K39" s="81"/>
      <c r="L39" s="81"/>
      <c r="M39" s="81"/>
    </row>
  </sheetData>
  <mergeCells count="61">
    <mergeCell ref="B38:C38"/>
    <mergeCell ref="H38:I38"/>
    <mergeCell ref="B32:C32"/>
    <mergeCell ref="H32:I32"/>
    <mergeCell ref="B33:C33"/>
    <mergeCell ref="B36:C36"/>
    <mergeCell ref="B37:C37"/>
    <mergeCell ref="H37:I37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19:C19"/>
    <mergeCell ref="B20:C20"/>
    <mergeCell ref="B24:C24"/>
    <mergeCell ref="H24:I24"/>
    <mergeCell ref="B25:C25"/>
    <mergeCell ref="H25:I25"/>
    <mergeCell ref="B15:C15"/>
    <mergeCell ref="H15:I15"/>
    <mergeCell ref="B16:C16"/>
    <mergeCell ref="H16:I16"/>
    <mergeCell ref="B17:C17"/>
    <mergeCell ref="B18:C18"/>
    <mergeCell ref="B12:C12"/>
    <mergeCell ref="H12:I12"/>
    <mergeCell ref="B13:C13"/>
    <mergeCell ref="H13:I13"/>
    <mergeCell ref="B14:C14"/>
    <mergeCell ref="H14:I14"/>
    <mergeCell ref="B9:C9"/>
    <mergeCell ref="H9:I9"/>
    <mergeCell ref="B10:C10"/>
    <mergeCell ref="H10:I10"/>
    <mergeCell ref="B11:C11"/>
    <mergeCell ref="H11:I11"/>
    <mergeCell ref="H5:I7"/>
    <mergeCell ref="J5:J7"/>
    <mergeCell ref="K5:K7"/>
    <mergeCell ref="L5:L7"/>
    <mergeCell ref="M5:M7"/>
    <mergeCell ref="B8:C8"/>
    <mergeCell ref="H8:I8"/>
    <mergeCell ref="A1:M1"/>
    <mergeCell ref="A2:M2"/>
    <mergeCell ref="A3:M3"/>
    <mergeCell ref="B4:M4"/>
    <mergeCell ref="A5:A7"/>
    <mergeCell ref="B5:C7"/>
    <mergeCell ref="D5:D7"/>
    <mergeCell ref="E5:E7"/>
    <mergeCell ref="F5:F7"/>
    <mergeCell ref="G5:G7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m. Önk KV_Mérleg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2019-05-29T10:37:32Z</dcterms:created>
  <dcterms:modified xsi:type="dcterms:W3CDTF">2019-05-29T10:37:45Z</dcterms:modified>
</cp:coreProperties>
</file>