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5. mell. 2019-20. mérleg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G24" i="1"/>
  <c r="H23" i="1"/>
  <c r="G23" i="1"/>
  <c r="H22" i="1"/>
  <c r="G22" i="1"/>
  <c r="K21" i="1"/>
  <c r="K23" i="1" s="1"/>
  <c r="J21" i="1"/>
  <c r="J23" i="1" s="1"/>
  <c r="I21" i="1"/>
  <c r="I23" i="1" s="1"/>
  <c r="H21" i="1"/>
  <c r="G21" i="1"/>
  <c r="F21" i="1"/>
  <c r="F23" i="1" s="1"/>
  <c r="E21" i="1"/>
  <c r="E23" i="1" s="1"/>
  <c r="D21" i="1"/>
  <c r="D23" i="1" s="1"/>
  <c r="H20" i="1"/>
  <c r="G20" i="1"/>
  <c r="H19" i="1"/>
  <c r="G19" i="1"/>
  <c r="H18" i="1"/>
  <c r="G18" i="1"/>
  <c r="G17" i="1"/>
  <c r="I16" i="1"/>
  <c r="H16" i="1"/>
  <c r="G16" i="1"/>
  <c r="H15" i="1"/>
  <c r="G15" i="1"/>
  <c r="K14" i="1"/>
  <c r="J14" i="1"/>
  <c r="J15" i="1" s="1"/>
  <c r="J24" i="1" s="1"/>
  <c r="H14" i="1"/>
  <c r="G14" i="1"/>
  <c r="F14" i="1"/>
  <c r="F15" i="1" s="1"/>
  <c r="E14" i="1"/>
  <c r="D14" i="1"/>
  <c r="D15" i="1" s="1"/>
  <c r="G13" i="1"/>
  <c r="G12" i="1"/>
  <c r="I11" i="1"/>
  <c r="I14" i="1" s="1"/>
  <c r="H11" i="1"/>
  <c r="G11" i="1"/>
  <c r="K10" i="1"/>
  <c r="K15" i="1" s="1"/>
  <c r="K24" i="1" s="1"/>
  <c r="J10" i="1"/>
  <c r="I10" i="1"/>
  <c r="H10" i="1"/>
  <c r="G10" i="1"/>
  <c r="F10" i="1"/>
  <c r="E10" i="1"/>
  <c r="E15" i="1" s="1"/>
  <c r="E24" i="1" s="1"/>
  <c r="D10" i="1"/>
  <c r="H9" i="1"/>
  <c r="G9" i="1"/>
  <c r="H8" i="1"/>
  <c r="G8" i="1"/>
  <c r="H7" i="1"/>
  <c r="G7" i="1"/>
  <c r="H6" i="1"/>
  <c r="G6" i="1"/>
  <c r="H5" i="1"/>
  <c r="G5" i="1"/>
  <c r="I15" i="1" l="1"/>
  <c r="D24" i="1"/>
  <c r="F24" i="1"/>
  <c r="I24" i="1"/>
</calcChain>
</file>

<file path=xl/sharedStrings.xml><?xml version="1.0" encoding="utf-8"?>
<sst xmlns="http://schemas.openxmlformats.org/spreadsheetml/2006/main" count="62" uniqueCount="58">
  <si>
    <t>Sor-
szám</t>
  </si>
  <si>
    <t>Működési Bevételek</t>
  </si>
  <si>
    <t>Működési Kiadások</t>
  </si>
  <si>
    <t>Megnevezés</t>
  </si>
  <si>
    <t>Rovat száma</t>
  </si>
  <si>
    <t>2019. évi teljesítés</t>
  </si>
  <si>
    <t>2020. évi mód. Ei</t>
  </si>
  <si>
    <t>2020. évi teljesítés</t>
  </si>
  <si>
    <t>2020. évi mód. ei</t>
  </si>
  <si>
    <t>1.</t>
  </si>
  <si>
    <t>Működési célú állami támogatások áh-on belül</t>
  </si>
  <si>
    <t>B1</t>
  </si>
  <si>
    <t>2.</t>
  </si>
  <si>
    <t>Közhatalmi bevételek</t>
  </si>
  <si>
    <t>B3</t>
  </si>
  <si>
    <t>3.</t>
  </si>
  <si>
    <t>Működési bevételek</t>
  </si>
  <si>
    <t>B4</t>
  </si>
  <si>
    <t>4.</t>
  </si>
  <si>
    <t>Működési célú átvett pénzeszközök (áh-on kívüli)</t>
  </si>
  <si>
    <t>B6</t>
  </si>
  <si>
    <t>5.</t>
  </si>
  <si>
    <t>6.</t>
  </si>
  <si>
    <t>Működési költségvetési bevételek összesen:</t>
  </si>
  <si>
    <t>7.</t>
  </si>
  <si>
    <t>Előző évi költségvetési maradvány igénybevétele</t>
  </si>
  <si>
    <t>B8131</t>
  </si>
  <si>
    <t>8.</t>
  </si>
  <si>
    <t>Államháztaráson belüli megelőlegezés</t>
  </si>
  <si>
    <t>B814</t>
  </si>
  <si>
    <t>K914</t>
  </si>
  <si>
    <t>9.</t>
  </si>
  <si>
    <t>Irányító szervi támogatás bevétele</t>
  </si>
  <si>
    <t>B816</t>
  </si>
  <si>
    <t>K915</t>
  </si>
  <si>
    <t>10.</t>
  </si>
  <si>
    <t>Működési célú fiananszírozási bevételek</t>
  </si>
  <si>
    <t>B8132</t>
  </si>
  <si>
    <t>11.</t>
  </si>
  <si>
    <t xml:space="preserve">MŰKÖDÉSI BEVÉTELEK ÖSSZESEN </t>
  </si>
  <si>
    <t>Felhalmozási Bevételek</t>
  </si>
  <si>
    <t>12.</t>
  </si>
  <si>
    <t>Felhalmozhási célú támogatások áh-on belül</t>
  </si>
  <si>
    <t>B2</t>
  </si>
  <si>
    <t>13.</t>
  </si>
  <si>
    <t>Felhalmozási bevételek</t>
  </si>
  <si>
    <t>B5</t>
  </si>
  <si>
    <t>14.</t>
  </si>
  <si>
    <t>Felhalmozási célú átvett pénzeszk.(áh-on kívüli)</t>
  </si>
  <si>
    <t>B7</t>
  </si>
  <si>
    <t>15.</t>
  </si>
  <si>
    <t>Felhalmozási költségvetési bevételek összesen:</t>
  </si>
  <si>
    <t>16.</t>
  </si>
  <si>
    <t xml:space="preserve">Felhalmozási célú finanszírozási bevételek </t>
  </si>
  <si>
    <t>17.</t>
  </si>
  <si>
    <t>FELHALMOZÁSI BEVÉTELEK ÖSSZESEN</t>
  </si>
  <si>
    <t>18.</t>
  </si>
  <si>
    <t>BEVÉTELEK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</si>
</sst>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sz val="12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rgb="FFCCFFCC"/>
        <bgColor indexed="27"/>
      </patternFill>
    </fill>
  </fills>
  <borders count="5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03">
    <xf numFmtId="0" fontId="0" fillId="0" borderId="0" xfId="0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 applyProtection="1">
      <alignment horizontal="left" vertical="center" wrapText="1" indent="1"/>
      <protection locked="0"/>
    </xf>
    <xf numFmtId="164" fontId="1" fillId="0" borderId="10" xfId="0" applyNumberFormat="1" applyFont="1" applyBorder="1" applyAlignment="1" applyProtection="1">
      <alignment horizontal="left" vertical="center" wrapText="1" indent="1"/>
      <protection locked="0"/>
    </xf>
    <xf numFmtId="164" fontId="4" fillId="0" borderId="11" xfId="0" applyNumberFormat="1" applyFont="1" applyBorder="1" applyAlignment="1" applyProtection="1">
      <alignment vertical="center" wrapText="1"/>
      <protection locked="0"/>
    </xf>
    <xf numFmtId="164" fontId="1" fillId="0" borderId="12" xfId="0" applyNumberFormat="1" applyFont="1" applyBorder="1" applyAlignment="1" applyProtection="1">
      <alignment vertical="center" wrapText="1"/>
      <protection locked="0"/>
    </xf>
    <xf numFmtId="164" fontId="1" fillId="0" borderId="13" xfId="0" applyNumberFormat="1" applyFont="1" applyBorder="1" applyAlignment="1" applyProtection="1">
      <alignment vertical="center" wrapText="1"/>
      <protection locked="0"/>
    </xf>
    <xf numFmtId="164" fontId="1" fillId="0" borderId="10" xfId="0" applyNumberFormat="1" applyFont="1" applyBorder="1" applyAlignment="1" applyProtection="1">
      <alignment horizontal="center" vertical="center" wrapText="1"/>
      <protection locked="0"/>
    </xf>
    <xf numFmtId="3" fontId="1" fillId="0" borderId="14" xfId="1" applyNumberFormat="1" applyFont="1" applyBorder="1" applyAlignment="1" applyProtection="1">
      <alignment vertical="center" wrapText="1"/>
      <protection locked="0"/>
    </xf>
    <xf numFmtId="3" fontId="1" fillId="0" borderId="7" xfId="1" applyNumberFormat="1" applyFont="1" applyBorder="1" applyAlignment="1" applyProtection="1">
      <alignment vertical="center" wrapText="1"/>
      <protection locked="0"/>
    </xf>
    <xf numFmtId="164" fontId="1" fillId="0" borderId="15" xfId="0" applyNumberFormat="1" applyFont="1" applyBorder="1" applyAlignment="1" applyProtection="1">
      <alignment vertical="center" wrapText="1"/>
      <protection locked="0"/>
    </xf>
    <xf numFmtId="164" fontId="1" fillId="0" borderId="16" xfId="0" applyNumberFormat="1" applyFont="1" applyBorder="1" applyAlignment="1" applyProtection="1">
      <alignment horizontal="left" vertical="center" wrapText="1" indent="1"/>
      <protection locked="0"/>
    </xf>
    <xf numFmtId="3" fontId="1" fillId="0" borderId="17" xfId="1" applyNumberFormat="1" applyFont="1" applyBorder="1" applyAlignment="1" applyProtection="1">
      <alignment vertical="center" wrapText="1"/>
      <protection locked="0"/>
    </xf>
    <xf numFmtId="3" fontId="1" fillId="0" borderId="18" xfId="1" applyNumberFormat="1" applyFont="1" applyBorder="1" applyAlignment="1" applyProtection="1">
      <alignment vertical="center" wrapText="1"/>
      <protection locked="0"/>
    </xf>
    <xf numFmtId="164" fontId="1" fillId="0" borderId="19" xfId="0" applyNumberFormat="1" applyFont="1" applyBorder="1" applyAlignment="1" applyProtection="1">
      <alignment horizontal="left" vertical="center" wrapText="1" indent="1"/>
      <protection locked="0"/>
    </xf>
    <xf numFmtId="164" fontId="1" fillId="0" borderId="12" xfId="0" applyNumberFormat="1" applyFont="1" applyBorder="1" applyAlignment="1" applyProtection="1">
      <alignment horizontal="right" vertical="center" wrapText="1" indent="1"/>
      <protection locked="0"/>
    </xf>
    <xf numFmtId="164" fontId="1" fillId="0" borderId="19" xfId="0" applyNumberFormat="1" applyFont="1" applyBorder="1" applyAlignment="1" applyProtection="1">
      <alignment horizontal="center" vertical="center" wrapText="1"/>
      <protection locked="0"/>
    </xf>
    <xf numFmtId="3" fontId="1" fillId="0" borderId="20" xfId="1" applyNumberFormat="1" applyFont="1" applyBorder="1" applyAlignment="1" applyProtection="1">
      <alignment vertical="center" wrapText="1"/>
      <protection locked="0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 applyProtection="1">
      <alignment vertical="center" wrapText="1"/>
      <protection locked="0"/>
    </xf>
    <xf numFmtId="164" fontId="1" fillId="0" borderId="26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3" fontId="1" fillId="0" borderId="27" xfId="1" applyNumberFormat="1" applyFont="1" applyBorder="1" applyAlignment="1" applyProtection="1">
      <alignment vertical="center" wrapText="1"/>
      <protection locked="0"/>
    </xf>
    <xf numFmtId="3" fontId="1" fillId="0" borderId="28" xfId="1" applyNumberFormat="1" applyFont="1" applyBorder="1" applyAlignment="1" applyProtection="1">
      <alignment vertical="center" wrapText="1"/>
      <protection locked="0"/>
    </xf>
    <xf numFmtId="164" fontId="1" fillId="2" borderId="1" xfId="0" applyNumberFormat="1" applyFont="1" applyFill="1" applyBorder="1" applyAlignment="1">
      <alignment horizontal="right" vertical="center" wrapText="1"/>
    </xf>
    <xf numFmtId="164" fontId="3" fillId="2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3" fillId="2" borderId="4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left" vertical="center" wrapText="1" indent="1"/>
    </xf>
    <xf numFmtId="164" fontId="3" fillId="2" borderId="5" xfId="0" applyNumberFormat="1" applyFont="1" applyFill="1" applyBorder="1" applyAlignment="1">
      <alignment horizontal="left" vertical="center" wrapText="1" indent="1"/>
    </xf>
    <xf numFmtId="164" fontId="3" fillId="2" borderId="29" xfId="0" applyNumberFormat="1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30" xfId="0" applyNumberFormat="1" applyFont="1" applyBorder="1" applyAlignment="1" applyProtection="1">
      <alignment horizontal="left" vertical="center" wrapText="1" indent="1"/>
      <protection locked="0"/>
    </xf>
    <xf numFmtId="164" fontId="1" fillId="0" borderId="31" xfId="0" applyNumberFormat="1" applyFont="1" applyBorder="1" applyAlignment="1" applyProtection="1">
      <alignment horizontal="center" vertical="center" wrapText="1"/>
      <protection locked="0"/>
    </xf>
    <xf numFmtId="164" fontId="4" fillId="0" borderId="32" xfId="0" applyNumberFormat="1" applyFont="1" applyBorder="1" applyAlignment="1" applyProtection="1">
      <alignment horizontal="right" vertical="center" wrapText="1"/>
      <protection locked="0"/>
    </xf>
    <xf numFmtId="164" fontId="1" fillId="0" borderId="33" xfId="0" applyNumberFormat="1" applyFont="1" applyBorder="1" applyAlignment="1" applyProtection="1">
      <alignment horizontal="right" vertical="center" wrapText="1"/>
      <protection locked="0"/>
    </xf>
    <xf numFmtId="164" fontId="1" fillId="0" borderId="34" xfId="0" applyNumberFormat="1" applyFont="1" applyBorder="1" applyAlignment="1" applyProtection="1">
      <alignment horizontal="right" vertical="center" wrapText="1"/>
      <protection locked="0"/>
    </xf>
    <xf numFmtId="164" fontId="1" fillId="0" borderId="35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36" xfId="0" applyNumberFormat="1" applyFont="1" applyBorder="1" applyAlignment="1" applyProtection="1">
      <alignment horizontal="right" vertical="center" wrapText="1"/>
      <protection locked="0"/>
    </xf>
    <xf numFmtId="164" fontId="1" fillId="0" borderId="37" xfId="0" applyNumberFormat="1" applyFont="1" applyBorder="1" applyAlignment="1" applyProtection="1">
      <alignment horizontal="left" vertical="center" wrapText="1" indent="1"/>
      <protection locked="0"/>
    </xf>
    <xf numFmtId="164" fontId="1" fillId="0" borderId="38" xfId="0" applyNumberFormat="1" applyFont="1" applyBorder="1" applyAlignment="1" applyProtection="1">
      <alignment horizontal="center" vertical="center" wrapText="1"/>
      <protection locked="0"/>
    </xf>
    <xf numFmtId="164" fontId="4" fillId="0" borderId="17" xfId="0" applyNumberFormat="1" applyFont="1" applyBorder="1" applyAlignment="1" applyProtection="1">
      <alignment horizontal="right" vertical="center" wrapText="1"/>
      <protection locked="0"/>
    </xf>
    <xf numFmtId="164" fontId="1" fillId="0" borderId="17" xfId="0" applyNumberFormat="1" applyFont="1" applyBorder="1" applyAlignment="1" applyProtection="1">
      <alignment horizontal="right" vertical="center" wrapText="1"/>
      <protection locked="0"/>
    </xf>
    <xf numFmtId="164" fontId="1" fillId="0" borderId="39" xfId="0" applyNumberFormat="1" applyFont="1" applyBorder="1" applyAlignment="1" applyProtection="1">
      <alignment horizontal="right" vertical="center" wrapText="1"/>
      <protection locked="0"/>
    </xf>
    <xf numFmtId="164" fontId="1" fillId="0" borderId="16" xfId="0" applyNumberFormat="1" applyFont="1" applyBorder="1" applyAlignment="1">
      <alignment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41" xfId="0" applyNumberFormat="1" applyFont="1" applyBorder="1" applyAlignment="1" applyProtection="1">
      <alignment horizontal="left" vertical="center" wrapText="1" indent="1"/>
      <protection locked="0"/>
    </xf>
    <xf numFmtId="164" fontId="1" fillId="0" borderId="42" xfId="0" applyNumberFormat="1" applyFont="1" applyBorder="1" applyAlignment="1" applyProtection="1">
      <alignment horizontal="center" vertical="center" wrapText="1"/>
      <protection locked="0"/>
    </xf>
    <xf numFmtId="164" fontId="4" fillId="0" borderId="43" xfId="0" applyNumberFormat="1" applyFont="1" applyBorder="1" applyAlignment="1" applyProtection="1">
      <alignment horizontal="right" vertical="center" wrapText="1"/>
      <protection locked="0"/>
    </xf>
    <xf numFmtId="164" fontId="1" fillId="0" borderId="44" xfId="0" applyNumberFormat="1" applyFont="1" applyBorder="1" applyAlignment="1" applyProtection="1">
      <alignment horizontal="right" vertical="center" wrapText="1"/>
      <protection locked="0"/>
    </xf>
    <xf numFmtId="164" fontId="1" fillId="0" borderId="45" xfId="0" applyNumberFormat="1" applyFont="1" applyBorder="1" applyAlignment="1" applyProtection="1">
      <alignment vertical="center" wrapText="1"/>
      <protection locked="0"/>
    </xf>
    <xf numFmtId="164" fontId="1" fillId="0" borderId="19" xfId="0" applyNumberFormat="1" applyFont="1" applyBorder="1" applyAlignment="1" applyProtection="1">
      <alignment vertical="center" wrapText="1"/>
      <protection locked="0"/>
    </xf>
    <xf numFmtId="164" fontId="1" fillId="4" borderId="1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1" fillId="2" borderId="3" xfId="0" applyNumberFormat="1" applyFont="1" applyFill="1" applyBorder="1" applyAlignment="1" applyProtection="1">
      <alignment horizontal="center" vertical="center"/>
      <protection locked="0"/>
    </xf>
    <xf numFmtId="164" fontId="3" fillId="2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" fillId="2" borderId="3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3" borderId="46" xfId="0" applyNumberFormat="1" applyFont="1" applyFill="1" applyBorder="1" applyAlignment="1">
      <alignment horizontal="left" vertical="center" wrapText="1" indent="1"/>
    </xf>
    <xf numFmtId="164" fontId="3" fillId="3" borderId="7" xfId="0" applyNumberFormat="1" applyFont="1" applyFill="1" applyBorder="1" applyAlignment="1">
      <alignment horizontal="left" vertical="center" wrapText="1" inden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>
      <alignment horizontal="left" vertical="center" wrapText="1" indent="1"/>
    </xf>
    <xf numFmtId="164" fontId="3" fillId="3" borderId="47" xfId="0" applyNumberFormat="1" applyFont="1" applyFill="1" applyBorder="1" applyAlignment="1">
      <alignment horizontal="right" vertical="center" wrapText="1"/>
    </xf>
    <xf numFmtId="164" fontId="1" fillId="0" borderId="12" xfId="0" applyNumberFormat="1" applyFont="1" applyBorder="1" applyAlignment="1" applyProtection="1">
      <alignment horizontal="left" vertical="center" wrapText="1" indent="1"/>
      <protection locked="0"/>
    </xf>
    <xf numFmtId="3" fontId="1" fillId="0" borderId="48" xfId="1" applyNumberFormat="1" applyFont="1" applyBorder="1" applyAlignment="1" applyProtection="1">
      <alignment vertical="center" wrapText="1"/>
      <protection locked="0"/>
    </xf>
    <xf numFmtId="3" fontId="1" fillId="0" borderId="10" xfId="1" applyNumberFormat="1" applyFont="1" applyBorder="1" applyAlignment="1" applyProtection="1">
      <alignment vertical="center" wrapText="1"/>
      <protection locked="0"/>
    </xf>
    <xf numFmtId="164" fontId="1" fillId="0" borderId="34" xfId="0" applyNumberFormat="1" applyFont="1" applyBorder="1" applyAlignment="1" applyProtection="1">
      <alignment vertical="center" wrapText="1"/>
      <protection locked="0"/>
    </xf>
    <xf numFmtId="164" fontId="1" fillId="0" borderId="18" xfId="0" applyNumberFormat="1" applyFont="1" applyBorder="1" applyAlignment="1" applyProtection="1">
      <alignment horizontal="left" vertical="center" wrapText="1" indent="1"/>
      <protection locked="0"/>
    </xf>
    <xf numFmtId="164" fontId="4" fillId="0" borderId="17" xfId="0" applyNumberFormat="1" applyFont="1" applyBorder="1" applyAlignment="1" applyProtection="1">
      <alignment vertical="center" wrapText="1"/>
      <protection locked="0"/>
    </xf>
    <xf numFmtId="164" fontId="1" fillId="0" borderId="18" xfId="0" applyNumberFormat="1" applyFont="1" applyBorder="1" applyAlignment="1" applyProtection="1">
      <alignment horizontal="right" vertical="center" wrapText="1" indent="1"/>
      <protection locked="0"/>
    </xf>
    <xf numFmtId="164" fontId="1" fillId="0" borderId="49" xfId="0" applyNumberFormat="1" applyFont="1" applyBorder="1" applyAlignment="1" applyProtection="1">
      <alignment vertical="center" wrapText="1"/>
      <protection locked="0"/>
    </xf>
    <xf numFmtId="3" fontId="1" fillId="0" borderId="50" xfId="1" applyNumberFormat="1" applyFont="1" applyBorder="1" applyAlignment="1" applyProtection="1">
      <alignment vertical="center" wrapText="1"/>
      <protection locked="0"/>
    </xf>
    <xf numFmtId="164" fontId="1" fillId="0" borderId="36" xfId="0" applyNumberFormat="1" applyFont="1" applyBorder="1" applyAlignment="1" applyProtection="1">
      <alignment vertical="center" wrapText="1"/>
      <protection locked="0"/>
    </xf>
    <xf numFmtId="164" fontId="3" fillId="2" borderId="23" xfId="0" applyNumberFormat="1" applyFont="1" applyFill="1" applyBorder="1" applyAlignment="1">
      <alignment vertical="center" wrapText="1"/>
    </xf>
    <xf numFmtId="164" fontId="3" fillId="2" borderId="51" xfId="0" applyNumberFormat="1" applyFont="1" applyFill="1" applyBorder="1" applyAlignment="1">
      <alignment horizontal="left" vertical="center" wrapText="1" indent="1"/>
    </xf>
    <xf numFmtId="164" fontId="3" fillId="2" borderId="52" xfId="0" applyNumberFormat="1" applyFont="1" applyFill="1" applyBorder="1" applyAlignment="1">
      <alignment horizontal="left" vertical="center" wrapText="1" indent="1"/>
    </xf>
    <xf numFmtId="164" fontId="3" fillId="2" borderId="53" xfId="0" applyNumberFormat="1" applyFont="1" applyFill="1" applyBorder="1" applyAlignment="1">
      <alignment vertical="center" wrapText="1"/>
    </xf>
    <xf numFmtId="164" fontId="3" fillId="2" borderId="54" xfId="0" applyNumberFormat="1" applyFont="1" applyFill="1" applyBorder="1" applyAlignment="1">
      <alignment horizontal="lef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chonherrne.ildiko/Documents/El&#337;terjeszt&#233;sek/El&#337;terjeszt&#233;sek%202018/2017.%20m&#225;jusi%20&#252;l&#233;s/2017.%20&#233;vi%20z&#225;rsz&#225;mad&#225;s/Anyagk&#252;ld&#233;sbe/.._3_2017.%20&#233;vi%20kv%20v&#233;grehajt%20sz&#243;l&#243;%20besz&#225;mol&#243;kv%20maradv&#225;ny%20elsz&#225;mol&#225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 "/>
      <sheetName val="6.sz.beruházás "/>
      <sheetName val="Polg.mest.keret 7.sz. "/>
      <sheetName val="8. önk.műk.fa"/>
      <sheetName val="9.sz.felhalm.bevét."/>
      <sheetName val="10.mell_ Köt. részesedések"/>
      <sheetName val="11. többéves"/>
      <sheetName val="12.mell_Közv.tám."/>
      <sheetName val="13.mell_kv-i maradvány"/>
      <sheetName val="14.mell_Pénzeszk.vált."/>
      <sheetName val="15.Eszközök"/>
      <sheetName val="16. Források "/>
      <sheetName val="17.mell 2016-17. mérleg"/>
    </sheetNames>
    <sheetDataSet>
      <sheetData sheetId="0" refreshError="1">
        <row r="5">
          <cell r="E5" t="str">
            <v>Személyi juttatások</v>
          </cell>
          <cell r="F5" t="str">
            <v>K1</v>
          </cell>
        </row>
        <row r="6">
          <cell r="E6" t="str">
            <v>Munkaadókat terhelő járulékok és szociális hozzájárulási adó</v>
          </cell>
          <cell r="F6" t="str">
            <v>K2</v>
          </cell>
        </row>
        <row r="7">
          <cell r="E7" t="str">
            <v>Dologi kiadások</v>
          </cell>
          <cell r="F7" t="str">
            <v>K3</v>
          </cell>
        </row>
        <row r="8">
          <cell r="E8" t="str">
            <v>Ellátottak pénzbeli juttatásai</v>
          </cell>
          <cell r="F8" t="str">
            <v>K4</v>
          </cell>
        </row>
        <row r="9">
          <cell r="E9" t="str">
            <v xml:space="preserve">  Egyéb működési célú kiadások</v>
          </cell>
          <cell r="F9" t="str">
            <v>K5</v>
          </cell>
        </row>
        <row r="10">
          <cell r="E10" t="str">
            <v>Működési költségvetési kiadások összesen:</v>
          </cell>
          <cell r="F10">
            <v>0</v>
          </cell>
        </row>
        <row r="11">
          <cell r="F11">
            <v>0</v>
          </cell>
          <cell r="G11">
            <v>0</v>
          </cell>
        </row>
        <row r="12">
          <cell r="E12" t="str">
            <v>Állami támogatások előlegének visszafiz.</v>
          </cell>
        </row>
        <row r="13">
          <cell r="E13" t="str">
            <v>Irányító szervi támogatások folyósítása</v>
          </cell>
        </row>
        <row r="14">
          <cell r="E14" t="str">
            <v>Működési célú, finanszírozási célú kiadások</v>
          </cell>
          <cell r="F14">
            <v>0</v>
          </cell>
        </row>
        <row r="15">
          <cell r="E15" t="str">
            <v xml:space="preserve">MŰKÖDÉSI KIADÁSOK ÖSSZESEN </v>
          </cell>
          <cell r="F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</row>
        <row r="17">
          <cell r="E17" t="str">
            <v>Felhalmozási Kiadások</v>
          </cell>
        </row>
        <row r="18">
          <cell r="E18" t="str">
            <v>Beruházások</v>
          </cell>
          <cell r="F18" t="str">
            <v>K6</v>
          </cell>
        </row>
        <row r="19">
          <cell r="E19" t="str">
            <v>Felújítások</v>
          </cell>
          <cell r="F19" t="str">
            <v>K7</v>
          </cell>
        </row>
        <row r="20">
          <cell r="E20" t="str">
            <v>Egyéb felhalmozási célú kiadások</v>
          </cell>
          <cell r="F20" t="str">
            <v>K8</v>
          </cell>
        </row>
        <row r="21">
          <cell r="E21" t="str">
            <v>Felhalmozási költségvetési kiadások összesen:</v>
          </cell>
          <cell r="F21">
            <v>0</v>
          </cell>
        </row>
        <row r="22">
          <cell r="E22" t="str">
            <v>Felhalmozási célú finanszírozási kiadások</v>
          </cell>
          <cell r="F22">
            <v>0</v>
          </cell>
        </row>
        <row r="23">
          <cell r="E23" t="str">
            <v xml:space="preserve">FELHALMOZÁSI KIADÁSOK ÖSSZESEN </v>
          </cell>
          <cell r="F23">
            <v>0</v>
          </cell>
        </row>
        <row r="24">
          <cell r="E24" t="str">
            <v>KIADÁSOK  MINDÖSSZESEN</v>
          </cell>
          <cell r="F2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sqref="A1:XFD1048576"/>
    </sheetView>
  </sheetViews>
  <sheetFormatPr defaultColWidth="8" defaultRowHeight="15" x14ac:dyDescent="0.25"/>
  <cols>
    <col min="1" max="1" width="4" style="1" customWidth="1"/>
    <col min="2" max="2" width="45.85546875" style="2" customWidth="1"/>
    <col min="3" max="3" width="6.7109375" style="2" customWidth="1"/>
    <col min="4" max="4" width="9.85546875" style="2" customWidth="1"/>
    <col min="5" max="5" width="11.5703125" style="2" customWidth="1"/>
    <col min="6" max="6" width="11" style="1" customWidth="1"/>
    <col min="7" max="7" width="43.7109375" style="1" customWidth="1"/>
    <col min="8" max="8" width="7" style="1" customWidth="1"/>
    <col min="9" max="9" width="10.42578125" style="1" customWidth="1"/>
    <col min="10" max="10" width="10" style="1" customWidth="1"/>
    <col min="11" max="11" width="10.42578125" style="1" customWidth="1"/>
    <col min="12" max="16384" width="8" style="1"/>
  </cols>
  <sheetData>
    <row r="1" spans="1:11" ht="15.75" thickBot="1" x14ac:dyDescent="0.3">
      <c r="K1" s="3"/>
    </row>
    <row r="2" spans="1:11" ht="15.75" thickBot="1" x14ac:dyDescent="0.3">
      <c r="A2" s="4" t="s">
        <v>0</v>
      </c>
      <c r="B2" s="5" t="s">
        <v>1</v>
      </c>
      <c r="C2" s="5"/>
      <c r="D2" s="5"/>
      <c r="E2" s="5"/>
      <c r="F2" s="5"/>
      <c r="G2" s="4" t="s">
        <v>2</v>
      </c>
      <c r="H2" s="4"/>
      <c r="I2" s="4"/>
      <c r="J2" s="4"/>
      <c r="K2" s="4"/>
    </row>
    <row r="3" spans="1:11" s="11" customFormat="1" ht="29.25" thickBot="1" x14ac:dyDescent="0.3">
      <c r="A3" s="4"/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6" t="s">
        <v>3</v>
      </c>
      <c r="H3" s="9" t="s">
        <v>4</v>
      </c>
      <c r="I3" s="8" t="s">
        <v>5</v>
      </c>
      <c r="J3" s="7" t="s">
        <v>8</v>
      </c>
      <c r="K3" s="10" t="s">
        <v>7</v>
      </c>
    </row>
    <row r="4" spans="1:11" s="11" customFormat="1" thickBot="1" x14ac:dyDescent="0.3">
      <c r="A4" s="12"/>
      <c r="B4" s="13"/>
      <c r="C4" s="14"/>
      <c r="D4" s="15"/>
      <c r="E4" s="14"/>
      <c r="F4" s="15"/>
      <c r="G4" s="13"/>
      <c r="H4" s="16"/>
      <c r="I4" s="17"/>
      <c r="J4" s="16"/>
      <c r="K4" s="18"/>
    </row>
    <row r="5" spans="1:11" x14ac:dyDescent="0.25">
      <c r="A5" s="19" t="s">
        <v>9</v>
      </c>
      <c r="B5" s="20" t="s">
        <v>10</v>
      </c>
      <c r="C5" s="21" t="s">
        <v>11</v>
      </c>
      <c r="D5" s="22">
        <v>1050919</v>
      </c>
      <c r="E5" s="23">
        <v>1160906</v>
      </c>
      <c r="F5" s="24">
        <v>1160906</v>
      </c>
      <c r="G5" s="20" t="str">
        <f>'[1]1.1.sz.mell.mérleg '!E5</f>
        <v>Személyi juttatások</v>
      </c>
      <c r="H5" s="25" t="str">
        <f>'[1]1.1.sz.mell.mérleg '!F5</f>
        <v>K1</v>
      </c>
      <c r="I5" s="26">
        <v>671901</v>
      </c>
      <c r="J5" s="27">
        <v>711452</v>
      </c>
      <c r="K5" s="28">
        <v>594358</v>
      </c>
    </row>
    <row r="6" spans="1:11" ht="30" x14ac:dyDescent="0.25">
      <c r="A6" s="19" t="s">
        <v>12</v>
      </c>
      <c r="B6" s="20" t="s">
        <v>13</v>
      </c>
      <c r="C6" s="21" t="s">
        <v>14</v>
      </c>
      <c r="D6" s="22">
        <v>1135874</v>
      </c>
      <c r="E6" s="23">
        <v>961985</v>
      </c>
      <c r="F6" s="24">
        <v>969946</v>
      </c>
      <c r="G6" s="29" t="str">
        <f>'[1]1.1.sz.mell.mérleg '!E6</f>
        <v>Munkaadókat terhelő járulékok és szociális hozzájárulási adó</v>
      </c>
      <c r="H6" s="25" t="str">
        <f>'[1]1.1.sz.mell.mérleg '!F6</f>
        <v>K2</v>
      </c>
      <c r="I6" s="30">
        <v>135838</v>
      </c>
      <c r="J6" s="31">
        <v>135127</v>
      </c>
      <c r="K6" s="28">
        <v>110003</v>
      </c>
    </row>
    <row r="7" spans="1:11" x14ac:dyDescent="0.25">
      <c r="A7" s="19" t="s">
        <v>15</v>
      </c>
      <c r="B7" s="20" t="s">
        <v>16</v>
      </c>
      <c r="C7" s="21" t="s">
        <v>17</v>
      </c>
      <c r="D7" s="22">
        <v>358906</v>
      </c>
      <c r="E7" s="23">
        <v>329179</v>
      </c>
      <c r="F7" s="24">
        <v>335823</v>
      </c>
      <c r="G7" s="20" t="str">
        <f>'[1]1.1.sz.mell.mérleg '!E7</f>
        <v>Dologi kiadások</v>
      </c>
      <c r="H7" s="25" t="str">
        <f>'[1]1.1.sz.mell.mérleg '!F7</f>
        <v>K3</v>
      </c>
      <c r="I7" s="30">
        <v>690686</v>
      </c>
      <c r="J7" s="31">
        <v>794832</v>
      </c>
      <c r="K7" s="28">
        <v>581796</v>
      </c>
    </row>
    <row r="8" spans="1:11" x14ac:dyDescent="0.25">
      <c r="A8" s="19" t="s">
        <v>18</v>
      </c>
      <c r="B8" s="29" t="s">
        <v>19</v>
      </c>
      <c r="C8" s="32" t="s">
        <v>20</v>
      </c>
      <c r="D8" s="22"/>
      <c r="E8" s="33">
        <v>13597</v>
      </c>
      <c r="F8" s="24">
        <v>13597</v>
      </c>
      <c r="G8" s="29" t="str">
        <f>'[1]1.1.sz.mell.mérleg '!E8</f>
        <v>Ellátottak pénzbeli juttatásai</v>
      </c>
      <c r="H8" s="34" t="str">
        <f>'[1]1.1.sz.mell.mérleg '!F8</f>
        <v>K4</v>
      </c>
      <c r="I8" s="30">
        <v>6823</v>
      </c>
      <c r="J8" s="35">
        <v>10800</v>
      </c>
      <c r="K8" s="28">
        <v>6725</v>
      </c>
    </row>
    <row r="9" spans="1:11" ht="15.75" thickBot="1" x14ac:dyDescent="0.3">
      <c r="A9" s="36" t="s">
        <v>21</v>
      </c>
      <c r="B9" s="1"/>
      <c r="C9" s="37"/>
      <c r="D9" s="38"/>
      <c r="E9" s="39"/>
      <c r="F9" s="40"/>
      <c r="G9" s="41" t="str">
        <f>'[1]1.1.sz.mell.mérleg '!E9</f>
        <v xml:space="preserve">  Egyéb működési célú kiadások</v>
      </c>
      <c r="H9" s="42" t="str">
        <f>'[1]1.1.sz.mell.mérleg '!F9</f>
        <v>K5</v>
      </c>
      <c r="I9" s="43">
        <v>707212</v>
      </c>
      <c r="J9" s="44">
        <v>1037748</v>
      </c>
      <c r="K9" s="40">
        <v>689206</v>
      </c>
    </row>
    <row r="10" spans="1:11" ht="29.25" thickBot="1" x14ac:dyDescent="0.3">
      <c r="A10" s="45" t="s">
        <v>22</v>
      </c>
      <c r="B10" s="46" t="s">
        <v>23</v>
      </c>
      <c r="C10" s="47"/>
      <c r="D10" s="48">
        <f t="shared" ref="D10:F10" si="0">SUM(D5:D9)</f>
        <v>2545699</v>
      </c>
      <c r="E10" s="48">
        <f t="shared" si="0"/>
        <v>2465667</v>
      </c>
      <c r="F10" s="48">
        <f t="shared" si="0"/>
        <v>2480272</v>
      </c>
      <c r="G10" s="49" t="str">
        <f>'[1]1.1.sz.mell.mérleg '!E10</f>
        <v>Működési költségvetési kiadások összesen:</v>
      </c>
      <c r="H10" s="50">
        <f>'[1]1.1.sz.mell.mérleg '!F10</f>
        <v>0</v>
      </c>
      <c r="I10" s="51">
        <f>SUM(I5:I9)</f>
        <v>2212460</v>
      </c>
      <c r="J10" s="48">
        <f>SUM(J5:J9)</f>
        <v>2689959</v>
      </c>
      <c r="K10" s="48">
        <f>SUM(K5:K9)</f>
        <v>1982088</v>
      </c>
    </row>
    <row r="11" spans="1:11" ht="15.75" thickBot="1" x14ac:dyDescent="0.3">
      <c r="A11" s="52" t="s">
        <v>24</v>
      </c>
      <c r="B11" s="53" t="s">
        <v>25</v>
      </c>
      <c r="C11" s="54" t="s">
        <v>26</v>
      </c>
      <c r="D11" s="55">
        <v>464260</v>
      </c>
      <c r="E11" s="56">
        <v>349539</v>
      </c>
      <c r="F11" s="57">
        <v>349539</v>
      </c>
      <c r="G11" s="1" t="e">
        <f>'[1]1.1.sz.mell.mérleg '!E11</f>
        <v>#REF!</v>
      </c>
      <c r="H11" s="58">
        <f>'[1]1.1.sz.mell.mérleg '!F11</f>
        <v>0</v>
      </c>
      <c r="I11" s="59">
        <f>'[1]1.1.sz.mell.mérleg '!G11</f>
        <v>0</v>
      </c>
      <c r="J11" s="60"/>
      <c r="K11" s="61"/>
    </row>
    <row r="12" spans="1:11" ht="15.75" thickBot="1" x14ac:dyDescent="0.3">
      <c r="A12" s="52" t="s">
        <v>27</v>
      </c>
      <c r="B12" s="62" t="s">
        <v>28</v>
      </c>
      <c r="C12" s="63" t="s">
        <v>29</v>
      </c>
      <c r="D12" s="64">
        <v>40086</v>
      </c>
      <c r="E12" s="65">
        <v>45696</v>
      </c>
      <c r="F12" s="66">
        <v>45696</v>
      </c>
      <c r="G12" s="67" t="str">
        <f>'[1]1.1.sz.mell.mérleg '!E12</f>
        <v>Állami támogatások előlegének visszafiz.</v>
      </c>
      <c r="H12" s="68" t="s">
        <v>30</v>
      </c>
      <c r="I12" s="69">
        <v>35365</v>
      </c>
      <c r="J12" s="70">
        <v>39897</v>
      </c>
      <c r="K12" s="61">
        <v>38806</v>
      </c>
    </row>
    <row r="13" spans="1:11" ht="15.75" thickBot="1" x14ac:dyDescent="0.3">
      <c r="A13" s="52" t="s">
        <v>31</v>
      </c>
      <c r="B13" s="71" t="s">
        <v>32</v>
      </c>
      <c r="C13" s="72" t="s">
        <v>33</v>
      </c>
      <c r="D13" s="73">
        <v>739565</v>
      </c>
      <c r="E13" s="1">
        <v>809941</v>
      </c>
      <c r="F13" s="74">
        <v>696541</v>
      </c>
      <c r="G13" s="20" t="str">
        <f>'[1]1.1.sz.mell.mérleg '!E13</f>
        <v>Irányító szervi támogatások folyósítása</v>
      </c>
      <c r="H13" s="32" t="s">
        <v>34</v>
      </c>
      <c r="I13" s="75">
        <v>739565</v>
      </c>
      <c r="J13" s="76">
        <v>809941</v>
      </c>
      <c r="K13" s="61">
        <v>696541</v>
      </c>
    </row>
    <row r="14" spans="1:11" ht="29.25" thickBot="1" x14ac:dyDescent="0.3">
      <c r="A14" s="77" t="s">
        <v>35</v>
      </c>
      <c r="B14" s="78" t="s">
        <v>36</v>
      </c>
      <c r="C14" s="79" t="s">
        <v>37</v>
      </c>
      <c r="D14" s="48">
        <f>SUM(D11:D13)</f>
        <v>1243911</v>
      </c>
      <c r="E14" s="48">
        <f>SUM(E11:E13)</f>
        <v>1205176</v>
      </c>
      <c r="F14" s="48">
        <f>SUM(F11:F13)</f>
        <v>1091776</v>
      </c>
      <c r="G14" s="46" t="str">
        <f>'[1]1.1.sz.mell.mérleg '!E14</f>
        <v>Működési célú, finanszírozási célú kiadások</v>
      </c>
      <c r="H14" s="80">
        <f>'[1]1.1.sz.mell.mérleg '!F14</f>
        <v>0</v>
      </c>
      <c r="I14" s="51">
        <f>SUM(I11:I13)</f>
        <v>774930</v>
      </c>
      <c r="J14" s="48">
        <f>SUM(J12:J13)</f>
        <v>849838</v>
      </c>
      <c r="K14" s="48">
        <f>SUM(K12:K13)</f>
        <v>735347</v>
      </c>
    </row>
    <row r="15" spans="1:11" ht="15.75" thickBot="1" x14ac:dyDescent="0.3">
      <c r="A15" s="77" t="s">
        <v>38</v>
      </c>
      <c r="B15" s="49" t="s">
        <v>39</v>
      </c>
      <c r="C15" s="81"/>
      <c r="D15" s="48">
        <f>SUM(D10,D14)</f>
        <v>3789610</v>
      </c>
      <c r="E15" s="48">
        <f>SUM(E10,E14)</f>
        <v>3670843</v>
      </c>
      <c r="F15" s="48">
        <f>SUM(F10,F14)</f>
        <v>3572048</v>
      </c>
      <c r="G15" s="49" t="str">
        <f>'[1]1.1.sz.mell.mérleg '!E15</f>
        <v xml:space="preserve">MŰKÖDÉSI KIADÁSOK ÖSSZESEN </v>
      </c>
      <c r="H15" s="50">
        <f>'[1]1.1.sz.mell.mérleg '!F15</f>
        <v>0</v>
      </c>
      <c r="I15" s="51">
        <f>SUM(I10,I14)</f>
        <v>2987390</v>
      </c>
      <c r="J15" s="48">
        <f>+J10+J14</f>
        <v>3539797</v>
      </c>
      <c r="K15" s="48">
        <f>+K10+K14</f>
        <v>2717435</v>
      </c>
    </row>
    <row r="16" spans="1:11" ht="15.75" thickBot="1" x14ac:dyDescent="0.3">
      <c r="A16" s="82"/>
      <c r="B16" s="83"/>
      <c r="C16" s="84"/>
      <c r="D16" s="84"/>
      <c r="E16" s="84"/>
      <c r="F16" s="85"/>
      <c r="G16" s="83">
        <f>'[1]1.1.sz.mell.mérleg '!E16</f>
        <v>0</v>
      </c>
      <c r="H16" s="84">
        <f>'[1]1.1.sz.mell.mérleg '!F16</f>
        <v>0</v>
      </c>
      <c r="I16" s="86">
        <f>'[1]1.1.sz.mell.mérleg '!G16</f>
        <v>0</v>
      </c>
      <c r="J16" s="84"/>
      <c r="K16" s="87"/>
    </row>
    <row r="17" spans="1:11" ht="15.75" thickBot="1" x14ac:dyDescent="0.3">
      <c r="A17" s="45"/>
      <c r="B17" s="4" t="s">
        <v>40</v>
      </c>
      <c r="C17" s="4"/>
      <c r="D17" s="4"/>
      <c r="E17" s="4"/>
      <c r="F17" s="4"/>
      <c r="G17" s="4" t="str">
        <f>'[1]1.1.sz.mell.mérleg '!E17</f>
        <v>Felhalmozási Kiadások</v>
      </c>
      <c r="H17" s="4"/>
      <c r="I17" s="4"/>
      <c r="J17" s="4"/>
      <c r="K17" s="4"/>
    </row>
    <row r="18" spans="1:11" ht="15.75" thickBot="1" x14ac:dyDescent="0.3">
      <c r="A18" s="45" t="s">
        <v>41</v>
      </c>
      <c r="B18" s="20" t="s">
        <v>42</v>
      </c>
      <c r="C18" s="88" t="s">
        <v>43</v>
      </c>
      <c r="D18" s="22">
        <v>216954</v>
      </c>
      <c r="E18" s="33">
        <v>249271</v>
      </c>
      <c r="F18" s="24">
        <v>96852</v>
      </c>
      <c r="G18" s="20" t="str">
        <f>'[1]1.1.sz.mell.mérleg '!E18</f>
        <v>Beruházások</v>
      </c>
      <c r="H18" s="21" t="str">
        <f>'[1]1.1.sz.mell.mérleg '!F18</f>
        <v>K6</v>
      </c>
      <c r="I18" s="89">
        <v>317018</v>
      </c>
      <c r="J18" s="90">
        <v>589054</v>
      </c>
      <c r="K18" s="91">
        <v>67454</v>
      </c>
    </row>
    <row r="19" spans="1:11" ht="15.75" thickBot="1" x14ac:dyDescent="0.3">
      <c r="A19" s="45" t="s">
        <v>44</v>
      </c>
      <c r="B19" s="20" t="s">
        <v>45</v>
      </c>
      <c r="C19" s="88" t="s">
        <v>46</v>
      </c>
      <c r="D19" s="22">
        <v>60976</v>
      </c>
      <c r="E19" s="33">
        <v>25998</v>
      </c>
      <c r="F19" s="24">
        <v>26034</v>
      </c>
      <c r="G19" s="20" t="str">
        <f>'[1]1.1.sz.mell.mérleg '!E19</f>
        <v>Felújítások</v>
      </c>
      <c r="H19" s="21" t="str">
        <f>'[1]1.1.sz.mell.mérleg '!F19</f>
        <v>K7</v>
      </c>
      <c r="I19" s="30">
        <v>398958</v>
      </c>
      <c r="J19" s="90">
        <v>362698</v>
      </c>
      <c r="K19" s="28">
        <v>154605</v>
      </c>
    </row>
    <row r="20" spans="1:11" ht="15.75" thickBot="1" x14ac:dyDescent="0.3">
      <c r="A20" s="45" t="s">
        <v>47</v>
      </c>
      <c r="B20" s="29" t="s">
        <v>48</v>
      </c>
      <c r="C20" s="92" t="s">
        <v>49</v>
      </c>
      <c r="D20" s="93">
        <v>5847</v>
      </c>
      <c r="E20" s="94">
        <v>5029</v>
      </c>
      <c r="F20" s="95">
        <v>6426</v>
      </c>
      <c r="G20" s="29" t="str">
        <f>'[1]1.1.sz.mell.mérleg '!E20</f>
        <v>Egyéb felhalmozási célú kiadások</v>
      </c>
      <c r="H20" s="32" t="str">
        <f>'[1]1.1.sz.mell.mérleg '!F20</f>
        <v>K8</v>
      </c>
      <c r="I20" s="96">
        <v>92524</v>
      </c>
      <c r="J20" s="90">
        <v>163330</v>
      </c>
      <c r="K20" s="97">
        <v>26106</v>
      </c>
    </row>
    <row r="21" spans="1:11" ht="29.25" thickBot="1" x14ac:dyDescent="0.3">
      <c r="A21" s="45" t="s">
        <v>50</v>
      </c>
      <c r="B21" s="46" t="s">
        <v>51</v>
      </c>
      <c r="C21" s="47"/>
      <c r="D21" s="48">
        <f>SUM(D18:D20)</f>
        <v>283777</v>
      </c>
      <c r="E21" s="48">
        <f>SUM(E18:E20)</f>
        <v>280298</v>
      </c>
      <c r="F21" s="48">
        <f>SUM(F18:F20)</f>
        <v>129312</v>
      </c>
      <c r="G21" s="46" t="str">
        <f>'[1]1.1.sz.mell.mérleg '!E21</f>
        <v>Felhalmozási költségvetési kiadások összesen:</v>
      </c>
      <c r="H21" s="80">
        <f>'[1]1.1.sz.mell.mérleg '!F21</f>
        <v>0</v>
      </c>
      <c r="I21" s="98">
        <f>SUM(I18:I20)</f>
        <v>808500</v>
      </c>
      <c r="J21" s="48">
        <f>SUM(J18:J20)</f>
        <v>1115082</v>
      </c>
      <c r="K21" s="48">
        <f>SUM(K18:K20)</f>
        <v>248165</v>
      </c>
    </row>
    <row r="22" spans="1:11" ht="15.75" thickBot="1" x14ac:dyDescent="0.3">
      <c r="A22" s="45" t="s">
        <v>52</v>
      </c>
      <c r="B22" s="46" t="s">
        <v>53</v>
      </c>
      <c r="C22" s="47"/>
      <c r="D22" s="48">
        <v>688622</v>
      </c>
      <c r="E22" s="48">
        <v>912378</v>
      </c>
      <c r="F22" s="48">
        <v>416967</v>
      </c>
      <c r="G22" s="46" t="str">
        <f>'[1]1.1.sz.mell.mérleg '!E22</f>
        <v>Felhalmozási célú finanszírozási kiadások</v>
      </c>
      <c r="H22" s="80">
        <f>'[1]1.1.sz.mell.mérleg '!F22</f>
        <v>0</v>
      </c>
      <c r="I22" s="51">
        <v>199570</v>
      </c>
      <c r="J22" s="48">
        <v>208640</v>
      </c>
      <c r="K22" s="48">
        <v>208640</v>
      </c>
    </row>
    <row r="23" spans="1:11" ht="29.25" thickBot="1" x14ac:dyDescent="0.3">
      <c r="A23" s="45" t="s">
        <v>54</v>
      </c>
      <c r="B23" s="49" t="s">
        <v>55</v>
      </c>
      <c r="C23" s="81"/>
      <c r="D23" s="48">
        <f>+D21+D22</f>
        <v>972399</v>
      </c>
      <c r="E23" s="48">
        <f>+E21+E22</f>
        <v>1192676</v>
      </c>
      <c r="F23" s="48">
        <f>+F21+F22</f>
        <v>546279</v>
      </c>
      <c r="G23" s="49" t="str">
        <f>'[1]1.1.sz.mell.mérleg '!E23</f>
        <v xml:space="preserve">FELHALMOZÁSI KIADÁSOK ÖSSZESEN </v>
      </c>
      <c r="H23" s="50">
        <f>'[1]1.1.sz.mell.mérleg '!F23</f>
        <v>0</v>
      </c>
      <c r="I23" s="48">
        <f>SUM(I21:I22)</f>
        <v>1008070</v>
      </c>
      <c r="J23" s="48">
        <f>SUM(J21,J22)</f>
        <v>1323722</v>
      </c>
      <c r="K23" s="48">
        <f>SUM(K21,K22)</f>
        <v>456805</v>
      </c>
    </row>
    <row r="24" spans="1:11" ht="15.75" thickBot="1" x14ac:dyDescent="0.3">
      <c r="A24" s="45" t="s">
        <v>56</v>
      </c>
      <c r="B24" s="99" t="s">
        <v>57</v>
      </c>
      <c r="C24" s="100"/>
      <c r="D24" s="101">
        <f>SUM(D15+D23)</f>
        <v>4762009</v>
      </c>
      <c r="E24" s="101">
        <f>SUM(E15+E23)</f>
        <v>4863519</v>
      </c>
      <c r="F24" s="101">
        <f>SUM(F15+F23)</f>
        <v>4118327</v>
      </c>
      <c r="G24" s="99" t="str">
        <f>'[1]1.1.sz.mell.mérleg '!E24</f>
        <v>KIADÁSOK  MINDÖSSZESEN</v>
      </c>
      <c r="H24" s="102">
        <f>'[1]1.1.sz.mell.mérleg '!F24</f>
        <v>0</v>
      </c>
      <c r="I24" s="48">
        <f>SUM(I23,I15)</f>
        <v>3995460</v>
      </c>
      <c r="J24" s="48">
        <f>SUM(J15,J23)</f>
        <v>4863519</v>
      </c>
      <c r="K24" s="48">
        <f>SUM(K15,K23)</f>
        <v>3174240</v>
      </c>
    </row>
  </sheetData>
  <mergeCells count="5">
    <mergeCell ref="A2:A3"/>
    <mergeCell ref="B2:F2"/>
    <mergeCell ref="G2:K2"/>
    <mergeCell ref="B17:F17"/>
    <mergeCell ref="G17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 mell. 2019-20.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2021-05-27T14:22:17Z</dcterms:created>
  <dcterms:modified xsi:type="dcterms:W3CDTF">2021-05-27T14:22:55Z</dcterms:modified>
</cp:coreProperties>
</file>