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5480" windowHeight="1164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U65" i="1"/>
  <c r="U61"/>
  <c r="O66"/>
  <c r="AB61"/>
  <c r="AA63"/>
  <c r="Z63"/>
  <c r="AA60"/>
  <c r="AB49"/>
  <c r="AA14"/>
  <c r="U49"/>
  <c r="AA49" s="1"/>
  <c r="U53"/>
  <c r="AA48"/>
  <c r="AA7"/>
  <c r="AA8"/>
  <c r="AA9"/>
  <c r="AA10"/>
  <c r="AA11"/>
  <c r="AA12"/>
  <c r="AA13"/>
  <c r="AA15"/>
  <c r="AA16"/>
  <c r="AB17"/>
  <c r="U17"/>
  <c r="AA18"/>
  <c r="AA19"/>
  <c r="AA20"/>
  <c r="AB21"/>
  <c r="U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B46"/>
  <c r="U46"/>
  <c r="AA47"/>
  <c r="AA50"/>
  <c r="AA51"/>
  <c r="AA52"/>
  <c r="AB53"/>
  <c r="AA53" s="1"/>
  <c r="AA55"/>
  <c r="AB56"/>
  <c r="U56"/>
  <c r="AA56" s="1"/>
  <c r="AA57"/>
  <c r="AA58"/>
  <c r="AA59"/>
  <c r="AA62"/>
  <c r="AA64"/>
  <c r="AB65"/>
  <c r="AB66" s="1"/>
  <c r="AA6"/>
  <c r="Z51"/>
  <c r="Z52"/>
  <c r="Z53" s="1"/>
  <c r="Z47"/>
  <c r="Z49"/>
  <c r="Z22"/>
  <c r="Z23"/>
  <c r="Z24"/>
  <c r="Z25"/>
  <c r="Z26"/>
  <c r="Z27"/>
  <c r="Z28"/>
  <c r="Z30"/>
  <c r="Z31"/>
  <c r="Z32"/>
  <c r="Z33"/>
  <c r="Z34"/>
  <c r="Z35"/>
  <c r="Z36"/>
  <c r="Z37"/>
  <c r="Z38"/>
  <c r="Z39"/>
  <c r="Z40"/>
  <c r="Z41"/>
  <c r="Z42"/>
  <c r="Z43"/>
  <c r="Z44"/>
  <c r="Z45"/>
  <c r="Z18"/>
  <c r="Z19"/>
  <c r="Z20"/>
  <c r="Z21"/>
  <c r="Z6"/>
  <c r="Z7"/>
  <c r="Z8"/>
  <c r="Z9"/>
  <c r="Z10"/>
  <c r="Z11"/>
  <c r="Z12"/>
  <c r="Z13"/>
  <c r="Z15"/>
  <c r="Z16"/>
  <c r="O53"/>
  <c r="O49"/>
  <c r="O46"/>
  <c r="O21"/>
  <c r="O17"/>
  <c r="O54"/>
  <c r="Z62"/>
  <c r="Z64"/>
  <c r="O65"/>
  <c r="Z57"/>
  <c r="Z58"/>
  <c r="Z59"/>
  <c r="Z61" s="1"/>
  <c r="O61"/>
  <c r="Z55"/>
  <c r="Z56" s="1"/>
  <c r="O56"/>
  <c r="U66" l="1"/>
  <c r="Z66" s="1"/>
  <c r="AA65"/>
  <c r="Z65"/>
  <c r="AA61"/>
  <c r="AB54"/>
  <c r="AA46"/>
  <c r="AA21"/>
  <c r="AA17"/>
  <c r="Z46"/>
  <c r="Z17"/>
  <c r="Z54" s="1"/>
  <c r="U54"/>
  <c r="AA66" l="1"/>
  <c r="AA54"/>
</calcChain>
</file>

<file path=xl/sharedStrings.xml><?xml version="1.0" encoding="utf-8"?>
<sst xmlns="http://schemas.openxmlformats.org/spreadsheetml/2006/main" count="168" uniqueCount="160">
  <si>
    <t>Főkönyvi szám</t>
  </si>
  <si>
    <t>Főkönyvi szám neve</t>
  </si>
  <si>
    <t>Eredeti előirányzat</t>
  </si>
  <si>
    <t>Törvény szerinti illetmények, munkabérek</t>
  </si>
  <si>
    <t>Normatív jutalmak</t>
  </si>
  <si>
    <t>Béren kívüli juttatások</t>
  </si>
  <si>
    <t>Erzsébet utalvány</t>
  </si>
  <si>
    <t>SZÉP kártya - vendéglátás</t>
  </si>
  <si>
    <t>SZÉP kártya - szabadidő</t>
  </si>
  <si>
    <t>Önkéntes egészségpénztári befizetés</t>
  </si>
  <si>
    <t>Egyéb költségtérítések</t>
  </si>
  <si>
    <t>Munkavégzésre irányuló egyéb jogviszonyban nem saját foglalkoztatottnak fizetett juttatások</t>
  </si>
  <si>
    <t>Egészségügyi hozzájárulás</t>
  </si>
  <si>
    <t>Személyi jövedelemadó</t>
  </si>
  <si>
    <t>Könyv, folyóirat</t>
  </si>
  <si>
    <t>Szakmai anyagok beszerzése</t>
  </si>
  <si>
    <t>Egyéb információ hordozó</t>
  </si>
  <si>
    <t>Üzemeltetési anyagok beszerzése</t>
  </si>
  <si>
    <t>Irodaszer</t>
  </si>
  <si>
    <t>Nyomtatást segítő anyagok</t>
  </si>
  <si>
    <t>Midazok, amelyek nem számolhatóakn el szakmai anyagnak</t>
  </si>
  <si>
    <t>Internet díj</t>
  </si>
  <si>
    <t>Telefonszámla</t>
  </si>
  <si>
    <t>Egyéb kommunikációs szolgáltatások</t>
  </si>
  <si>
    <t>Vásárolt élelmezés</t>
  </si>
  <si>
    <t>Bérleti és lízing díjak</t>
  </si>
  <si>
    <t>Karbantartási, kisjavítási szolgáltatások</t>
  </si>
  <si>
    <t>Postaköltség</t>
  </si>
  <si>
    <t>Egyéb szolgáltatások</t>
  </si>
  <si>
    <t>Szállítás</t>
  </si>
  <si>
    <t>Pénzügyi, befektetési díj</t>
  </si>
  <si>
    <t>Reklám- és propagandakiadások</t>
  </si>
  <si>
    <t>Működési célú előzetesen felszámított általános forgalmi adó</t>
  </si>
  <si>
    <t>Fizetendő általános forgalmi adó</t>
  </si>
  <si>
    <t>Egyéb dologi kiadások</t>
  </si>
  <si>
    <t>1 és 2 forintos érmék kerekítési különbözete</t>
  </si>
  <si>
    <t>Egyéb tárgyi eszközök beszerzése, létesítése</t>
  </si>
  <si>
    <t>Beruházási célú előzetesen felszámított általános forgalmi adó</t>
  </si>
  <si>
    <t>Egyéb működési célú támogatások bevételei államháztartáson belülről</t>
  </si>
  <si>
    <t>Szolgáltatások ellenértéke</t>
  </si>
  <si>
    <t>Kiszámlázott általános forgalmi adó</t>
  </si>
  <si>
    <t>Kamatbevételek</t>
  </si>
  <si>
    <t>Előző év költségvetési maradványának igénybevétele</t>
  </si>
  <si>
    <t>Előirányzat változás</t>
  </si>
  <si>
    <t>Közalkalmazottak bére (bér kompenzáció)</t>
  </si>
  <si>
    <t>Szociális hozzájárulási adó (bér kompenzáció járuléka)</t>
  </si>
  <si>
    <t>Központi, irányító szervi támogatás (könyvtári érd.,bér kompenzáció)</t>
  </si>
  <si>
    <t>Elvonások és befizetések</t>
  </si>
  <si>
    <t>Már elfogadott előírányzat változások</t>
  </si>
  <si>
    <t>Informatikai szolgáltatások</t>
  </si>
  <si>
    <t>Informatikai eszközök beszerzése, létesítése</t>
  </si>
  <si>
    <t xml:space="preserve"> Hegyesi János Városi Könyvtár és Közművelődési Intézmény</t>
  </si>
  <si>
    <t>KIADÁS ÖSSZESEN</t>
  </si>
  <si>
    <t>BEVÉTELEK ÖSSZESEN</t>
  </si>
  <si>
    <t xml:space="preserve">Előirányzat módosítás </t>
  </si>
  <si>
    <t>Előirányzati Főkönyvi szám</t>
  </si>
  <si>
    <t>0511011</t>
  </si>
  <si>
    <t>05110113</t>
  </si>
  <si>
    <t>05110111</t>
  </si>
  <si>
    <t>0511021</t>
  </si>
  <si>
    <t>05110713</t>
  </si>
  <si>
    <t>0511071</t>
  </si>
  <si>
    <t>0511073</t>
  </si>
  <si>
    <t>05110711</t>
  </si>
  <si>
    <t>05110723</t>
  </si>
  <si>
    <t>05110721</t>
  </si>
  <si>
    <t>05110743</t>
  </si>
  <si>
    <t>05110741</t>
  </si>
  <si>
    <t>05110763</t>
  </si>
  <si>
    <t>05110761</t>
  </si>
  <si>
    <t>0511093</t>
  </si>
  <si>
    <t>0511091</t>
  </si>
  <si>
    <t>Közlekedési költségtérítés</t>
  </si>
  <si>
    <t>0511101</t>
  </si>
  <si>
    <t>051223</t>
  </si>
  <si>
    <t>051221</t>
  </si>
  <si>
    <t>05213</t>
  </si>
  <si>
    <t>05211</t>
  </si>
  <si>
    <t>05243</t>
  </si>
  <si>
    <t>05241</t>
  </si>
  <si>
    <t>05273</t>
  </si>
  <si>
    <t>05271</t>
  </si>
  <si>
    <t>0531121</t>
  </si>
  <si>
    <t>053113</t>
  </si>
  <si>
    <t>053111</t>
  </si>
  <si>
    <t>0531131</t>
  </si>
  <si>
    <t>053121</t>
  </si>
  <si>
    <t>0531223</t>
  </si>
  <si>
    <t>0531221</t>
  </si>
  <si>
    <t>0531253</t>
  </si>
  <si>
    <t>0531251</t>
  </si>
  <si>
    <t>0531263</t>
  </si>
  <si>
    <t>0531261</t>
  </si>
  <si>
    <t>053213</t>
  </si>
  <si>
    <t>053211</t>
  </si>
  <si>
    <t>0532113</t>
  </si>
  <si>
    <t>0532111</t>
  </si>
  <si>
    <t>0532213</t>
  </si>
  <si>
    <t>0532211</t>
  </si>
  <si>
    <t>053223</t>
  </si>
  <si>
    <t>053221</t>
  </si>
  <si>
    <t>053323</t>
  </si>
  <si>
    <t>053321</t>
  </si>
  <si>
    <t>053333</t>
  </si>
  <si>
    <t>053331</t>
  </si>
  <si>
    <t>053343</t>
  </si>
  <si>
    <t>053341</t>
  </si>
  <si>
    <t xml:space="preserve">Szakmai tevékenységet segítő szolgáltatások </t>
  </si>
  <si>
    <t>053363</t>
  </si>
  <si>
    <t>053361</t>
  </si>
  <si>
    <t>0533713</t>
  </si>
  <si>
    <t>0533711</t>
  </si>
  <si>
    <t>053373</t>
  </si>
  <si>
    <t>053371</t>
  </si>
  <si>
    <t>0533743</t>
  </si>
  <si>
    <t>0533741</t>
  </si>
  <si>
    <t>0533783</t>
  </si>
  <si>
    <t>0533781</t>
  </si>
  <si>
    <t>053423</t>
  </si>
  <si>
    <t>053421</t>
  </si>
  <si>
    <t>053513</t>
  </si>
  <si>
    <t>053511</t>
  </si>
  <si>
    <t>053523</t>
  </si>
  <si>
    <t>053521</t>
  </si>
  <si>
    <t>053553</t>
  </si>
  <si>
    <t>053551</t>
  </si>
  <si>
    <t>0535533</t>
  </si>
  <si>
    <t>0535531</t>
  </si>
  <si>
    <t>055023</t>
  </si>
  <si>
    <t>055021</t>
  </si>
  <si>
    <t>055123</t>
  </si>
  <si>
    <t>055121</t>
  </si>
  <si>
    <t>Tartalékok</t>
  </si>
  <si>
    <t>05633</t>
  </si>
  <si>
    <t>05631</t>
  </si>
  <si>
    <t>05643</t>
  </si>
  <si>
    <t>05641</t>
  </si>
  <si>
    <t>05673</t>
  </si>
  <si>
    <t>05671</t>
  </si>
  <si>
    <t>127349</t>
  </si>
  <si>
    <t>09163</t>
  </si>
  <si>
    <t>09161</t>
  </si>
  <si>
    <t>094023</t>
  </si>
  <si>
    <t>904021</t>
  </si>
  <si>
    <t>094063</t>
  </si>
  <si>
    <t>094061</t>
  </si>
  <si>
    <t>094083</t>
  </si>
  <si>
    <t>0981313</t>
  </si>
  <si>
    <t>0981311</t>
  </si>
  <si>
    <t>098163</t>
  </si>
  <si>
    <t>098161</t>
  </si>
  <si>
    <t>096323</t>
  </si>
  <si>
    <t>096321</t>
  </si>
  <si>
    <t>Áht. Kívüli személytől működési c. pénzeszköz átvét</t>
  </si>
  <si>
    <t>Biztosító által fizetett kártérítés</t>
  </si>
  <si>
    <t>0941033</t>
  </si>
  <si>
    <t>0941031</t>
  </si>
  <si>
    <t>Módosított előirányzat 2015.02.18-án</t>
  </si>
  <si>
    <t>Módosított előírányzat 2015.03.26.-án</t>
  </si>
  <si>
    <t>2/4.számú melléklet</t>
  </si>
</sst>
</file>

<file path=xl/styles.xml><?xml version="1.0" encoding="utf-8"?>
<styleSheet xmlns="http://schemas.openxmlformats.org/spreadsheetml/2006/main">
  <fonts count="9">
    <font>
      <sz val="10"/>
      <name val="Arial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3" fontId="2" fillId="0" borderId="1" xfId="0" applyNumberFormat="1" applyFont="1" applyFill="1" applyBorder="1" applyAlignment="1" applyProtection="1">
      <alignment horizontal="right" vertical="center" wrapText="1" shrinkToFit="1"/>
    </xf>
    <xf numFmtId="3" fontId="1" fillId="2" borderId="1" xfId="0" applyNumberFormat="1" applyFont="1" applyFill="1" applyBorder="1" applyAlignment="1" applyProtection="1">
      <alignment horizontal="right" vertical="center" wrapText="1" shrinkToFit="1"/>
    </xf>
    <xf numFmtId="3" fontId="2" fillId="2" borderId="1" xfId="0" applyNumberFormat="1" applyFont="1" applyFill="1" applyBorder="1" applyAlignment="1" applyProtection="1">
      <alignment horizontal="right" vertical="center" wrapText="1" shrinkToFit="1"/>
    </xf>
    <xf numFmtId="3" fontId="2" fillId="3" borderId="1" xfId="0" applyNumberFormat="1" applyFont="1" applyFill="1" applyBorder="1" applyAlignment="1" applyProtection="1">
      <alignment horizontal="right" vertical="center" wrapText="1" shrinkToFit="1"/>
    </xf>
    <xf numFmtId="3" fontId="1" fillId="3" borderId="2" xfId="0" applyNumberFormat="1" applyFont="1" applyFill="1" applyBorder="1" applyAlignment="1" applyProtection="1">
      <alignment horizontal="right" vertical="center" wrapText="1" shrinkToFit="1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5" xfId="0" applyNumberFormat="1" applyFont="1" applyFill="1" applyBorder="1" applyAlignment="1" applyProtection="1">
      <alignment horizontal="center" vertical="center" wrapText="1" shrinkToFit="1"/>
    </xf>
    <xf numFmtId="0" fontId="8" fillId="0" borderId="7" xfId="0" applyNumberFormat="1" applyFont="1" applyFill="1" applyBorder="1" applyAlignment="1" applyProtection="1">
      <alignment horizontal="center" vertical="center" wrapText="1" shrinkToFit="1"/>
    </xf>
    <xf numFmtId="0" fontId="8" fillId="0" borderId="8" xfId="0" applyNumberFormat="1" applyFont="1" applyFill="1" applyBorder="1" applyAlignment="1" applyProtection="1">
      <alignment horizontal="center" vertical="center" wrapText="1" shrinkToFit="1"/>
    </xf>
    <xf numFmtId="0" fontId="5" fillId="0" borderId="0" xfId="0" applyFont="1"/>
    <xf numFmtId="49" fontId="3" fillId="0" borderId="5" xfId="0" applyNumberFormat="1" applyFont="1" applyFill="1" applyBorder="1" applyAlignment="1" applyProtection="1">
      <alignment horizontal="left" vertical="center" wrapText="1" shrinkToFit="1"/>
    </xf>
    <xf numFmtId="49" fontId="3" fillId="0" borderId="1" xfId="0" applyNumberFormat="1" applyFont="1" applyFill="1" applyBorder="1" applyAlignment="1" applyProtection="1">
      <alignment horizontal="left" vertical="center" wrapText="1" shrinkToFit="1"/>
    </xf>
    <xf numFmtId="3" fontId="3" fillId="0" borderId="1" xfId="0" applyNumberFormat="1" applyFont="1" applyFill="1" applyBorder="1" applyAlignment="1" applyProtection="1">
      <alignment horizontal="right" vertical="center" wrapText="1" shrinkToFit="1"/>
    </xf>
    <xf numFmtId="49" fontId="3" fillId="2" borderId="1" xfId="0" applyNumberFormat="1" applyFont="1" applyFill="1" applyBorder="1" applyAlignment="1" applyProtection="1">
      <alignment horizontal="left" vertical="center" wrapText="1" shrinkToFit="1"/>
    </xf>
    <xf numFmtId="3" fontId="3" fillId="2" borderId="1" xfId="0" applyNumberFormat="1" applyFont="1" applyFill="1" applyBorder="1" applyAlignment="1" applyProtection="1">
      <alignment horizontal="right" vertical="center" wrapText="1" shrinkToFit="1"/>
    </xf>
    <xf numFmtId="3" fontId="1" fillId="2" borderId="1" xfId="0" applyNumberFormat="1" applyFont="1" applyFill="1" applyBorder="1" applyAlignment="1">
      <alignment horizontal="right" vertical="center"/>
    </xf>
    <xf numFmtId="3" fontId="1" fillId="2" borderId="9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 applyProtection="1">
      <alignment horizontal="left" vertical="center" wrapText="1" shrinkToFit="1"/>
    </xf>
    <xf numFmtId="49" fontId="3" fillId="3" borderId="5" xfId="0" applyNumberFormat="1" applyFont="1" applyFill="1" applyBorder="1" applyAlignment="1" applyProtection="1">
      <alignment horizontal="left" vertical="center" wrapText="1" shrinkToFit="1"/>
    </xf>
    <xf numFmtId="3" fontId="1" fillId="3" borderId="2" xfId="0" applyNumberFormat="1" applyFont="1" applyFill="1" applyBorder="1" applyAlignment="1">
      <alignment horizontal="right" vertical="center"/>
    </xf>
    <xf numFmtId="3" fontId="1" fillId="3" borderId="10" xfId="0" applyNumberFormat="1" applyFont="1" applyFill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 applyProtection="1">
      <alignment horizontal="right" vertical="center" wrapText="1" shrinkToFit="1"/>
    </xf>
    <xf numFmtId="49" fontId="3" fillId="0" borderId="1" xfId="0" applyNumberFormat="1" applyFont="1" applyFill="1" applyBorder="1" applyAlignment="1" applyProtection="1">
      <alignment horizontal="left" vertical="center" wrapText="1" shrinkToFit="1"/>
    </xf>
    <xf numFmtId="0" fontId="8" fillId="0" borderId="11" xfId="0" applyNumberFormat="1" applyFont="1" applyFill="1" applyBorder="1" applyAlignment="1" applyProtection="1">
      <alignment horizontal="center" vertical="center" wrapText="1" shrinkToFit="1"/>
    </xf>
    <xf numFmtId="49" fontId="3" fillId="2" borderId="5" xfId="0" applyNumberFormat="1" applyFont="1" applyFill="1" applyBorder="1" applyAlignment="1" applyProtection="1">
      <alignment horizontal="left" vertical="center" wrapText="1" shrinkToFit="1"/>
    </xf>
    <xf numFmtId="49" fontId="3" fillId="3" borderId="12" xfId="0" applyNumberFormat="1" applyFont="1" applyFill="1" applyBorder="1" applyAlignment="1" applyProtection="1">
      <alignment horizontal="left" vertical="center" wrapText="1" shrinkToFit="1"/>
    </xf>
    <xf numFmtId="0" fontId="8" fillId="0" borderId="1" xfId="0" applyNumberFormat="1" applyFont="1" applyFill="1" applyBorder="1" applyAlignment="1" applyProtection="1">
      <alignment horizontal="center" vertical="center" wrapText="1" shrinkToFit="1"/>
    </xf>
    <xf numFmtId="49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49" fontId="3" fillId="0" borderId="3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4" fillId="2" borderId="3" xfId="0" applyNumberFormat="1" applyFont="1" applyFill="1" applyBorder="1" applyAlignment="1" applyProtection="1">
      <alignment horizontal="left" vertical="center" shrinkToFit="1"/>
    </xf>
    <xf numFmtId="49" fontId="3" fillId="2" borderId="1" xfId="0" applyNumberFormat="1" applyFont="1" applyFill="1" applyBorder="1" applyAlignment="1" applyProtection="1">
      <alignment horizontal="left" vertical="center" shrinkToFit="1"/>
    </xf>
    <xf numFmtId="3" fontId="3" fillId="0" borderId="1" xfId="0" applyNumberFormat="1" applyFont="1" applyFill="1" applyBorder="1" applyAlignment="1" applyProtection="1">
      <alignment horizontal="right" vertical="center" wrapText="1" shrinkToFit="1"/>
    </xf>
    <xf numFmtId="49" fontId="3" fillId="0" borderId="3" xfId="0" applyNumberFormat="1" applyFont="1" applyFill="1" applyBorder="1" applyAlignment="1" applyProtection="1">
      <alignment horizontal="left" vertical="center" wrapText="1" shrinkToFit="1"/>
    </xf>
    <xf numFmtId="49" fontId="3" fillId="0" borderId="1" xfId="0" applyNumberFormat="1" applyFont="1" applyFill="1" applyBorder="1" applyAlignment="1" applyProtection="1">
      <alignment horizontal="left" vertical="center" wrapText="1" shrinkToFit="1"/>
    </xf>
    <xf numFmtId="49" fontId="3" fillId="0" borderId="3" xfId="0" applyNumberFormat="1" applyFont="1" applyFill="1" applyBorder="1" applyAlignment="1" applyProtection="1">
      <alignment horizontal="left" vertical="center" shrinkToFit="1"/>
    </xf>
    <xf numFmtId="49" fontId="3" fillId="0" borderId="1" xfId="0" applyNumberFormat="1" applyFont="1" applyFill="1" applyBorder="1" applyAlignment="1" applyProtection="1">
      <alignment horizontal="left" vertical="center" shrinkToFit="1"/>
    </xf>
    <xf numFmtId="49" fontId="3" fillId="2" borderId="3" xfId="0" applyNumberFormat="1" applyFont="1" applyFill="1" applyBorder="1" applyAlignment="1" applyProtection="1">
      <alignment horizontal="left" vertical="center" shrinkToFit="1"/>
    </xf>
    <xf numFmtId="49" fontId="4" fillId="3" borderId="4" xfId="0" applyNumberFormat="1" applyFont="1" applyFill="1" applyBorder="1" applyAlignment="1" applyProtection="1">
      <alignment horizontal="left" vertical="center" wrapText="1" shrinkToFit="1"/>
    </xf>
    <xf numFmtId="49" fontId="3" fillId="3" borderId="2" xfId="0" applyNumberFormat="1" applyFont="1" applyFill="1" applyBorder="1" applyAlignment="1" applyProtection="1">
      <alignment horizontal="left" vertical="center" wrapText="1" shrinkToFit="1"/>
    </xf>
    <xf numFmtId="3" fontId="1" fillId="3" borderId="2" xfId="0" applyNumberFormat="1" applyFont="1" applyFill="1" applyBorder="1" applyAlignment="1" applyProtection="1">
      <alignment horizontal="right" vertical="center" wrapText="1" shrinkToFit="1"/>
    </xf>
    <xf numFmtId="49" fontId="3" fillId="0" borderId="13" xfId="0" applyNumberFormat="1" applyFont="1" applyFill="1" applyBorder="1" applyAlignment="1" applyProtection="1">
      <alignment horizontal="left" vertical="center" wrapText="1" shrinkToFit="1"/>
    </xf>
    <xf numFmtId="49" fontId="3" fillId="0" borderId="5" xfId="0" applyNumberFormat="1" applyFont="1" applyFill="1" applyBorder="1" applyAlignment="1" applyProtection="1">
      <alignment horizontal="left" vertical="center" wrapText="1" shrinkToFit="1"/>
    </xf>
    <xf numFmtId="49" fontId="3" fillId="0" borderId="14" xfId="0" applyNumberFormat="1" applyFont="1" applyFill="1" applyBorder="1" applyAlignment="1" applyProtection="1">
      <alignment horizontal="left" vertical="center" wrapText="1" shrinkToFit="1"/>
    </xf>
    <xf numFmtId="49" fontId="3" fillId="3" borderId="3" xfId="0" applyNumberFormat="1" applyFont="1" applyFill="1" applyBorder="1" applyAlignment="1" applyProtection="1">
      <alignment horizontal="left" vertical="center" shrinkToFit="1"/>
    </xf>
    <xf numFmtId="49" fontId="3" fillId="3" borderId="1" xfId="0" applyNumberFormat="1" applyFont="1" applyFill="1" applyBorder="1" applyAlignment="1" applyProtection="1">
      <alignment horizontal="left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0" fillId="0" borderId="5" xfId="0" applyBorder="1" applyAlignment="1">
      <alignment horizontal="left" vertical="center" wrapText="1" shrinkToFit="1"/>
    </xf>
    <xf numFmtId="0" fontId="0" fillId="0" borderId="14" xfId="0" applyBorder="1" applyAlignment="1">
      <alignment horizontal="left" vertical="center" wrapText="1" shrinkToFit="1"/>
    </xf>
    <xf numFmtId="49" fontId="3" fillId="0" borderId="13" xfId="0" applyNumberFormat="1" applyFont="1" applyFill="1" applyBorder="1" applyAlignment="1" applyProtection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14" xfId="0" applyBorder="1" applyAlignment="1">
      <alignment horizontal="left" vertical="center" shrinkToFit="1"/>
    </xf>
    <xf numFmtId="0" fontId="8" fillId="0" borderId="7" xfId="0" applyNumberFormat="1" applyFont="1" applyFill="1" applyBorder="1" applyAlignment="1" applyProtection="1">
      <alignment horizontal="center" vertical="center" wrapText="1" shrinkToFit="1"/>
    </xf>
    <xf numFmtId="0" fontId="8" fillId="0" borderId="6" xfId="0" applyNumberFormat="1" applyFont="1" applyFill="1" applyBorder="1" applyAlignment="1" applyProtection="1">
      <alignment horizontal="center" vertical="center" wrapText="1" shrinkToFi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6"/>
  <sheetViews>
    <sheetView tabSelected="1" view="pageBreakPreview" topLeftCell="C1" zoomScaleNormal="100" workbookViewId="0">
      <selection activeCell="U5" sqref="U5:Y5"/>
    </sheetView>
  </sheetViews>
  <sheetFormatPr defaultRowHeight="12.75"/>
  <cols>
    <col min="1" max="1" width="9.85546875" style="6" customWidth="1"/>
    <col min="2" max="2" width="12.28515625" style="6" customWidth="1"/>
    <col min="3" max="4" width="0.140625" style="6" customWidth="1"/>
    <col min="5" max="11" width="9.140625" style="6"/>
    <col min="12" max="12" width="1.7109375" style="6" customWidth="1"/>
    <col min="13" max="14" width="9.140625" style="6" hidden="1" customWidth="1"/>
    <col min="15" max="15" width="15" style="6" customWidth="1"/>
    <col min="16" max="20" width="9.140625" style="6" hidden="1" customWidth="1"/>
    <col min="21" max="21" width="14.140625" style="6" customWidth="1"/>
    <col min="22" max="26" width="9.140625" style="6" hidden="1" customWidth="1"/>
    <col min="27" max="27" width="13.140625" style="6" customWidth="1"/>
    <col min="28" max="28" width="15" style="6" customWidth="1"/>
    <col min="29" max="16384" width="9.140625" style="6"/>
  </cols>
  <sheetData>
    <row r="1" spans="1:28" ht="18.75"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36" t="s">
        <v>159</v>
      </c>
      <c r="AB1" s="36"/>
    </row>
    <row r="2" spans="1:28" ht="18.75">
      <c r="E2" s="35" t="s">
        <v>51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8.75">
      <c r="E3" s="35" t="s">
        <v>54</v>
      </c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3.5" thickBot="1"/>
    <row r="5" spans="1:28" s="11" customFormat="1" ht="72" customHeight="1">
      <c r="A5" s="32" t="s">
        <v>0</v>
      </c>
      <c r="B5" s="32" t="s">
        <v>55</v>
      </c>
      <c r="C5" s="8"/>
      <c r="D5" s="29"/>
      <c r="E5" s="63" t="s">
        <v>1</v>
      </c>
      <c r="F5" s="62"/>
      <c r="G5" s="62"/>
      <c r="H5" s="62"/>
      <c r="I5" s="62"/>
      <c r="J5" s="62"/>
      <c r="K5" s="62"/>
      <c r="L5" s="62"/>
      <c r="M5" s="62"/>
      <c r="N5" s="62"/>
      <c r="O5" s="62" t="s">
        <v>2</v>
      </c>
      <c r="P5" s="62"/>
      <c r="Q5" s="62"/>
      <c r="R5" s="62"/>
      <c r="S5" s="62"/>
      <c r="T5" s="62"/>
      <c r="U5" s="62" t="s">
        <v>157</v>
      </c>
      <c r="V5" s="62"/>
      <c r="W5" s="62"/>
      <c r="X5" s="62"/>
      <c r="Y5" s="62"/>
      <c r="Z5" s="9" t="s">
        <v>48</v>
      </c>
      <c r="AA5" s="9" t="s">
        <v>43</v>
      </c>
      <c r="AB5" s="10" t="s">
        <v>158</v>
      </c>
    </row>
    <row r="6" spans="1:28" ht="15.75" customHeight="1">
      <c r="A6" s="33" t="s">
        <v>56</v>
      </c>
      <c r="B6" s="34" t="s">
        <v>56</v>
      </c>
      <c r="C6" s="12"/>
      <c r="D6" s="12"/>
      <c r="E6" s="43" t="s">
        <v>3</v>
      </c>
      <c r="F6" s="44"/>
      <c r="G6" s="44"/>
      <c r="H6" s="44"/>
      <c r="I6" s="44"/>
      <c r="J6" s="44"/>
      <c r="K6" s="44"/>
      <c r="L6" s="44"/>
      <c r="M6" s="44"/>
      <c r="N6" s="44"/>
      <c r="O6" s="42">
        <v>8607000</v>
      </c>
      <c r="P6" s="42"/>
      <c r="Q6" s="42"/>
      <c r="R6" s="42"/>
      <c r="S6" s="42"/>
      <c r="T6" s="42"/>
      <c r="U6" s="42">
        <v>0</v>
      </c>
      <c r="V6" s="42"/>
      <c r="W6" s="42"/>
      <c r="X6" s="42"/>
      <c r="Y6" s="42"/>
      <c r="Z6" s="14">
        <f>SUM(U6-O6)</f>
        <v>-8607000</v>
      </c>
      <c r="AA6" s="23">
        <f>SUM(AB6-U6)</f>
        <v>0</v>
      </c>
      <c r="AB6" s="24">
        <v>0</v>
      </c>
    </row>
    <row r="7" spans="1:28" ht="15.75" customHeight="1">
      <c r="A7" s="33" t="s">
        <v>57</v>
      </c>
      <c r="B7" s="34" t="s">
        <v>58</v>
      </c>
      <c r="C7" s="12"/>
      <c r="D7" s="12"/>
      <c r="E7" s="43" t="s">
        <v>44</v>
      </c>
      <c r="F7" s="44"/>
      <c r="G7" s="44"/>
      <c r="H7" s="44"/>
      <c r="I7" s="44"/>
      <c r="J7" s="44"/>
      <c r="K7" s="44"/>
      <c r="L7" s="44"/>
      <c r="M7" s="44"/>
      <c r="N7" s="44"/>
      <c r="O7" s="42">
        <v>0</v>
      </c>
      <c r="P7" s="42"/>
      <c r="Q7" s="42"/>
      <c r="R7" s="42"/>
      <c r="S7" s="42"/>
      <c r="T7" s="42"/>
      <c r="U7" s="42">
        <v>10221997</v>
      </c>
      <c r="V7" s="42"/>
      <c r="W7" s="42"/>
      <c r="X7" s="42"/>
      <c r="Y7" s="42"/>
      <c r="Z7" s="14">
        <f t="shared" ref="Z7:Z66" si="0">SUM(U7-O7)</f>
        <v>10221997</v>
      </c>
      <c r="AA7" s="23">
        <f t="shared" ref="AA7:AA65" si="1">SUM(AB7-U7)</f>
        <v>0</v>
      </c>
      <c r="AB7" s="24">
        <v>10221997</v>
      </c>
    </row>
    <row r="8" spans="1:28" ht="15.75" customHeight="1">
      <c r="A8" s="33" t="s">
        <v>59</v>
      </c>
      <c r="B8" s="34" t="s">
        <v>59</v>
      </c>
      <c r="C8" s="12"/>
      <c r="D8" s="12"/>
      <c r="E8" s="43" t="s">
        <v>4</v>
      </c>
      <c r="F8" s="44"/>
      <c r="G8" s="44"/>
      <c r="H8" s="44"/>
      <c r="I8" s="44"/>
      <c r="J8" s="44"/>
      <c r="K8" s="44"/>
      <c r="L8" s="44"/>
      <c r="M8" s="44"/>
      <c r="N8" s="44"/>
      <c r="O8" s="42">
        <v>344000</v>
      </c>
      <c r="P8" s="42"/>
      <c r="Q8" s="42"/>
      <c r="R8" s="42"/>
      <c r="S8" s="42"/>
      <c r="T8" s="42"/>
      <c r="U8" s="42">
        <v>344000</v>
      </c>
      <c r="V8" s="42"/>
      <c r="W8" s="42"/>
      <c r="X8" s="42"/>
      <c r="Y8" s="42"/>
      <c r="Z8" s="14">
        <f t="shared" si="0"/>
        <v>0</v>
      </c>
      <c r="AA8" s="23">
        <f t="shared" si="1"/>
        <v>0</v>
      </c>
      <c r="AB8" s="24">
        <v>344000</v>
      </c>
    </row>
    <row r="9" spans="1:28" ht="15.75" customHeight="1">
      <c r="A9" s="33" t="s">
        <v>62</v>
      </c>
      <c r="B9" s="34" t="s">
        <v>61</v>
      </c>
      <c r="C9" s="12"/>
      <c r="D9" s="12"/>
      <c r="E9" s="43" t="s">
        <v>5</v>
      </c>
      <c r="F9" s="44"/>
      <c r="G9" s="44"/>
      <c r="H9" s="44"/>
      <c r="I9" s="44"/>
      <c r="J9" s="44"/>
      <c r="K9" s="44"/>
      <c r="L9" s="44"/>
      <c r="M9" s="44"/>
      <c r="N9" s="44"/>
      <c r="O9" s="42">
        <v>434000</v>
      </c>
      <c r="P9" s="42"/>
      <c r="Q9" s="42"/>
      <c r="R9" s="42"/>
      <c r="S9" s="42"/>
      <c r="T9" s="42"/>
      <c r="U9" s="42">
        <v>35646</v>
      </c>
      <c r="V9" s="42"/>
      <c r="W9" s="42"/>
      <c r="X9" s="42"/>
      <c r="Y9" s="42"/>
      <c r="Z9" s="14">
        <f t="shared" si="0"/>
        <v>-398354</v>
      </c>
      <c r="AA9" s="23">
        <f t="shared" si="1"/>
        <v>0</v>
      </c>
      <c r="AB9" s="24">
        <v>35646</v>
      </c>
    </row>
    <row r="10" spans="1:28" ht="15.75" customHeight="1">
      <c r="A10" s="33" t="s">
        <v>60</v>
      </c>
      <c r="B10" s="34" t="s">
        <v>63</v>
      </c>
      <c r="C10" s="12"/>
      <c r="D10" s="12"/>
      <c r="E10" s="43" t="s">
        <v>6</v>
      </c>
      <c r="F10" s="44"/>
      <c r="G10" s="44"/>
      <c r="H10" s="44"/>
      <c r="I10" s="44"/>
      <c r="J10" s="44"/>
      <c r="K10" s="44"/>
      <c r="L10" s="44"/>
      <c r="M10" s="44"/>
      <c r="N10" s="44"/>
      <c r="O10" s="42">
        <v>0</v>
      </c>
      <c r="P10" s="42"/>
      <c r="Q10" s="42"/>
      <c r="R10" s="42"/>
      <c r="S10" s="42"/>
      <c r="T10" s="42"/>
      <c r="U10" s="42">
        <v>182450</v>
      </c>
      <c r="V10" s="42"/>
      <c r="W10" s="42"/>
      <c r="X10" s="42"/>
      <c r="Y10" s="42"/>
      <c r="Z10" s="14">
        <f t="shared" si="0"/>
        <v>182450</v>
      </c>
      <c r="AA10" s="23">
        <f t="shared" si="1"/>
        <v>0</v>
      </c>
      <c r="AB10" s="24">
        <v>182450</v>
      </c>
    </row>
    <row r="11" spans="1:28" ht="15.75" customHeight="1">
      <c r="A11" s="33" t="s">
        <v>64</v>
      </c>
      <c r="B11" s="34" t="s">
        <v>65</v>
      </c>
      <c r="C11" s="12"/>
      <c r="D11" s="12"/>
      <c r="E11" s="43" t="s">
        <v>7</v>
      </c>
      <c r="F11" s="44"/>
      <c r="G11" s="44"/>
      <c r="H11" s="44"/>
      <c r="I11" s="44"/>
      <c r="J11" s="44"/>
      <c r="K11" s="44"/>
      <c r="L11" s="44"/>
      <c r="M11" s="44"/>
      <c r="N11" s="44"/>
      <c r="O11" s="42">
        <v>0</v>
      </c>
      <c r="P11" s="42"/>
      <c r="Q11" s="42"/>
      <c r="R11" s="42"/>
      <c r="S11" s="42"/>
      <c r="T11" s="42"/>
      <c r="U11" s="42">
        <v>117135</v>
      </c>
      <c r="V11" s="42"/>
      <c r="W11" s="42"/>
      <c r="X11" s="42"/>
      <c r="Y11" s="42"/>
      <c r="Z11" s="14">
        <f t="shared" si="0"/>
        <v>117135</v>
      </c>
      <c r="AA11" s="23">
        <f t="shared" si="1"/>
        <v>0</v>
      </c>
      <c r="AB11" s="24">
        <v>117135</v>
      </c>
    </row>
    <row r="12" spans="1:28" ht="15.75" customHeight="1">
      <c r="A12" s="33" t="s">
        <v>66</v>
      </c>
      <c r="B12" s="34" t="s">
        <v>67</v>
      </c>
      <c r="C12" s="12"/>
      <c r="D12" s="12"/>
      <c r="E12" s="43" t="s">
        <v>8</v>
      </c>
      <c r="F12" s="44"/>
      <c r="G12" s="44"/>
      <c r="H12" s="44"/>
      <c r="I12" s="44"/>
      <c r="J12" s="44"/>
      <c r="K12" s="44"/>
      <c r="L12" s="44"/>
      <c r="M12" s="44"/>
      <c r="N12" s="44"/>
      <c r="O12" s="42">
        <v>0</v>
      </c>
      <c r="P12" s="42"/>
      <c r="Q12" s="42"/>
      <c r="R12" s="42"/>
      <c r="S12" s="42"/>
      <c r="T12" s="42"/>
      <c r="U12" s="42">
        <v>15000</v>
      </c>
      <c r="V12" s="42"/>
      <c r="W12" s="42"/>
      <c r="X12" s="42"/>
      <c r="Y12" s="42"/>
      <c r="Z12" s="14">
        <f t="shared" si="0"/>
        <v>15000</v>
      </c>
      <c r="AA12" s="23">
        <f t="shared" si="1"/>
        <v>0</v>
      </c>
      <c r="AB12" s="24">
        <v>15000</v>
      </c>
    </row>
    <row r="13" spans="1:28" ht="15.75" customHeight="1">
      <c r="A13" s="33" t="s">
        <v>68</v>
      </c>
      <c r="B13" s="34" t="s">
        <v>69</v>
      </c>
      <c r="C13" s="12"/>
      <c r="D13" s="12"/>
      <c r="E13" s="43" t="s">
        <v>9</v>
      </c>
      <c r="F13" s="44"/>
      <c r="G13" s="44"/>
      <c r="H13" s="44"/>
      <c r="I13" s="44"/>
      <c r="J13" s="44"/>
      <c r="K13" s="44"/>
      <c r="L13" s="44"/>
      <c r="M13" s="44"/>
      <c r="N13" s="44"/>
      <c r="O13" s="42">
        <v>0</v>
      </c>
      <c r="P13" s="42"/>
      <c r="Q13" s="42"/>
      <c r="R13" s="42"/>
      <c r="S13" s="42"/>
      <c r="T13" s="42"/>
      <c r="U13" s="42">
        <v>83769</v>
      </c>
      <c r="V13" s="42"/>
      <c r="W13" s="42"/>
      <c r="X13" s="42"/>
      <c r="Y13" s="42"/>
      <c r="Z13" s="14">
        <f t="shared" si="0"/>
        <v>83769</v>
      </c>
      <c r="AA13" s="23">
        <f t="shared" si="1"/>
        <v>0</v>
      </c>
      <c r="AB13" s="24">
        <v>83769</v>
      </c>
    </row>
    <row r="14" spans="1:28" ht="15.75" customHeight="1">
      <c r="A14" s="33" t="s">
        <v>70</v>
      </c>
      <c r="B14" s="34" t="s">
        <v>71</v>
      </c>
      <c r="C14" s="12" t="s">
        <v>72</v>
      </c>
      <c r="D14" s="12"/>
      <c r="E14" s="51" t="s">
        <v>72</v>
      </c>
      <c r="F14" s="57"/>
      <c r="G14" s="57"/>
      <c r="H14" s="57"/>
      <c r="I14" s="57"/>
      <c r="J14" s="57"/>
      <c r="K14" s="57"/>
      <c r="L14" s="58"/>
      <c r="M14" s="13"/>
      <c r="N14" s="13"/>
      <c r="O14" s="14">
        <v>0</v>
      </c>
      <c r="P14" s="14"/>
      <c r="Q14" s="14"/>
      <c r="R14" s="14"/>
      <c r="S14" s="14"/>
      <c r="T14" s="14"/>
      <c r="U14" s="14">
        <v>49803</v>
      </c>
      <c r="V14" s="14"/>
      <c r="W14" s="14"/>
      <c r="X14" s="14"/>
      <c r="Y14" s="14"/>
      <c r="Z14" s="14"/>
      <c r="AA14" s="23">
        <f t="shared" si="1"/>
        <v>0</v>
      </c>
      <c r="AB14" s="24">
        <v>49803</v>
      </c>
    </row>
    <row r="15" spans="1:28" ht="15.75" customHeight="1">
      <c r="A15" s="33" t="s">
        <v>73</v>
      </c>
      <c r="B15" s="34" t="s">
        <v>73</v>
      </c>
      <c r="C15" s="12"/>
      <c r="D15" s="12"/>
      <c r="E15" s="43" t="s">
        <v>10</v>
      </c>
      <c r="F15" s="44"/>
      <c r="G15" s="44"/>
      <c r="H15" s="44"/>
      <c r="I15" s="44"/>
      <c r="J15" s="44"/>
      <c r="K15" s="44"/>
      <c r="L15" s="44"/>
      <c r="M15" s="44"/>
      <c r="N15" s="44"/>
      <c r="O15" s="42">
        <v>130000</v>
      </c>
      <c r="P15" s="42"/>
      <c r="Q15" s="42"/>
      <c r="R15" s="42"/>
      <c r="S15" s="42"/>
      <c r="T15" s="42"/>
      <c r="U15" s="42">
        <v>130000</v>
      </c>
      <c r="V15" s="42"/>
      <c r="W15" s="42"/>
      <c r="X15" s="42"/>
      <c r="Y15" s="42"/>
      <c r="Z15" s="14">
        <f t="shared" si="0"/>
        <v>0</v>
      </c>
      <c r="AA15" s="23">
        <f t="shared" si="1"/>
        <v>0</v>
      </c>
      <c r="AB15" s="24">
        <v>130000</v>
      </c>
    </row>
    <row r="16" spans="1:28" ht="15.75" customHeight="1">
      <c r="A16" s="33" t="s">
        <v>74</v>
      </c>
      <c r="B16" s="34" t="s">
        <v>75</v>
      </c>
      <c r="C16" s="12"/>
      <c r="D16" s="12"/>
      <c r="E16" s="43" t="s">
        <v>11</v>
      </c>
      <c r="F16" s="44"/>
      <c r="G16" s="44"/>
      <c r="H16" s="44"/>
      <c r="I16" s="44"/>
      <c r="J16" s="44"/>
      <c r="K16" s="44"/>
      <c r="L16" s="44"/>
      <c r="M16" s="44"/>
      <c r="N16" s="44"/>
      <c r="O16" s="42">
        <v>0</v>
      </c>
      <c r="P16" s="42"/>
      <c r="Q16" s="42"/>
      <c r="R16" s="42"/>
      <c r="S16" s="42"/>
      <c r="T16" s="42"/>
      <c r="U16" s="42">
        <v>525000</v>
      </c>
      <c r="V16" s="42"/>
      <c r="W16" s="42"/>
      <c r="X16" s="42"/>
      <c r="Y16" s="42"/>
      <c r="Z16" s="14">
        <f t="shared" si="0"/>
        <v>525000</v>
      </c>
      <c r="AA16" s="23">
        <f t="shared" si="1"/>
        <v>0</v>
      </c>
      <c r="AB16" s="24">
        <v>525000</v>
      </c>
    </row>
    <row r="17" spans="1:28" ht="15.75" customHeight="1">
      <c r="A17" s="33"/>
      <c r="B17" s="34"/>
      <c r="C17" s="30"/>
      <c r="D17" s="30"/>
      <c r="E17" s="47"/>
      <c r="F17" s="41"/>
      <c r="G17" s="41"/>
      <c r="H17" s="41"/>
      <c r="I17" s="41"/>
      <c r="J17" s="41"/>
      <c r="K17" s="41"/>
      <c r="L17" s="41"/>
      <c r="M17" s="15"/>
      <c r="N17" s="15"/>
      <c r="O17" s="3">
        <f>SUM(O6:T16)</f>
        <v>9515000</v>
      </c>
      <c r="P17" s="3"/>
      <c r="Q17" s="3"/>
      <c r="R17" s="3"/>
      <c r="S17" s="3"/>
      <c r="T17" s="3"/>
      <c r="U17" s="3">
        <f>SUM(U6:Y16)</f>
        <v>11704800</v>
      </c>
      <c r="V17" s="3"/>
      <c r="W17" s="3"/>
      <c r="X17" s="3"/>
      <c r="Y17" s="3"/>
      <c r="Z17" s="3">
        <f>SUM(Z6:Z16)</f>
        <v>2139997</v>
      </c>
      <c r="AA17" s="17">
        <f t="shared" si="1"/>
        <v>0</v>
      </c>
      <c r="AB17" s="18">
        <f>SUM(AB6:AB16)</f>
        <v>11704800</v>
      </c>
    </row>
    <row r="18" spans="1:28" ht="15.75" customHeight="1">
      <c r="A18" s="33" t="s">
        <v>76</v>
      </c>
      <c r="B18" s="34" t="s">
        <v>77</v>
      </c>
      <c r="C18" s="12"/>
      <c r="D18" s="12"/>
      <c r="E18" s="43" t="s">
        <v>45</v>
      </c>
      <c r="F18" s="44"/>
      <c r="G18" s="44"/>
      <c r="H18" s="44"/>
      <c r="I18" s="44"/>
      <c r="J18" s="44"/>
      <c r="K18" s="44"/>
      <c r="L18" s="44"/>
      <c r="M18" s="44"/>
      <c r="N18" s="44"/>
      <c r="O18" s="42">
        <v>2417000</v>
      </c>
      <c r="P18" s="42"/>
      <c r="Q18" s="42"/>
      <c r="R18" s="42"/>
      <c r="S18" s="42"/>
      <c r="T18" s="42"/>
      <c r="U18" s="42">
        <v>2825740</v>
      </c>
      <c r="V18" s="42"/>
      <c r="W18" s="42"/>
      <c r="X18" s="42"/>
      <c r="Y18" s="42"/>
      <c r="Z18" s="14">
        <f t="shared" si="0"/>
        <v>408740</v>
      </c>
      <c r="AA18" s="23">
        <f t="shared" si="1"/>
        <v>0</v>
      </c>
      <c r="AB18" s="24">
        <v>2825740</v>
      </c>
    </row>
    <row r="19" spans="1:28" ht="15.75" customHeight="1">
      <c r="A19" s="33" t="s">
        <v>78</v>
      </c>
      <c r="B19" s="34" t="s">
        <v>79</v>
      </c>
      <c r="C19" s="12"/>
      <c r="D19" s="12"/>
      <c r="E19" s="43" t="s">
        <v>12</v>
      </c>
      <c r="F19" s="44"/>
      <c r="G19" s="44"/>
      <c r="H19" s="44"/>
      <c r="I19" s="44"/>
      <c r="J19" s="44"/>
      <c r="K19" s="44"/>
      <c r="L19" s="44"/>
      <c r="M19" s="44"/>
      <c r="N19" s="44"/>
      <c r="O19" s="42">
        <v>0</v>
      </c>
      <c r="P19" s="42"/>
      <c r="Q19" s="42"/>
      <c r="R19" s="42"/>
      <c r="S19" s="42"/>
      <c r="T19" s="42"/>
      <c r="U19" s="42">
        <v>76665</v>
      </c>
      <c r="V19" s="42"/>
      <c r="W19" s="42"/>
      <c r="X19" s="42"/>
      <c r="Y19" s="42"/>
      <c r="Z19" s="14">
        <f t="shared" si="0"/>
        <v>76665</v>
      </c>
      <c r="AA19" s="23">
        <f t="shared" si="1"/>
        <v>0</v>
      </c>
      <c r="AB19" s="24">
        <v>76665</v>
      </c>
    </row>
    <row r="20" spans="1:28" ht="15.75" customHeight="1">
      <c r="A20" s="33" t="s">
        <v>80</v>
      </c>
      <c r="B20" s="34" t="s">
        <v>81</v>
      </c>
      <c r="C20" s="12"/>
      <c r="D20" s="12"/>
      <c r="E20" s="43" t="s">
        <v>13</v>
      </c>
      <c r="F20" s="44"/>
      <c r="G20" s="44"/>
      <c r="H20" s="44"/>
      <c r="I20" s="44"/>
      <c r="J20" s="44"/>
      <c r="K20" s="44"/>
      <c r="L20" s="44"/>
      <c r="M20" s="44"/>
      <c r="N20" s="44"/>
      <c r="O20" s="42">
        <v>0</v>
      </c>
      <c r="P20" s="42"/>
      <c r="Q20" s="42"/>
      <c r="R20" s="42"/>
      <c r="S20" s="42"/>
      <c r="T20" s="42"/>
      <c r="U20" s="42">
        <v>81946</v>
      </c>
      <c r="V20" s="42"/>
      <c r="W20" s="42"/>
      <c r="X20" s="42"/>
      <c r="Y20" s="42"/>
      <c r="Z20" s="14">
        <f t="shared" si="0"/>
        <v>81946</v>
      </c>
      <c r="AA20" s="23">
        <f t="shared" si="1"/>
        <v>0</v>
      </c>
      <c r="AB20" s="24">
        <v>81946</v>
      </c>
    </row>
    <row r="21" spans="1:28" ht="15.75" customHeight="1">
      <c r="A21" s="33"/>
      <c r="B21" s="34"/>
      <c r="C21" s="30"/>
      <c r="D21" s="30"/>
      <c r="E21" s="47"/>
      <c r="F21" s="41"/>
      <c r="G21" s="41"/>
      <c r="H21" s="41"/>
      <c r="I21" s="41"/>
      <c r="J21" s="41"/>
      <c r="K21" s="41"/>
      <c r="L21" s="41"/>
      <c r="M21" s="15"/>
      <c r="N21" s="15"/>
      <c r="O21" s="3">
        <f>SUM(O18:T20)</f>
        <v>2417000</v>
      </c>
      <c r="P21" s="3"/>
      <c r="Q21" s="3"/>
      <c r="R21" s="3"/>
      <c r="S21" s="3"/>
      <c r="T21" s="3"/>
      <c r="U21" s="3">
        <f>SUM(U18:Y20)</f>
        <v>2984351</v>
      </c>
      <c r="V21" s="3"/>
      <c r="W21" s="3"/>
      <c r="X21" s="3"/>
      <c r="Y21" s="3"/>
      <c r="Z21" s="3">
        <f>SUM(Z18:Z20)</f>
        <v>567351</v>
      </c>
      <c r="AA21" s="17">
        <f t="shared" si="1"/>
        <v>0</v>
      </c>
      <c r="AB21" s="18">
        <f>SUM(AB18:AB20)</f>
        <v>2984351</v>
      </c>
    </row>
    <row r="22" spans="1:28" ht="15.75" customHeight="1">
      <c r="A22" s="33" t="s">
        <v>82</v>
      </c>
      <c r="B22" s="34" t="s">
        <v>82</v>
      </c>
      <c r="C22" s="12"/>
      <c r="D22" s="12"/>
      <c r="E22" s="43" t="s">
        <v>14</v>
      </c>
      <c r="F22" s="44"/>
      <c r="G22" s="44"/>
      <c r="H22" s="44"/>
      <c r="I22" s="44"/>
      <c r="J22" s="44"/>
      <c r="K22" s="44"/>
      <c r="L22" s="44"/>
      <c r="M22" s="44"/>
      <c r="N22" s="44"/>
      <c r="O22" s="42">
        <v>900000</v>
      </c>
      <c r="P22" s="42"/>
      <c r="Q22" s="42"/>
      <c r="R22" s="42"/>
      <c r="S22" s="42"/>
      <c r="T22" s="42"/>
      <c r="U22" s="42">
        <v>439584</v>
      </c>
      <c r="V22" s="42"/>
      <c r="W22" s="42"/>
      <c r="X22" s="42"/>
      <c r="Y22" s="42"/>
      <c r="Z22" s="14">
        <f t="shared" si="0"/>
        <v>-460416</v>
      </c>
      <c r="AA22" s="23">
        <f t="shared" si="1"/>
        <v>0</v>
      </c>
      <c r="AB22" s="24">
        <v>439584</v>
      </c>
    </row>
    <row r="23" spans="1:28" ht="15.75" customHeight="1">
      <c r="A23" s="33" t="s">
        <v>83</v>
      </c>
      <c r="B23" s="34" t="s">
        <v>84</v>
      </c>
      <c r="C23" s="12"/>
      <c r="D23" s="12"/>
      <c r="E23" s="43" t="s">
        <v>15</v>
      </c>
      <c r="F23" s="44"/>
      <c r="G23" s="44"/>
      <c r="H23" s="44"/>
      <c r="I23" s="44"/>
      <c r="J23" s="44"/>
      <c r="K23" s="44"/>
      <c r="L23" s="44"/>
      <c r="M23" s="44"/>
      <c r="N23" s="44"/>
      <c r="O23" s="42">
        <v>150000</v>
      </c>
      <c r="P23" s="42"/>
      <c r="Q23" s="42"/>
      <c r="R23" s="42"/>
      <c r="S23" s="42"/>
      <c r="T23" s="42"/>
      <c r="U23" s="42">
        <v>180683</v>
      </c>
      <c r="V23" s="42"/>
      <c r="W23" s="42"/>
      <c r="X23" s="42"/>
      <c r="Y23" s="42"/>
      <c r="Z23" s="14">
        <f t="shared" si="0"/>
        <v>30683</v>
      </c>
      <c r="AA23" s="23">
        <f t="shared" si="1"/>
        <v>0</v>
      </c>
      <c r="AB23" s="24">
        <v>180683</v>
      </c>
    </row>
    <row r="24" spans="1:28" ht="15.75" customHeight="1">
      <c r="A24" s="33" t="s">
        <v>85</v>
      </c>
      <c r="B24" s="34" t="s">
        <v>85</v>
      </c>
      <c r="C24" s="12"/>
      <c r="D24" s="12"/>
      <c r="E24" s="43" t="s">
        <v>16</v>
      </c>
      <c r="F24" s="44"/>
      <c r="G24" s="44"/>
      <c r="H24" s="44"/>
      <c r="I24" s="44"/>
      <c r="J24" s="44"/>
      <c r="K24" s="44"/>
      <c r="L24" s="44"/>
      <c r="M24" s="44"/>
      <c r="N24" s="44"/>
      <c r="O24" s="42">
        <v>200000</v>
      </c>
      <c r="P24" s="42"/>
      <c r="Q24" s="42"/>
      <c r="R24" s="42"/>
      <c r="S24" s="42"/>
      <c r="T24" s="42"/>
      <c r="U24" s="42">
        <v>90000</v>
      </c>
      <c r="V24" s="42"/>
      <c r="W24" s="42"/>
      <c r="X24" s="42"/>
      <c r="Y24" s="42"/>
      <c r="Z24" s="14">
        <f t="shared" si="0"/>
        <v>-110000</v>
      </c>
      <c r="AA24" s="23">
        <f t="shared" si="1"/>
        <v>0</v>
      </c>
      <c r="AB24" s="24">
        <v>90000</v>
      </c>
    </row>
    <row r="25" spans="1:28" ht="15.75" customHeight="1">
      <c r="A25" s="33" t="s">
        <v>86</v>
      </c>
      <c r="B25" s="34" t="s">
        <v>86</v>
      </c>
      <c r="C25" s="12"/>
      <c r="D25" s="12"/>
      <c r="E25" s="43" t="s">
        <v>17</v>
      </c>
      <c r="F25" s="44"/>
      <c r="G25" s="44"/>
      <c r="H25" s="44"/>
      <c r="I25" s="44"/>
      <c r="J25" s="44"/>
      <c r="K25" s="44"/>
      <c r="L25" s="44"/>
      <c r="M25" s="44"/>
      <c r="N25" s="44"/>
      <c r="O25" s="42">
        <v>100000</v>
      </c>
      <c r="P25" s="42"/>
      <c r="Q25" s="42"/>
      <c r="R25" s="42"/>
      <c r="S25" s="42"/>
      <c r="T25" s="42"/>
      <c r="U25" s="42">
        <v>29746</v>
      </c>
      <c r="V25" s="42"/>
      <c r="W25" s="42"/>
      <c r="X25" s="42"/>
      <c r="Y25" s="42"/>
      <c r="Z25" s="14">
        <f t="shared" si="0"/>
        <v>-70254</v>
      </c>
      <c r="AA25" s="23">
        <f t="shared" si="1"/>
        <v>0</v>
      </c>
      <c r="AB25" s="24">
        <v>29746</v>
      </c>
    </row>
    <row r="26" spans="1:28" ht="15.75" customHeight="1">
      <c r="A26" s="33" t="s">
        <v>87</v>
      </c>
      <c r="B26" s="34" t="s">
        <v>88</v>
      </c>
      <c r="C26" s="12"/>
      <c r="D26" s="12"/>
      <c r="E26" s="43" t="s">
        <v>18</v>
      </c>
      <c r="F26" s="44"/>
      <c r="G26" s="44"/>
      <c r="H26" s="44"/>
      <c r="I26" s="44"/>
      <c r="J26" s="44"/>
      <c r="K26" s="44"/>
      <c r="L26" s="44"/>
      <c r="M26" s="44"/>
      <c r="N26" s="44"/>
      <c r="O26" s="42">
        <v>0</v>
      </c>
      <c r="P26" s="42"/>
      <c r="Q26" s="42"/>
      <c r="R26" s="42"/>
      <c r="S26" s="42"/>
      <c r="T26" s="42"/>
      <c r="U26" s="42">
        <v>185349</v>
      </c>
      <c r="V26" s="42"/>
      <c r="W26" s="42"/>
      <c r="X26" s="42"/>
      <c r="Y26" s="42"/>
      <c r="Z26" s="14">
        <f t="shared" si="0"/>
        <v>185349</v>
      </c>
      <c r="AA26" s="23">
        <f t="shared" si="1"/>
        <v>0</v>
      </c>
      <c r="AB26" s="24">
        <v>185349</v>
      </c>
    </row>
    <row r="27" spans="1:28" ht="16.5" customHeight="1">
      <c r="A27" s="33" t="s">
        <v>89</v>
      </c>
      <c r="B27" s="34" t="s">
        <v>90</v>
      </c>
      <c r="C27" s="12"/>
      <c r="D27" s="12"/>
      <c r="E27" s="43" t="s">
        <v>19</v>
      </c>
      <c r="F27" s="44"/>
      <c r="G27" s="44"/>
      <c r="H27" s="44"/>
      <c r="I27" s="44"/>
      <c r="J27" s="44"/>
      <c r="K27" s="44"/>
      <c r="L27" s="44"/>
      <c r="M27" s="44"/>
      <c r="N27" s="44"/>
      <c r="O27" s="42">
        <v>0</v>
      </c>
      <c r="P27" s="42"/>
      <c r="Q27" s="42"/>
      <c r="R27" s="42"/>
      <c r="S27" s="42"/>
      <c r="T27" s="42"/>
      <c r="U27" s="42">
        <v>78655</v>
      </c>
      <c r="V27" s="42"/>
      <c r="W27" s="42"/>
      <c r="X27" s="42"/>
      <c r="Y27" s="42"/>
      <c r="Z27" s="14">
        <f t="shared" si="0"/>
        <v>78655</v>
      </c>
      <c r="AA27" s="23">
        <f t="shared" si="1"/>
        <v>0</v>
      </c>
      <c r="AB27" s="24">
        <v>78655</v>
      </c>
    </row>
    <row r="28" spans="1:28" ht="15.75" customHeight="1">
      <c r="A28" s="33" t="s">
        <v>91</v>
      </c>
      <c r="B28" s="34" t="s">
        <v>92</v>
      </c>
      <c r="C28" s="12"/>
      <c r="D28" s="12"/>
      <c r="E28" s="43" t="s">
        <v>20</v>
      </c>
      <c r="F28" s="44"/>
      <c r="G28" s="44"/>
      <c r="H28" s="44"/>
      <c r="I28" s="44"/>
      <c r="J28" s="44"/>
      <c r="K28" s="44"/>
      <c r="L28" s="44"/>
      <c r="M28" s="44"/>
      <c r="N28" s="44"/>
      <c r="O28" s="42">
        <v>0</v>
      </c>
      <c r="P28" s="42"/>
      <c r="Q28" s="42"/>
      <c r="R28" s="42"/>
      <c r="S28" s="42"/>
      <c r="T28" s="42"/>
      <c r="U28" s="42">
        <v>224100</v>
      </c>
      <c r="V28" s="42"/>
      <c r="W28" s="42"/>
      <c r="X28" s="42"/>
      <c r="Y28" s="42"/>
      <c r="Z28" s="14">
        <f t="shared" si="0"/>
        <v>224100</v>
      </c>
      <c r="AA28" s="23">
        <f t="shared" si="1"/>
        <v>0</v>
      </c>
      <c r="AB28" s="24">
        <v>224100</v>
      </c>
    </row>
    <row r="29" spans="1:28" ht="15.75" customHeight="1">
      <c r="A29" s="33" t="s">
        <v>93</v>
      </c>
      <c r="B29" s="34" t="s">
        <v>94</v>
      </c>
      <c r="C29" s="12"/>
      <c r="D29" s="12"/>
      <c r="E29" s="37" t="s">
        <v>49</v>
      </c>
      <c r="F29" s="38"/>
      <c r="G29" s="38"/>
      <c r="H29" s="38"/>
      <c r="I29" s="38"/>
      <c r="J29" s="38"/>
      <c r="K29" s="38"/>
      <c r="L29" s="38"/>
      <c r="M29" s="13"/>
      <c r="N29" s="13"/>
      <c r="O29" s="14"/>
      <c r="P29" s="14"/>
      <c r="Q29" s="14"/>
      <c r="R29" s="14"/>
      <c r="S29" s="14"/>
      <c r="T29" s="14"/>
      <c r="U29" s="14">
        <v>21088</v>
      </c>
      <c r="V29" s="14"/>
      <c r="W29" s="14"/>
      <c r="X29" s="14"/>
      <c r="Y29" s="14"/>
      <c r="Z29" s="14"/>
      <c r="AA29" s="23">
        <f t="shared" si="1"/>
        <v>0</v>
      </c>
      <c r="AB29" s="24">
        <v>21088</v>
      </c>
    </row>
    <row r="30" spans="1:28" ht="15.75" customHeight="1">
      <c r="A30" s="33" t="s">
        <v>95</v>
      </c>
      <c r="B30" s="34" t="s">
        <v>96</v>
      </c>
      <c r="C30" s="12"/>
      <c r="D30" s="12"/>
      <c r="E30" s="43" t="s">
        <v>21</v>
      </c>
      <c r="F30" s="44"/>
      <c r="G30" s="44"/>
      <c r="H30" s="44"/>
      <c r="I30" s="44"/>
      <c r="J30" s="44"/>
      <c r="K30" s="44"/>
      <c r="L30" s="44"/>
      <c r="M30" s="44"/>
      <c r="N30" s="44"/>
      <c r="O30" s="42">
        <v>0</v>
      </c>
      <c r="P30" s="42"/>
      <c r="Q30" s="42"/>
      <c r="R30" s="42"/>
      <c r="S30" s="42"/>
      <c r="T30" s="42"/>
      <c r="U30" s="42">
        <v>173714</v>
      </c>
      <c r="V30" s="42"/>
      <c r="W30" s="42"/>
      <c r="X30" s="42"/>
      <c r="Y30" s="42"/>
      <c r="Z30" s="14">
        <f t="shared" si="0"/>
        <v>173714</v>
      </c>
      <c r="AA30" s="23">
        <f t="shared" si="1"/>
        <v>0</v>
      </c>
      <c r="AB30" s="24">
        <v>173714</v>
      </c>
    </row>
    <row r="31" spans="1:28" ht="15.75" customHeight="1">
      <c r="A31" s="33" t="s">
        <v>97</v>
      </c>
      <c r="B31" s="34" t="s">
        <v>98</v>
      </c>
      <c r="C31" s="12" t="s">
        <v>139</v>
      </c>
      <c r="D31" s="12"/>
      <c r="E31" s="43" t="s">
        <v>22</v>
      </c>
      <c r="F31" s="44"/>
      <c r="G31" s="44"/>
      <c r="H31" s="44"/>
      <c r="I31" s="44"/>
      <c r="J31" s="44"/>
      <c r="K31" s="44"/>
      <c r="L31" s="44"/>
      <c r="M31" s="44"/>
      <c r="N31" s="44"/>
      <c r="O31" s="42">
        <v>150000</v>
      </c>
      <c r="P31" s="42"/>
      <c r="Q31" s="42"/>
      <c r="R31" s="42"/>
      <c r="S31" s="42"/>
      <c r="T31" s="42"/>
      <c r="U31" s="42">
        <v>163537</v>
      </c>
      <c r="V31" s="42"/>
      <c r="W31" s="42"/>
      <c r="X31" s="42"/>
      <c r="Y31" s="42"/>
      <c r="Z31" s="14">
        <f t="shared" si="0"/>
        <v>13537</v>
      </c>
      <c r="AA31" s="23">
        <f t="shared" si="1"/>
        <v>0</v>
      </c>
      <c r="AB31" s="24">
        <v>163537</v>
      </c>
    </row>
    <row r="32" spans="1:28" ht="15.75" customHeight="1">
      <c r="A32" s="33" t="s">
        <v>99</v>
      </c>
      <c r="B32" s="34" t="s">
        <v>100</v>
      </c>
      <c r="C32" s="12"/>
      <c r="D32" s="12"/>
      <c r="E32" s="43" t="s">
        <v>23</v>
      </c>
      <c r="F32" s="44"/>
      <c r="G32" s="44"/>
      <c r="H32" s="44"/>
      <c r="I32" s="44"/>
      <c r="J32" s="44"/>
      <c r="K32" s="44"/>
      <c r="L32" s="44"/>
      <c r="M32" s="44"/>
      <c r="N32" s="44"/>
      <c r="O32" s="42">
        <v>450000</v>
      </c>
      <c r="P32" s="42"/>
      <c r="Q32" s="42"/>
      <c r="R32" s="42"/>
      <c r="S32" s="42"/>
      <c r="T32" s="42"/>
      <c r="U32" s="42">
        <v>375677</v>
      </c>
      <c r="V32" s="42"/>
      <c r="W32" s="42"/>
      <c r="X32" s="42"/>
      <c r="Y32" s="42"/>
      <c r="Z32" s="14">
        <f t="shared" si="0"/>
        <v>-74323</v>
      </c>
      <c r="AA32" s="23">
        <f t="shared" si="1"/>
        <v>0</v>
      </c>
      <c r="AB32" s="24">
        <v>375677</v>
      </c>
    </row>
    <row r="33" spans="1:28" ht="15.75" customHeight="1">
      <c r="A33" s="33" t="s">
        <v>101</v>
      </c>
      <c r="B33" s="34" t="s">
        <v>102</v>
      </c>
      <c r="C33" s="12"/>
      <c r="D33" s="12"/>
      <c r="E33" s="43" t="s">
        <v>24</v>
      </c>
      <c r="F33" s="44"/>
      <c r="G33" s="44"/>
      <c r="H33" s="44"/>
      <c r="I33" s="44"/>
      <c r="J33" s="44"/>
      <c r="K33" s="44"/>
      <c r="L33" s="44"/>
      <c r="M33" s="44"/>
      <c r="N33" s="44"/>
      <c r="O33" s="42">
        <v>200000</v>
      </c>
      <c r="P33" s="42"/>
      <c r="Q33" s="42"/>
      <c r="R33" s="42"/>
      <c r="S33" s="42"/>
      <c r="T33" s="42"/>
      <c r="U33" s="42">
        <v>353544</v>
      </c>
      <c r="V33" s="42"/>
      <c r="W33" s="42"/>
      <c r="X33" s="42"/>
      <c r="Y33" s="42"/>
      <c r="Z33" s="14">
        <f t="shared" si="0"/>
        <v>153544</v>
      </c>
      <c r="AA33" s="23">
        <f t="shared" si="1"/>
        <v>0</v>
      </c>
      <c r="AB33" s="24">
        <v>353544</v>
      </c>
    </row>
    <row r="34" spans="1:28" ht="15.75" customHeight="1">
      <c r="A34" s="33" t="s">
        <v>103</v>
      </c>
      <c r="B34" s="34" t="s">
        <v>104</v>
      </c>
      <c r="C34" s="12"/>
      <c r="D34" s="12"/>
      <c r="E34" s="43" t="s">
        <v>25</v>
      </c>
      <c r="F34" s="44"/>
      <c r="G34" s="44"/>
      <c r="H34" s="44"/>
      <c r="I34" s="44"/>
      <c r="J34" s="44"/>
      <c r="K34" s="44"/>
      <c r="L34" s="44"/>
      <c r="M34" s="44"/>
      <c r="N34" s="44"/>
      <c r="O34" s="42">
        <v>100000</v>
      </c>
      <c r="P34" s="42"/>
      <c r="Q34" s="42"/>
      <c r="R34" s="42"/>
      <c r="S34" s="42"/>
      <c r="T34" s="42"/>
      <c r="U34" s="42">
        <v>640421</v>
      </c>
      <c r="V34" s="42"/>
      <c r="W34" s="42"/>
      <c r="X34" s="42"/>
      <c r="Y34" s="42"/>
      <c r="Z34" s="14">
        <f t="shared" si="0"/>
        <v>540421</v>
      </c>
      <c r="AA34" s="23">
        <f t="shared" si="1"/>
        <v>0</v>
      </c>
      <c r="AB34" s="24">
        <v>640421</v>
      </c>
    </row>
    <row r="35" spans="1:28" ht="15.75" customHeight="1">
      <c r="A35" s="33" t="s">
        <v>105</v>
      </c>
      <c r="B35" s="34" t="s">
        <v>106</v>
      </c>
      <c r="C35" s="12"/>
      <c r="D35" s="12"/>
      <c r="E35" s="43" t="s">
        <v>26</v>
      </c>
      <c r="F35" s="44"/>
      <c r="G35" s="44"/>
      <c r="H35" s="44"/>
      <c r="I35" s="44"/>
      <c r="J35" s="44"/>
      <c r="K35" s="44"/>
      <c r="L35" s="44"/>
      <c r="M35" s="44"/>
      <c r="N35" s="44"/>
      <c r="O35" s="42">
        <v>200000</v>
      </c>
      <c r="P35" s="42"/>
      <c r="Q35" s="42"/>
      <c r="R35" s="42"/>
      <c r="S35" s="42"/>
      <c r="T35" s="42"/>
      <c r="U35" s="42">
        <v>265023</v>
      </c>
      <c r="V35" s="42"/>
      <c r="W35" s="42"/>
      <c r="X35" s="42"/>
      <c r="Y35" s="42"/>
      <c r="Z35" s="14">
        <f t="shared" si="0"/>
        <v>65023</v>
      </c>
      <c r="AA35" s="23">
        <f t="shared" si="1"/>
        <v>13310</v>
      </c>
      <c r="AB35" s="24">
        <v>278333</v>
      </c>
    </row>
    <row r="36" spans="1:28" ht="15.75" customHeight="1">
      <c r="A36" s="33" t="s">
        <v>108</v>
      </c>
      <c r="B36" s="34" t="s">
        <v>109</v>
      </c>
      <c r="C36" s="12"/>
      <c r="D36" s="12"/>
      <c r="E36" s="43" t="s">
        <v>107</v>
      </c>
      <c r="F36" s="44"/>
      <c r="G36" s="44"/>
      <c r="H36" s="44"/>
      <c r="I36" s="44"/>
      <c r="J36" s="44"/>
      <c r="K36" s="44"/>
      <c r="L36" s="44"/>
      <c r="M36" s="44"/>
      <c r="N36" s="44"/>
      <c r="O36" s="42">
        <v>0</v>
      </c>
      <c r="P36" s="42"/>
      <c r="Q36" s="42"/>
      <c r="R36" s="42"/>
      <c r="S36" s="42"/>
      <c r="T36" s="42"/>
      <c r="U36" s="42">
        <v>3541871</v>
      </c>
      <c r="V36" s="42"/>
      <c r="W36" s="42"/>
      <c r="X36" s="42"/>
      <c r="Y36" s="42"/>
      <c r="Z36" s="14">
        <f t="shared" si="0"/>
        <v>3541871</v>
      </c>
      <c r="AA36" s="23">
        <f t="shared" si="1"/>
        <v>0</v>
      </c>
      <c r="AB36" s="24">
        <v>3541871</v>
      </c>
    </row>
    <row r="37" spans="1:28" ht="15.75" customHeight="1">
      <c r="A37" s="33" t="s">
        <v>110</v>
      </c>
      <c r="B37" s="34" t="s">
        <v>111</v>
      </c>
      <c r="C37" s="12"/>
      <c r="D37" s="12"/>
      <c r="E37" s="43" t="s">
        <v>27</v>
      </c>
      <c r="F37" s="44"/>
      <c r="G37" s="44"/>
      <c r="H37" s="44"/>
      <c r="I37" s="44"/>
      <c r="J37" s="44"/>
      <c r="K37" s="44"/>
      <c r="L37" s="44"/>
      <c r="M37" s="44"/>
      <c r="N37" s="44"/>
      <c r="O37" s="42">
        <v>0</v>
      </c>
      <c r="P37" s="42"/>
      <c r="Q37" s="42"/>
      <c r="R37" s="42"/>
      <c r="S37" s="42"/>
      <c r="T37" s="42"/>
      <c r="U37" s="42">
        <v>24122</v>
      </c>
      <c r="V37" s="42"/>
      <c r="W37" s="42"/>
      <c r="X37" s="42"/>
      <c r="Y37" s="42"/>
      <c r="Z37" s="14">
        <f t="shared" si="0"/>
        <v>24122</v>
      </c>
      <c r="AA37" s="23">
        <f t="shared" si="1"/>
        <v>0</v>
      </c>
      <c r="AB37" s="24">
        <v>24122</v>
      </c>
    </row>
    <row r="38" spans="1:28" ht="15.75" customHeight="1">
      <c r="A38" s="33" t="s">
        <v>112</v>
      </c>
      <c r="B38" s="34" t="s">
        <v>113</v>
      </c>
      <c r="C38" s="12"/>
      <c r="D38" s="12"/>
      <c r="E38" s="43" t="s">
        <v>28</v>
      </c>
      <c r="F38" s="44"/>
      <c r="G38" s="44"/>
      <c r="H38" s="44"/>
      <c r="I38" s="44"/>
      <c r="J38" s="44"/>
      <c r="K38" s="44"/>
      <c r="L38" s="44"/>
      <c r="M38" s="44"/>
      <c r="N38" s="44"/>
      <c r="O38" s="42">
        <v>7100000</v>
      </c>
      <c r="P38" s="42"/>
      <c r="Q38" s="42"/>
      <c r="R38" s="42"/>
      <c r="S38" s="42"/>
      <c r="T38" s="42"/>
      <c r="U38" s="42">
        <v>6188191</v>
      </c>
      <c r="V38" s="42"/>
      <c r="W38" s="42"/>
      <c r="X38" s="42"/>
      <c r="Y38" s="42"/>
      <c r="Z38" s="14">
        <f t="shared" si="0"/>
        <v>-911809</v>
      </c>
      <c r="AA38" s="23">
        <f t="shared" si="1"/>
        <v>-74394</v>
      </c>
      <c r="AB38" s="24">
        <v>6113797</v>
      </c>
    </row>
    <row r="39" spans="1:28" ht="15.75" customHeight="1">
      <c r="A39" s="33" t="s">
        <v>114</v>
      </c>
      <c r="B39" s="34" t="s">
        <v>115</v>
      </c>
      <c r="C39" s="12"/>
      <c r="D39" s="12"/>
      <c r="E39" s="43" t="s">
        <v>29</v>
      </c>
      <c r="F39" s="44"/>
      <c r="G39" s="44"/>
      <c r="H39" s="44"/>
      <c r="I39" s="44"/>
      <c r="J39" s="44"/>
      <c r="K39" s="44"/>
      <c r="L39" s="44"/>
      <c r="M39" s="44"/>
      <c r="N39" s="44"/>
      <c r="O39" s="42">
        <v>0</v>
      </c>
      <c r="P39" s="42"/>
      <c r="Q39" s="42"/>
      <c r="R39" s="42"/>
      <c r="S39" s="42"/>
      <c r="T39" s="42"/>
      <c r="U39" s="42">
        <v>797061</v>
      </c>
      <c r="V39" s="42"/>
      <c r="W39" s="42"/>
      <c r="X39" s="42"/>
      <c r="Y39" s="42"/>
      <c r="Z39" s="14">
        <f t="shared" si="0"/>
        <v>797061</v>
      </c>
      <c r="AA39" s="23">
        <f t="shared" si="1"/>
        <v>0</v>
      </c>
      <c r="AB39" s="24">
        <v>797061</v>
      </c>
    </row>
    <row r="40" spans="1:28" ht="15.75" customHeight="1">
      <c r="A40" s="33" t="s">
        <v>116</v>
      </c>
      <c r="B40" s="34" t="s">
        <v>117</v>
      </c>
      <c r="C40" s="12"/>
      <c r="D40" s="12"/>
      <c r="E40" s="43" t="s">
        <v>30</v>
      </c>
      <c r="F40" s="44"/>
      <c r="G40" s="44"/>
      <c r="H40" s="44"/>
      <c r="I40" s="44"/>
      <c r="J40" s="44"/>
      <c r="K40" s="44"/>
      <c r="L40" s="44"/>
      <c r="M40" s="44"/>
      <c r="N40" s="44"/>
      <c r="O40" s="42">
        <v>0</v>
      </c>
      <c r="P40" s="42"/>
      <c r="Q40" s="42"/>
      <c r="R40" s="42"/>
      <c r="S40" s="42"/>
      <c r="T40" s="42"/>
      <c r="U40" s="42">
        <v>129009</v>
      </c>
      <c r="V40" s="42"/>
      <c r="W40" s="42"/>
      <c r="X40" s="42"/>
      <c r="Y40" s="42"/>
      <c r="Z40" s="14">
        <f t="shared" si="0"/>
        <v>129009</v>
      </c>
      <c r="AA40" s="23">
        <f t="shared" si="1"/>
        <v>0</v>
      </c>
      <c r="AB40" s="24">
        <v>129009</v>
      </c>
    </row>
    <row r="41" spans="1:28" ht="15.75" customHeight="1">
      <c r="A41" s="33" t="s">
        <v>118</v>
      </c>
      <c r="B41" s="34" t="s">
        <v>119</v>
      </c>
      <c r="C41" s="12"/>
      <c r="D41" s="12"/>
      <c r="E41" s="43" t="s">
        <v>31</v>
      </c>
      <c r="F41" s="44"/>
      <c r="G41" s="44"/>
      <c r="H41" s="44"/>
      <c r="I41" s="44"/>
      <c r="J41" s="44"/>
      <c r="K41" s="44"/>
      <c r="L41" s="44"/>
      <c r="M41" s="44"/>
      <c r="N41" s="44"/>
      <c r="O41" s="42">
        <v>150000</v>
      </c>
      <c r="P41" s="42"/>
      <c r="Q41" s="42"/>
      <c r="R41" s="42"/>
      <c r="S41" s="42"/>
      <c r="T41" s="42"/>
      <c r="U41" s="42">
        <v>169685</v>
      </c>
      <c r="V41" s="42"/>
      <c r="W41" s="42"/>
      <c r="X41" s="42"/>
      <c r="Y41" s="42"/>
      <c r="Z41" s="14">
        <f t="shared" si="0"/>
        <v>19685</v>
      </c>
      <c r="AA41" s="23">
        <f t="shared" si="1"/>
        <v>0</v>
      </c>
      <c r="AB41" s="24">
        <v>169685</v>
      </c>
    </row>
    <row r="42" spans="1:28" ht="15.75" customHeight="1">
      <c r="A42" s="33" t="s">
        <v>120</v>
      </c>
      <c r="B42" s="34" t="s">
        <v>121</v>
      </c>
      <c r="C42" s="12"/>
      <c r="D42" s="12"/>
      <c r="E42" s="43" t="s">
        <v>32</v>
      </c>
      <c r="F42" s="44"/>
      <c r="G42" s="44"/>
      <c r="H42" s="44"/>
      <c r="I42" s="44"/>
      <c r="J42" s="44"/>
      <c r="K42" s="44"/>
      <c r="L42" s="44"/>
      <c r="M42" s="44"/>
      <c r="N42" s="44"/>
      <c r="O42" s="42">
        <v>2191000</v>
      </c>
      <c r="P42" s="42"/>
      <c r="Q42" s="42"/>
      <c r="R42" s="42"/>
      <c r="S42" s="42"/>
      <c r="T42" s="42"/>
      <c r="U42" s="42">
        <v>2573465</v>
      </c>
      <c r="V42" s="42"/>
      <c r="W42" s="42"/>
      <c r="X42" s="42"/>
      <c r="Y42" s="42"/>
      <c r="Z42" s="14">
        <f t="shared" si="0"/>
        <v>382465</v>
      </c>
      <c r="AA42" s="23">
        <f t="shared" si="1"/>
        <v>-35446</v>
      </c>
      <c r="AB42" s="24">
        <v>2538019</v>
      </c>
    </row>
    <row r="43" spans="1:28" ht="15.75" customHeight="1">
      <c r="A43" s="33" t="s">
        <v>122</v>
      </c>
      <c r="B43" s="34" t="s">
        <v>123</v>
      </c>
      <c r="C43" s="12"/>
      <c r="D43" s="12"/>
      <c r="E43" s="43" t="s">
        <v>33</v>
      </c>
      <c r="F43" s="44"/>
      <c r="G43" s="44"/>
      <c r="H43" s="44"/>
      <c r="I43" s="44"/>
      <c r="J43" s="44"/>
      <c r="K43" s="44"/>
      <c r="L43" s="44"/>
      <c r="M43" s="44"/>
      <c r="N43" s="44"/>
      <c r="O43" s="42">
        <v>0</v>
      </c>
      <c r="P43" s="42"/>
      <c r="Q43" s="42"/>
      <c r="R43" s="42"/>
      <c r="S43" s="42"/>
      <c r="T43" s="42"/>
      <c r="U43" s="42">
        <v>310000</v>
      </c>
      <c r="V43" s="42"/>
      <c r="W43" s="42"/>
      <c r="X43" s="42"/>
      <c r="Y43" s="42"/>
      <c r="Z43" s="14">
        <f t="shared" si="0"/>
        <v>310000</v>
      </c>
      <c r="AA43" s="23">
        <f t="shared" si="1"/>
        <v>0</v>
      </c>
      <c r="AB43" s="24">
        <v>310000</v>
      </c>
    </row>
    <row r="44" spans="1:28" ht="15.75" customHeight="1">
      <c r="A44" s="33" t="s">
        <v>124</v>
      </c>
      <c r="B44" s="34" t="s">
        <v>125</v>
      </c>
      <c r="C44" s="12"/>
      <c r="D44" s="12"/>
      <c r="E44" s="43" t="s">
        <v>34</v>
      </c>
      <c r="F44" s="44"/>
      <c r="G44" s="44"/>
      <c r="H44" s="44"/>
      <c r="I44" s="44"/>
      <c r="J44" s="44"/>
      <c r="K44" s="44"/>
      <c r="L44" s="44"/>
      <c r="M44" s="44"/>
      <c r="N44" s="44"/>
      <c r="O44" s="42">
        <v>255000</v>
      </c>
      <c r="P44" s="42"/>
      <c r="Q44" s="42"/>
      <c r="R44" s="42"/>
      <c r="S44" s="42"/>
      <c r="T44" s="42"/>
      <c r="U44" s="42">
        <v>880757</v>
      </c>
      <c r="V44" s="42"/>
      <c r="W44" s="42"/>
      <c r="X44" s="42"/>
      <c r="Y44" s="42"/>
      <c r="Z44" s="14">
        <f t="shared" si="0"/>
        <v>625757</v>
      </c>
      <c r="AA44" s="23">
        <f t="shared" si="1"/>
        <v>96530</v>
      </c>
      <c r="AB44" s="24">
        <v>977287</v>
      </c>
    </row>
    <row r="45" spans="1:28" ht="15.75" customHeight="1">
      <c r="A45" s="33" t="s">
        <v>126</v>
      </c>
      <c r="B45" s="34" t="s">
        <v>127</v>
      </c>
      <c r="C45" s="12"/>
      <c r="D45" s="12"/>
      <c r="E45" s="43" t="s">
        <v>35</v>
      </c>
      <c r="F45" s="44"/>
      <c r="G45" s="44"/>
      <c r="H45" s="44"/>
      <c r="I45" s="44"/>
      <c r="J45" s="44"/>
      <c r="K45" s="44"/>
      <c r="L45" s="44"/>
      <c r="M45" s="44"/>
      <c r="N45" s="44"/>
      <c r="O45" s="42">
        <v>0</v>
      </c>
      <c r="P45" s="42"/>
      <c r="Q45" s="42"/>
      <c r="R45" s="42"/>
      <c r="S45" s="42"/>
      <c r="T45" s="42"/>
      <c r="U45" s="42">
        <v>0</v>
      </c>
      <c r="V45" s="42"/>
      <c r="W45" s="42"/>
      <c r="X45" s="42"/>
      <c r="Y45" s="42"/>
      <c r="Z45" s="14">
        <f t="shared" si="0"/>
        <v>0</v>
      </c>
      <c r="AA45" s="23">
        <f t="shared" si="1"/>
        <v>0</v>
      </c>
      <c r="AB45" s="24">
        <v>0</v>
      </c>
    </row>
    <row r="46" spans="1:28" ht="15.75" customHeight="1">
      <c r="A46" s="33"/>
      <c r="B46" s="34"/>
      <c r="C46" s="30"/>
      <c r="D46" s="30"/>
      <c r="E46" s="47"/>
      <c r="F46" s="41"/>
      <c r="G46" s="41"/>
      <c r="H46" s="41"/>
      <c r="I46" s="41"/>
      <c r="J46" s="41"/>
      <c r="K46" s="41"/>
      <c r="L46" s="41"/>
      <c r="M46" s="15"/>
      <c r="N46" s="15"/>
      <c r="O46" s="3">
        <f>SUM(O22:T45)</f>
        <v>12146000</v>
      </c>
      <c r="P46" s="3"/>
      <c r="Q46" s="3"/>
      <c r="R46" s="3"/>
      <c r="S46" s="3"/>
      <c r="T46" s="3"/>
      <c r="U46" s="3">
        <f>SUM(U22:Y45)</f>
        <v>17835282</v>
      </c>
      <c r="V46" s="3"/>
      <c r="W46" s="3"/>
      <c r="X46" s="3"/>
      <c r="Y46" s="3"/>
      <c r="Z46" s="3">
        <f>SUM(Z22:Z45)</f>
        <v>5668194</v>
      </c>
      <c r="AA46" s="17">
        <f t="shared" si="1"/>
        <v>0</v>
      </c>
      <c r="AB46" s="18">
        <f>SUM(AB22:AB45)</f>
        <v>17835282</v>
      </c>
    </row>
    <row r="47" spans="1:28" ht="15.75" customHeight="1">
      <c r="A47" s="33" t="s">
        <v>128</v>
      </c>
      <c r="B47" s="34" t="s">
        <v>129</v>
      </c>
      <c r="C47" s="12"/>
      <c r="D47" s="12"/>
      <c r="E47" s="45" t="s">
        <v>47</v>
      </c>
      <c r="F47" s="46"/>
      <c r="G47" s="46"/>
      <c r="H47" s="46"/>
      <c r="I47" s="46"/>
      <c r="J47" s="46"/>
      <c r="K47" s="46"/>
      <c r="L47" s="46"/>
      <c r="M47" s="13"/>
      <c r="N47" s="13"/>
      <c r="O47" s="14">
        <v>0</v>
      </c>
      <c r="P47" s="14"/>
      <c r="Q47" s="14"/>
      <c r="R47" s="14"/>
      <c r="S47" s="14"/>
      <c r="T47" s="14"/>
      <c r="U47" s="14">
        <v>315759</v>
      </c>
      <c r="V47" s="14"/>
      <c r="W47" s="14"/>
      <c r="X47" s="14"/>
      <c r="Y47" s="14"/>
      <c r="Z47" s="14">
        <f t="shared" si="0"/>
        <v>315759</v>
      </c>
      <c r="AA47" s="23">
        <f t="shared" si="1"/>
        <v>0</v>
      </c>
      <c r="AB47" s="24">
        <v>315759</v>
      </c>
    </row>
    <row r="48" spans="1:28" ht="15.75" customHeight="1">
      <c r="A48" s="33" t="s">
        <v>130</v>
      </c>
      <c r="B48" s="34" t="s">
        <v>131</v>
      </c>
      <c r="C48" s="12"/>
      <c r="D48" s="12"/>
      <c r="E48" s="59" t="s">
        <v>132</v>
      </c>
      <c r="F48" s="60"/>
      <c r="G48" s="60"/>
      <c r="H48" s="60"/>
      <c r="I48" s="60"/>
      <c r="J48" s="60"/>
      <c r="K48" s="60"/>
      <c r="L48" s="61"/>
      <c r="M48" s="13"/>
      <c r="N48" s="13"/>
      <c r="O48" s="14">
        <v>0</v>
      </c>
      <c r="P48" s="14"/>
      <c r="Q48" s="14"/>
      <c r="R48" s="14"/>
      <c r="S48" s="14"/>
      <c r="T48" s="14"/>
      <c r="U48" s="14">
        <v>296599</v>
      </c>
      <c r="V48" s="14"/>
      <c r="W48" s="14"/>
      <c r="X48" s="14"/>
      <c r="Y48" s="14"/>
      <c r="Z48" s="14"/>
      <c r="AA48" s="23">
        <f t="shared" si="1"/>
        <v>0</v>
      </c>
      <c r="AB48" s="24">
        <v>296599</v>
      </c>
    </row>
    <row r="49" spans="1:28" ht="15.75" customHeight="1">
      <c r="A49" s="33"/>
      <c r="B49" s="34"/>
      <c r="C49" s="30"/>
      <c r="D49" s="30"/>
      <c r="E49" s="47"/>
      <c r="F49" s="41"/>
      <c r="G49" s="41"/>
      <c r="H49" s="41"/>
      <c r="I49" s="41"/>
      <c r="J49" s="41"/>
      <c r="K49" s="41"/>
      <c r="L49" s="41"/>
      <c r="M49" s="15"/>
      <c r="N49" s="15"/>
      <c r="O49" s="3">
        <f>SUM(O47)</f>
        <v>0</v>
      </c>
      <c r="P49" s="3"/>
      <c r="Q49" s="3"/>
      <c r="R49" s="3"/>
      <c r="S49" s="3"/>
      <c r="T49" s="3"/>
      <c r="U49" s="3">
        <f>SUM(U47:U48)</f>
        <v>612358</v>
      </c>
      <c r="V49" s="3"/>
      <c r="W49" s="3"/>
      <c r="X49" s="3"/>
      <c r="Y49" s="3"/>
      <c r="Z49" s="3">
        <f>SUM(Z47)</f>
        <v>315759</v>
      </c>
      <c r="AA49" s="17">
        <f t="shared" si="1"/>
        <v>0</v>
      </c>
      <c r="AB49" s="18">
        <f>SUM(AB47:AB48)</f>
        <v>612358</v>
      </c>
    </row>
    <row r="50" spans="1:28" ht="15.75" customHeight="1">
      <c r="A50" s="33" t="s">
        <v>133</v>
      </c>
      <c r="B50" s="34" t="s">
        <v>134</v>
      </c>
      <c r="C50" s="12"/>
      <c r="D50" s="12"/>
      <c r="E50" s="37" t="s">
        <v>50</v>
      </c>
      <c r="F50" s="39"/>
      <c r="G50" s="39"/>
      <c r="H50" s="39"/>
      <c r="I50" s="39"/>
      <c r="J50" s="39"/>
      <c r="K50" s="39"/>
      <c r="L50" s="39"/>
      <c r="M50" s="13"/>
      <c r="N50" s="13"/>
      <c r="O50" s="14">
        <v>0</v>
      </c>
      <c r="P50" s="14"/>
      <c r="Q50" s="14"/>
      <c r="R50" s="14"/>
      <c r="S50" s="14"/>
      <c r="T50" s="14"/>
      <c r="U50" s="14">
        <v>202338</v>
      </c>
      <c r="V50" s="1"/>
      <c r="W50" s="1"/>
      <c r="X50" s="1"/>
      <c r="Y50" s="1"/>
      <c r="Z50" s="1"/>
      <c r="AA50" s="23">
        <f t="shared" si="1"/>
        <v>0</v>
      </c>
      <c r="AB50" s="24">
        <v>202338</v>
      </c>
    </row>
    <row r="51" spans="1:28" ht="15.75" customHeight="1">
      <c r="A51" s="33" t="s">
        <v>135</v>
      </c>
      <c r="B51" s="34" t="s">
        <v>136</v>
      </c>
      <c r="C51" s="12"/>
      <c r="D51" s="12"/>
      <c r="E51" s="43" t="s">
        <v>36</v>
      </c>
      <c r="F51" s="44"/>
      <c r="G51" s="44"/>
      <c r="H51" s="44"/>
      <c r="I51" s="44"/>
      <c r="J51" s="44"/>
      <c r="K51" s="44"/>
      <c r="L51" s="44"/>
      <c r="M51" s="44"/>
      <c r="N51" s="44"/>
      <c r="O51" s="42">
        <v>350000</v>
      </c>
      <c r="P51" s="42"/>
      <c r="Q51" s="42"/>
      <c r="R51" s="42"/>
      <c r="S51" s="42"/>
      <c r="T51" s="42"/>
      <c r="U51" s="42">
        <v>646373</v>
      </c>
      <c r="V51" s="42"/>
      <c r="W51" s="42"/>
      <c r="X51" s="42"/>
      <c r="Y51" s="42"/>
      <c r="Z51" s="14">
        <f t="shared" si="0"/>
        <v>296373</v>
      </c>
      <c r="AA51" s="23">
        <f t="shared" si="1"/>
        <v>0</v>
      </c>
      <c r="AB51" s="24">
        <v>646373</v>
      </c>
    </row>
    <row r="52" spans="1:28" ht="15.75" customHeight="1">
      <c r="A52" s="33" t="s">
        <v>137</v>
      </c>
      <c r="B52" s="34" t="s">
        <v>138</v>
      </c>
      <c r="C52" s="12"/>
      <c r="D52" s="12"/>
      <c r="E52" s="43" t="s">
        <v>37</v>
      </c>
      <c r="F52" s="44"/>
      <c r="G52" s="44"/>
      <c r="H52" s="44"/>
      <c r="I52" s="44"/>
      <c r="J52" s="44"/>
      <c r="K52" s="44"/>
      <c r="L52" s="44"/>
      <c r="M52" s="44"/>
      <c r="N52" s="44"/>
      <c r="O52" s="42">
        <v>41000</v>
      </c>
      <c r="P52" s="42"/>
      <c r="Q52" s="42"/>
      <c r="R52" s="42"/>
      <c r="S52" s="42"/>
      <c r="T52" s="42"/>
      <c r="U52" s="42">
        <v>151880</v>
      </c>
      <c r="V52" s="42"/>
      <c r="W52" s="42"/>
      <c r="X52" s="42"/>
      <c r="Y52" s="42"/>
      <c r="Z52" s="14">
        <f t="shared" si="0"/>
        <v>110880</v>
      </c>
      <c r="AA52" s="23">
        <f t="shared" si="1"/>
        <v>0</v>
      </c>
      <c r="AB52" s="24">
        <v>151880</v>
      </c>
    </row>
    <row r="53" spans="1:28" ht="15.75" customHeight="1">
      <c r="A53" s="33"/>
      <c r="B53" s="34"/>
      <c r="C53" s="30"/>
      <c r="D53" s="30"/>
      <c r="E53" s="47"/>
      <c r="F53" s="56"/>
      <c r="G53" s="56"/>
      <c r="H53" s="56"/>
      <c r="I53" s="56"/>
      <c r="J53" s="56"/>
      <c r="K53" s="56"/>
      <c r="L53" s="56"/>
      <c r="M53" s="15"/>
      <c r="N53" s="15"/>
      <c r="O53" s="3">
        <f>SUM(O51:T52)</f>
        <v>391000</v>
      </c>
      <c r="P53" s="3"/>
      <c r="Q53" s="3"/>
      <c r="R53" s="3"/>
      <c r="S53" s="3"/>
      <c r="T53" s="3"/>
      <c r="U53" s="3">
        <f>SUM(U50:Y52)</f>
        <v>1000591</v>
      </c>
      <c r="V53" s="3"/>
      <c r="W53" s="3"/>
      <c r="X53" s="3"/>
      <c r="Y53" s="3"/>
      <c r="Z53" s="3">
        <f>SUM(Z51:Z52)</f>
        <v>407253</v>
      </c>
      <c r="AA53" s="17">
        <f t="shared" si="1"/>
        <v>0</v>
      </c>
      <c r="AB53" s="18">
        <f>SUM(AB50:AB52)</f>
        <v>1000591</v>
      </c>
    </row>
    <row r="54" spans="1:28" ht="23.25" customHeight="1">
      <c r="A54" s="33"/>
      <c r="B54" s="34"/>
      <c r="C54" s="30"/>
      <c r="D54" s="30"/>
      <c r="E54" s="40" t="s">
        <v>52</v>
      </c>
      <c r="F54" s="41"/>
      <c r="G54" s="41"/>
      <c r="H54" s="41"/>
      <c r="I54" s="41"/>
      <c r="J54" s="41"/>
      <c r="K54" s="41"/>
      <c r="L54" s="41"/>
      <c r="M54" s="15"/>
      <c r="N54" s="15"/>
      <c r="O54" s="2">
        <f>SUM(O53,O49,O46,O21,O17)</f>
        <v>24469000</v>
      </c>
      <c r="P54" s="16"/>
      <c r="Q54" s="16"/>
      <c r="R54" s="16"/>
      <c r="S54" s="16"/>
      <c r="T54" s="16"/>
      <c r="U54" s="2">
        <f>SUM(U53,U49,U46,U21,U17)</f>
        <v>34137382</v>
      </c>
      <c r="V54" s="16"/>
      <c r="W54" s="16"/>
      <c r="X54" s="16"/>
      <c r="Y54" s="16"/>
      <c r="Z54" s="2">
        <f>SUM(Z53,Z49,Z46,Z21,Z17)</f>
        <v>9098554</v>
      </c>
      <c r="AA54" s="17">
        <f t="shared" si="1"/>
        <v>0</v>
      </c>
      <c r="AB54" s="18">
        <f>SUM(AB53,AB49,AB46,AB21,AB17)</f>
        <v>34137382</v>
      </c>
    </row>
    <row r="55" spans="1:28" ht="15.75" customHeight="1">
      <c r="A55" s="33" t="s">
        <v>140</v>
      </c>
      <c r="B55" s="34" t="s">
        <v>141</v>
      </c>
      <c r="C55" s="12"/>
      <c r="D55" s="12"/>
      <c r="E55" s="43" t="s">
        <v>38</v>
      </c>
      <c r="F55" s="44"/>
      <c r="G55" s="44"/>
      <c r="H55" s="44"/>
      <c r="I55" s="44"/>
      <c r="J55" s="44"/>
      <c r="K55" s="44"/>
      <c r="L55" s="44"/>
      <c r="M55" s="44"/>
      <c r="N55" s="44"/>
      <c r="O55" s="42">
        <v>0</v>
      </c>
      <c r="P55" s="42"/>
      <c r="Q55" s="42"/>
      <c r="R55" s="42"/>
      <c r="S55" s="42"/>
      <c r="T55" s="42"/>
      <c r="U55" s="42">
        <v>7368333</v>
      </c>
      <c r="V55" s="42"/>
      <c r="W55" s="42"/>
      <c r="X55" s="42"/>
      <c r="Y55" s="42"/>
      <c r="Z55" s="14">
        <f t="shared" si="0"/>
        <v>7368333</v>
      </c>
      <c r="AA55" s="23">
        <f t="shared" si="1"/>
        <v>0</v>
      </c>
      <c r="AB55" s="24">
        <v>7368333</v>
      </c>
    </row>
    <row r="56" spans="1:28" ht="15.75" customHeight="1">
      <c r="A56" s="33"/>
      <c r="B56" s="34"/>
      <c r="C56" s="20"/>
      <c r="D56" s="20"/>
      <c r="E56" s="54"/>
      <c r="F56" s="55"/>
      <c r="G56" s="55"/>
      <c r="H56" s="55"/>
      <c r="I56" s="55"/>
      <c r="J56" s="55"/>
      <c r="K56" s="55"/>
      <c r="L56" s="55"/>
      <c r="M56" s="19"/>
      <c r="N56" s="19"/>
      <c r="O56" s="4">
        <f>SUM(O55)</f>
        <v>0</v>
      </c>
      <c r="P56" s="4"/>
      <c r="Q56" s="4"/>
      <c r="R56" s="4"/>
      <c r="S56" s="4"/>
      <c r="T56" s="4"/>
      <c r="U56" s="4">
        <f>SUM(U55)</f>
        <v>7368333</v>
      </c>
      <c r="V56" s="4"/>
      <c r="W56" s="4"/>
      <c r="X56" s="4"/>
      <c r="Y56" s="4"/>
      <c r="Z56" s="4">
        <f>SUM(Z55)</f>
        <v>7368333</v>
      </c>
      <c r="AA56" s="25">
        <f t="shared" si="1"/>
        <v>0</v>
      </c>
      <c r="AB56" s="26">
        <f>SUM(AB55)</f>
        <v>7368333</v>
      </c>
    </row>
    <row r="57" spans="1:28" ht="15.75" customHeight="1">
      <c r="A57" s="33" t="s">
        <v>142</v>
      </c>
      <c r="B57" s="34" t="s">
        <v>143</v>
      </c>
      <c r="C57" s="12"/>
      <c r="D57" s="12"/>
      <c r="E57" s="43" t="s">
        <v>39</v>
      </c>
      <c r="F57" s="44"/>
      <c r="G57" s="44"/>
      <c r="H57" s="44"/>
      <c r="I57" s="44"/>
      <c r="J57" s="44"/>
      <c r="K57" s="44"/>
      <c r="L57" s="44"/>
      <c r="M57" s="44"/>
      <c r="N57" s="44"/>
      <c r="O57" s="42">
        <v>500000</v>
      </c>
      <c r="P57" s="42"/>
      <c r="Q57" s="42"/>
      <c r="R57" s="42"/>
      <c r="S57" s="42"/>
      <c r="T57" s="42"/>
      <c r="U57" s="42">
        <v>1247825</v>
      </c>
      <c r="V57" s="42"/>
      <c r="W57" s="42"/>
      <c r="X57" s="42"/>
      <c r="Y57" s="42"/>
      <c r="Z57" s="14">
        <f t="shared" si="0"/>
        <v>747825</v>
      </c>
      <c r="AA57" s="23">
        <f t="shared" si="1"/>
        <v>0</v>
      </c>
      <c r="AB57" s="24">
        <v>1247825</v>
      </c>
    </row>
    <row r="58" spans="1:28" ht="15.75" customHeight="1">
      <c r="A58" s="33" t="s">
        <v>144</v>
      </c>
      <c r="B58" s="34" t="s">
        <v>145</v>
      </c>
      <c r="C58" s="12"/>
      <c r="D58" s="12"/>
      <c r="E58" s="43" t="s">
        <v>40</v>
      </c>
      <c r="F58" s="44"/>
      <c r="G58" s="44"/>
      <c r="H58" s="44"/>
      <c r="I58" s="44"/>
      <c r="J58" s="44"/>
      <c r="K58" s="44"/>
      <c r="L58" s="44"/>
      <c r="M58" s="44"/>
      <c r="N58" s="44"/>
      <c r="O58" s="42">
        <v>135000</v>
      </c>
      <c r="P58" s="42"/>
      <c r="Q58" s="42"/>
      <c r="R58" s="42"/>
      <c r="S58" s="42"/>
      <c r="T58" s="42"/>
      <c r="U58" s="42">
        <v>336922</v>
      </c>
      <c r="V58" s="42"/>
      <c r="W58" s="42"/>
      <c r="X58" s="42"/>
      <c r="Y58" s="42"/>
      <c r="Z58" s="14">
        <f t="shared" si="0"/>
        <v>201922</v>
      </c>
      <c r="AA58" s="23">
        <f t="shared" si="1"/>
        <v>0</v>
      </c>
      <c r="AB58" s="24">
        <v>336922</v>
      </c>
    </row>
    <row r="59" spans="1:28" ht="15.75" customHeight="1">
      <c r="A59" s="33" t="s">
        <v>146</v>
      </c>
      <c r="B59" s="34" t="s">
        <v>146</v>
      </c>
      <c r="C59" s="12"/>
      <c r="D59" s="12"/>
      <c r="E59" s="43" t="s">
        <v>41</v>
      </c>
      <c r="F59" s="44"/>
      <c r="G59" s="44"/>
      <c r="H59" s="44"/>
      <c r="I59" s="44"/>
      <c r="J59" s="44"/>
      <c r="K59" s="44"/>
      <c r="L59" s="44"/>
      <c r="M59" s="44"/>
      <c r="N59" s="44"/>
      <c r="O59" s="42">
        <v>0</v>
      </c>
      <c r="P59" s="42"/>
      <c r="Q59" s="42"/>
      <c r="R59" s="42"/>
      <c r="S59" s="42"/>
      <c r="T59" s="42"/>
      <c r="U59" s="42">
        <v>6052</v>
      </c>
      <c r="V59" s="42"/>
      <c r="W59" s="42"/>
      <c r="X59" s="42"/>
      <c r="Y59" s="42"/>
      <c r="Z59" s="14">
        <f t="shared" si="0"/>
        <v>6052</v>
      </c>
      <c r="AA59" s="23">
        <f t="shared" si="1"/>
        <v>0</v>
      </c>
      <c r="AB59" s="24">
        <v>6052</v>
      </c>
    </row>
    <row r="60" spans="1:28" ht="15.75" customHeight="1">
      <c r="A60" s="33" t="s">
        <v>155</v>
      </c>
      <c r="B60" s="34" t="s">
        <v>156</v>
      </c>
      <c r="C60" s="12"/>
      <c r="D60" s="12"/>
      <c r="E60" s="51" t="s">
        <v>154</v>
      </c>
      <c r="F60" s="52"/>
      <c r="G60" s="52"/>
      <c r="H60" s="52"/>
      <c r="I60" s="52"/>
      <c r="J60" s="52"/>
      <c r="K60" s="52"/>
      <c r="L60" s="53"/>
      <c r="M60" s="28"/>
      <c r="N60" s="28"/>
      <c r="O60" s="27">
        <v>0</v>
      </c>
      <c r="P60" s="27"/>
      <c r="Q60" s="27"/>
      <c r="R60" s="27"/>
      <c r="S60" s="27"/>
      <c r="T60" s="27"/>
      <c r="U60" s="27">
        <v>186395</v>
      </c>
      <c r="V60" s="27"/>
      <c r="W60" s="27"/>
      <c r="X60" s="27"/>
      <c r="Y60" s="27"/>
      <c r="Z60" s="27"/>
      <c r="AA60" s="23">
        <f t="shared" si="1"/>
        <v>0</v>
      </c>
      <c r="AB60" s="24">
        <v>186395</v>
      </c>
    </row>
    <row r="61" spans="1:28" ht="15.75" customHeight="1">
      <c r="A61" s="33"/>
      <c r="B61" s="34"/>
      <c r="C61" s="20"/>
      <c r="D61" s="20"/>
      <c r="E61" s="54"/>
      <c r="F61" s="55"/>
      <c r="G61" s="55"/>
      <c r="H61" s="55"/>
      <c r="I61" s="55"/>
      <c r="J61" s="55"/>
      <c r="K61" s="55"/>
      <c r="L61" s="55"/>
      <c r="M61" s="19"/>
      <c r="N61" s="19"/>
      <c r="O61" s="4">
        <f>SUM(O57:T59)</f>
        <v>635000</v>
      </c>
      <c r="P61" s="4"/>
      <c r="Q61" s="4"/>
      <c r="R61" s="4"/>
      <c r="S61" s="4"/>
      <c r="T61" s="4"/>
      <c r="U61" s="4">
        <f>SUM(U57:Y60)</f>
        <v>1777194</v>
      </c>
      <c r="V61" s="4"/>
      <c r="W61" s="4"/>
      <c r="X61" s="4"/>
      <c r="Y61" s="4"/>
      <c r="Z61" s="4">
        <f>SUM(Z57:Z59)</f>
        <v>955799</v>
      </c>
      <c r="AA61" s="25">
        <f t="shared" si="1"/>
        <v>0</v>
      </c>
      <c r="AB61" s="26">
        <f>SUM(AB57:AB60)</f>
        <v>1777194</v>
      </c>
    </row>
    <row r="62" spans="1:28" ht="15.75" customHeight="1">
      <c r="A62" s="33" t="s">
        <v>151</v>
      </c>
      <c r="B62" s="34" t="s">
        <v>152</v>
      </c>
      <c r="C62" s="12"/>
      <c r="D62" s="12"/>
      <c r="E62" s="43" t="s">
        <v>153</v>
      </c>
      <c r="F62" s="44"/>
      <c r="G62" s="44"/>
      <c r="H62" s="44"/>
      <c r="I62" s="44"/>
      <c r="J62" s="44"/>
      <c r="K62" s="44"/>
      <c r="L62" s="44"/>
      <c r="M62" s="44"/>
      <c r="N62" s="44"/>
      <c r="O62" s="42">
        <v>0</v>
      </c>
      <c r="P62" s="42"/>
      <c r="Q62" s="42"/>
      <c r="R62" s="42"/>
      <c r="S62" s="42"/>
      <c r="T62" s="42"/>
      <c r="U62" s="42">
        <v>10000</v>
      </c>
      <c r="V62" s="42"/>
      <c r="W62" s="42"/>
      <c r="X62" s="42"/>
      <c r="Y62" s="42"/>
      <c r="Z62" s="14">
        <f t="shared" si="0"/>
        <v>10000</v>
      </c>
      <c r="AA62" s="23">
        <f t="shared" si="1"/>
        <v>0</v>
      </c>
      <c r="AB62" s="24">
        <v>10000</v>
      </c>
    </row>
    <row r="63" spans="1:28" ht="15.75" customHeight="1">
      <c r="A63" s="33" t="s">
        <v>147</v>
      </c>
      <c r="B63" s="34" t="s">
        <v>148</v>
      </c>
      <c r="C63" s="12"/>
      <c r="D63" s="12"/>
      <c r="E63" s="43" t="s">
        <v>42</v>
      </c>
      <c r="F63" s="44"/>
      <c r="G63" s="44"/>
      <c r="H63" s="44"/>
      <c r="I63" s="44"/>
      <c r="J63" s="44"/>
      <c r="K63" s="44"/>
      <c r="L63" s="44"/>
      <c r="M63" s="44"/>
      <c r="N63" s="44"/>
      <c r="O63" s="42">
        <v>3582000</v>
      </c>
      <c r="P63" s="42"/>
      <c r="Q63" s="42"/>
      <c r="R63" s="42"/>
      <c r="S63" s="42"/>
      <c r="T63" s="42"/>
      <c r="U63" s="42">
        <v>3897759</v>
      </c>
      <c r="V63" s="42"/>
      <c r="W63" s="42"/>
      <c r="X63" s="42"/>
      <c r="Y63" s="42"/>
      <c r="Z63" s="27">
        <f t="shared" ref="Z63" si="2">SUM(U63-O63)</f>
        <v>315759</v>
      </c>
      <c r="AA63" s="23">
        <f t="shared" ref="AA63" si="3">SUM(AB63-U63)</f>
        <v>0</v>
      </c>
      <c r="AB63" s="24">
        <v>3897759</v>
      </c>
    </row>
    <row r="64" spans="1:28" ht="15.75" customHeight="1">
      <c r="A64" s="33" t="s">
        <v>149</v>
      </c>
      <c r="B64" s="34" t="s">
        <v>150</v>
      </c>
      <c r="C64" s="12"/>
      <c r="D64" s="12"/>
      <c r="E64" s="43" t="s">
        <v>46</v>
      </c>
      <c r="F64" s="44"/>
      <c r="G64" s="44"/>
      <c r="H64" s="44"/>
      <c r="I64" s="44"/>
      <c r="J64" s="44"/>
      <c r="K64" s="44"/>
      <c r="L64" s="44"/>
      <c r="M64" s="44"/>
      <c r="N64" s="44"/>
      <c r="O64" s="42">
        <v>20252000</v>
      </c>
      <c r="P64" s="42"/>
      <c r="Q64" s="42"/>
      <c r="R64" s="42"/>
      <c r="S64" s="42"/>
      <c r="T64" s="42"/>
      <c r="U64" s="42">
        <v>21084096</v>
      </c>
      <c r="V64" s="42"/>
      <c r="W64" s="42"/>
      <c r="X64" s="42"/>
      <c r="Y64" s="42"/>
      <c r="Z64" s="14">
        <f t="shared" si="0"/>
        <v>832096</v>
      </c>
      <c r="AA64" s="23">
        <f t="shared" si="1"/>
        <v>0</v>
      </c>
      <c r="AB64" s="24">
        <v>21084096</v>
      </c>
    </row>
    <row r="65" spans="1:28" ht="14.25" customHeight="1">
      <c r="A65" s="33"/>
      <c r="B65" s="34"/>
      <c r="C65" s="20"/>
      <c r="D65" s="20"/>
      <c r="E65" s="54"/>
      <c r="F65" s="55"/>
      <c r="G65" s="55"/>
      <c r="H65" s="55"/>
      <c r="I65" s="55"/>
      <c r="J65" s="55"/>
      <c r="K65" s="55"/>
      <c r="L65" s="55"/>
      <c r="M65" s="19"/>
      <c r="N65" s="19"/>
      <c r="O65" s="4">
        <f>SUM(O62:T64)</f>
        <v>23834000</v>
      </c>
      <c r="P65" s="4"/>
      <c r="Q65" s="4"/>
      <c r="R65" s="4"/>
      <c r="S65" s="4"/>
      <c r="T65" s="4"/>
      <c r="U65" s="4">
        <f>SUM(U62:Y64)</f>
        <v>24991855</v>
      </c>
      <c r="V65" s="4"/>
      <c r="W65" s="4"/>
      <c r="X65" s="4"/>
      <c r="Y65" s="4"/>
      <c r="Z65" s="4">
        <f>SUM(Z62:Z64)</f>
        <v>1157855</v>
      </c>
      <c r="AA65" s="25">
        <f t="shared" si="1"/>
        <v>0</v>
      </c>
      <c r="AB65" s="26">
        <f>SUM(AB62:AB64)</f>
        <v>24991855</v>
      </c>
    </row>
    <row r="66" spans="1:28" ht="25.5" customHeight="1" thickBot="1">
      <c r="A66" s="33"/>
      <c r="B66" s="34"/>
      <c r="C66" s="20"/>
      <c r="D66" s="31"/>
      <c r="E66" s="48" t="s">
        <v>53</v>
      </c>
      <c r="F66" s="49"/>
      <c r="G66" s="49"/>
      <c r="H66" s="49"/>
      <c r="I66" s="49"/>
      <c r="J66" s="49"/>
      <c r="K66" s="49"/>
      <c r="L66" s="49"/>
      <c r="M66" s="49"/>
      <c r="N66" s="49"/>
      <c r="O66" s="50">
        <f>SUM(O65,O61,O56)</f>
        <v>24469000</v>
      </c>
      <c r="P66" s="50"/>
      <c r="Q66" s="50"/>
      <c r="R66" s="50"/>
      <c r="S66" s="50"/>
      <c r="T66" s="50"/>
      <c r="U66" s="50">
        <f>SUM(U65,U61,U56)</f>
        <v>34137382</v>
      </c>
      <c r="V66" s="50"/>
      <c r="W66" s="50"/>
      <c r="X66" s="50"/>
      <c r="Y66" s="50"/>
      <c r="Z66" s="5">
        <f t="shared" si="0"/>
        <v>9668382</v>
      </c>
      <c r="AA66" s="21">
        <f>SUM(AA65,AA61,AA56)</f>
        <v>0</v>
      </c>
      <c r="AB66" s="22">
        <f>SUM(AB65,AB61,AB56)</f>
        <v>34137382</v>
      </c>
    </row>
  </sheetData>
  <mergeCells count="159">
    <mergeCell ref="E21:L21"/>
    <mergeCell ref="E14:L14"/>
    <mergeCell ref="E48:L48"/>
    <mergeCell ref="U5:Y5"/>
    <mergeCell ref="E6:N6"/>
    <mergeCell ref="O6:T6"/>
    <mergeCell ref="U6:Y6"/>
    <mergeCell ref="E5:N5"/>
    <mergeCell ref="O5:T5"/>
    <mergeCell ref="U7:Y7"/>
    <mergeCell ref="E8:N8"/>
    <mergeCell ref="O8:T8"/>
    <mergeCell ref="U8:Y8"/>
    <mergeCell ref="E7:N7"/>
    <mergeCell ref="O7:T7"/>
    <mergeCell ref="U9:Y9"/>
    <mergeCell ref="E10:N10"/>
    <mergeCell ref="O10:T10"/>
    <mergeCell ref="U10:Y10"/>
    <mergeCell ref="E9:N9"/>
    <mergeCell ref="O9:T9"/>
    <mergeCell ref="U11:Y11"/>
    <mergeCell ref="E12:N12"/>
    <mergeCell ref="O12:T12"/>
    <mergeCell ref="U12:Y12"/>
    <mergeCell ref="E11:N11"/>
    <mergeCell ref="O11:T11"/>
    <mergeCell ref="U13:Y13"/>
    <mergeCell ref="E15:N15"/>
    <mergeCell ref="O15:T15"/>
    <mergeCell ref="U15:Y15"/>
    <mergeCell ref="E13:N13"/>
    <mergeCell ref="O13:T13"/>
    <mergeCell ref="U16:Y16"/>
    <mergeCell ref="E18:N18"/>
    <mergeCell ref="O18:T18"/>
    <mergeCell ref="U18:Y18"/>
    <mergeCell ref="E16:N16"/>
    <mergeCell ref="O16:T16"/>
    <mergeCell ref="U19:Y19"/>
    <mergeCell ref="E20:N20"/>
    <mergeCell ref="O20:T20"/>
    <mergeCell ref="U20:Y20"/>
    <mergeCell ref="E19:N19"/>
    <mergeCell ref="O19:T19"/>
    <mergeCell ref="E17:L17"/>
    <mergeCell ref="U22:Y22"/>
    <mergeCell ref="E23:N23"/>
    <mergeCell ref="O23:T23"/>
    <mergeCell ref="U23:Y23"/>
    <mergeCell ref="E22:N22"/>
    <mergeCell ref="O22:T22"/>
    <mergeCell ref="U24:Y24"/>
    <mergeCell ref="E25:N25"/>
    <mergeCell ref="O25:T25"/>
    <mergeCell ref="U25:Y25"/>
    <mergeCell ref="E24:N24"/>
    <mergeCell ref="O24:T24"/>
    <mergeCell ref="U26:Y26"/>
    <mergeCell ref="E27:N27"/>
    <mergeCell ref="O27:T27"/>
    <mergeCell ref="U27:Y27"/>
    <mergeCell ref="E26:N26"/>
    <mergeCell ref="O26:T26"/>
    <mergeCell ref="U28:Y28"/>
    <mergeCell ref="E30:N30"/>
    <mergeCell ref="O30:T30"/>
    <mergeCell ref="U30:Y30"/>
    <mergeCell ref="E28:N28"/>
    <mergeCell ref="O28:T28"/>
    <mergeCell ref="U31:Y31"/>
    <mergeCell ref="E32:N32"/>
    <mergeCell ref="O32:T32"/>
    <mergeCell ref="U32:Y32"/>
    <mergeCell ref="E31:N31"/>
    <mergeCell ref="O31:T31"/>
    <mergeCell ref="U33:Y33"/>
    <mergeCell ref="E34:N34"/>
    <mergeCell ref="O34:T34"/>
    <mergeCell ref="U34:Y34"/>
    <mergeCell ref="E33:N33"/>
    <mergeCell ref="O33:T33"/>
    <mergeCell ref="U35:Y35"/>
    <mergeCell ref="E36:N36"/>
    <mergeCell ref="O36:T36"/>
    <mergeCell ref="U36:Y36"/>
    <mergeCell ref="E35:N35"/>
    <mergeCell ref="O35:T35"/>
    <mergeCell ref="U37:Y37"/>
    <mergeCell ref="E38:N38"/>
    <mergeCell ref="O38:T38"/>
    <mergeCell ref="U38:Y38"/>
    <mergeCell ref="E37:N37"/>
    <mergeCell ref="O37:T37"/>
    <mergeCell ref="E39:N39"/>
    <mergeCell ref="O39:T39"/>
    <mergeCell ref="O43:T43"/>
    <mergeCell ref="U41:Y41"/>
    <mergeCell ref="E42:N42"/>
    <mergeCell ref="O42:T42"/>
    <mergeCell ref="U42:Y42"/>
    <mergeCell ref="E41:N41"/>
    <mergeCell ref="O41:T41"/>
    <mergeCell ref="U55:Y55"/>
    <mergeCell ref="E52:N52"/>
    <mergeCell ref="O52:T52"/>
    <mergeCell ref="E55:N55"/>
    <mergeCell ref="O55:T55"/>
    <mergeCell ref="U51:Y51"/>
    <mergeCell ref="E53:L53"/>
    <mergeCell ref="U57:Y57"/>
    <mergeCell ref="E58:N58"/>
    <mergeCell ref="O58:T58"/>
    <mergeCell ref="U58:Y58"/>
    <mergeCell ref="E57:N57"/>
    <mergeCell ref="O57:T57"/>
    <mergeCell ref="E56:L56"/>
    <mergeCell ref="U59:Y59"/>
    <mergeCell ref="E62:N62"/>
    <mergeCell ref="O62:T62"/>
    <mergeCell ref="U62:Y62"/>
    <mergeCell ref="E59:N59"/>
    <mergeCell ref="O59:T59"/>
    <mergeCell ref="U64:Y64"/>
    <mergeCell ref="E66:N66"/>
    <mergeCell ref="O66:T66"/>
    <mergeCell ref="U66:Y66"/>
    <mergeCell ref="E64:N64"/>
    <mergeCell ref="O64:T64"/>
    <mergeCell ref="E60:L60"/>
    <mergeCell ref="E63:N63"/>
    <mergeCell ref="O63:T63"/>
    <mergeCell ref="U63:Y63"/>
    <mergeCell ref="E61:L61"/>
    <mergeCell ref="E65:L65"/>
    <mergeCell ref="E2:AB2"/>
    <mergeCell ref="E3:AB3"/>
    <mergeCell ref="AA1:AB1"/>
    <mergeCell ref="E29:L29"/>
    <mergeCell ref="E50:L50"/>
    <mergeCell ref="E54:L54"/>
    <mergeCell ref="U52:Y52"/>
    <mergeCell ref="U45:Y45"/>
    <mergeCell ref="E51:N51"/>
    <mergeCell ref="O51:T51"/>
    <mergeCell ref="E45:N45"/>
    <mergeCell ref="O45:T45"/>
    <mergeCell ref="E47:L47"/>
    <mergeCell ref="E46:L46"/>
    <mergeCell ref="E49:L49"/>
    <mergeCell ref="U43:Y43"/>
    <mergeCell ref="E44:N44"/>
    <mergeCell ref="O44:T44"/>
    <mergeCell ref="U44:Y44"/>
    <mergeCell ref="E43:N43"/>
    <mergeCell ref="U39:Y39"/>
    <mergeCell ref="E40:N40"/>
    <mergeCell ref="O40:T40"/>
    <mergeCell ref="U40:Y40"/>
  </mergeCells>
  <phoneticPr fontId="0" type="noConversion"/>
  <printOptions horizontalCentered="1"/>
  <pageMargins left="0.78740157480314965" right="0.35433070866141736" top="0.56000000000000005" bottom="0.47" header="0.51181102362204722" footer="0.51181102362204722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Füzesgyarmati Polgármesteri Hivatal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Hajdú Katalin</dc:creator>
  <cp:lastModifiedBy>Kató Diána</cp:lastModifiedBy>
  <cp:lastPrinted>2015-03-10T13:02:03Z</cp:lastPrinted>
  <dcterms:created xsi:type="dcterms:W3CDTF">2014-05-08T12:32:38Z</dcterms:created>
  <dcterms:modified xsi:type="dcterms:W3CDTF">2015-03-16T10:34:13Z</dcterms:modified>
</cp:coreProperties>
</file>