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melléklet'!$A$1:$H$42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G40" i="1" s="1"/>
  <c r="H35" i="1"/>
  <c r="G35" i="1"/>
  <c r="F34" i="1"/>
  <c r="E34" i="1"/>
  <c r="D34" i="1"/>
  <c r="H29" i="1" s="1"/>
  <c r="H37" i="1" s="1"/>
  <c r="H28" i="1"/>
  <c r="G28" i="1"/>
  <c r="H26" i="1"/>
  <c r="G26" i="1"/>
  <c r="H16" i="1"/>
  <c r="G16" i="1"/>
  <c r="H11" i="1"/>
  <c r="H21" i="1" s="1"/>
  <c r="G11" i="1"/>
  <c r="G21" i="1" s="1"/>
  <c r="H2" i="1"/>
  <c r="H41" i="1" l="1"/>
  <c r="G29" i="1"/>
  <c r="G37" i="1" s="1"/>
  <c r="G41" i="1" s="1"/>
</calcChain>
</file>

<file path=xl/sharedStrings.xml><?xml version="1.0" encoding="utf-8"?>
<sst xmlns="http://schemas.openxmlformats.org/spreadsheetml/2006/main" count="72" uniqueCount="70">
  <si>
    <t>11. melléklet</t>
  </si>
  <si>
    <t xml:space="preserve">Balatonakali Önkormányzat általános működésének és ágazati feladatainak </t>
  </si>
  <si>
    <t>2016. évi támogatása</t>
  </si>
  <si>
    <t>adatok Ft-ban</t>
  </si>
  <si>
    <t>Sor-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</si>
  <si>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</si>
  <si>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</si>
  <si>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</si>
  <si>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A.</t>
  </si>
  <si>
    <t>B.</t>
  </si>
  <si>
    <t>C.</t>
  </si>
  <si>
    <t>D.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</si>
  <si>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</si>
  <si>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</si>
  <si>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</si>
  <si>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</si>
  <si>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</si>
  <si>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</si>
  <si>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</si>
  <si>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</si>
  <si>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</si>
  <si>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</si>
  <si>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</si>
  <si>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</si>
  <si>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</si>
  <si>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</si>
  <si>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</si>
  <si>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</si>
  <si>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</si>
  <si>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</si>
  <si>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</si>
  <si>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</si>
  <si>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2015. évről áthúzódó bérkompenzáció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</si>
  <si>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</si>
  <si>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</si>
  <si>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</si>
  <si>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</si>
  <si>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</si>
  <si>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</si>
  <si>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2.3</t>
  </si>
  <si>
    <t>Szociális étkeztetés</t>
  </si>
  <si>
    <t>2.4</t>
  </si>
  <si>
    <t>Egyes jövedelem pótló támogatások kiegészítése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</si>
  <si>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</si>
  <si>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</si>
  <si>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</si>
  <si>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</si>
  <si>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</si>
  <si>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</si>
  <si>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</si>
  <si>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</si>
  <si>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</si>
  <si>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</si>
  <si>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</si>
  <si>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</si>
  <si>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</si>
  <si>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</si>
  <si>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</si>
  <si>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</si>
  <si>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</si>
  <si>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</si>
  <si>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</si>
  <si>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Helyi önkormányzatok kiegészítő támogatásai (bérkompenzáció)</t>
  </si>
  <si>
    <t>5.</t>
  </si>
  <si>
    <t>Működési célú költségvetési támogatások és kiegészítő támogatások</t>
  </si>
  <si>
    <t>6.</t>
  </si>
  <si>
    <t>Elszámolásból származó bevételek</t>
  </si>
  <si>
    <t>Helyi önkorm. általános működésének és ágazati feladatainak támogatása összesen:</t>
  </si>
  <si>
    <t>63 752 eFt</t>
  </si>
  <si>
    <t>64 221 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</si>
</sst>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49" fontId="1" fillId="0" borderId="18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" fontId="4" fillId="0" borderId="20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8" xfId="0" applyFont="1" applyFill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7" fillId="2" borderId="29" xfId="0" applyNumberFormat="1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3" fontId="5" fillId="3" borderId="30" xfId="0" applyNumberFormat="1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3" fontId="1" fillId="3" borderId="31" xfId="0" applyNumberFormat="1" applyFont="1" applyFill="1" applyBorder="1" applyAlignment="1">
      <alignment vertical="center"/>
    </xf>
    <xf numFmtId="3" fontId="1" fillId="3" borderId="32" xfId="0" applyNumberFormat="1" applyFont="1" applyFill="1" applyBorder="1" applyAlignment="1">
      <alignment vertical="center"/>
    </xf>
    <xf numFmtId="49" fontId="1" fillId="0" borderId="3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3" fontId="1" fillId="3" borderId="31" xfId="0" applyNumberFormat="1" applyFont="1" applyFill="1" applyBorder="1" applyAlignment="1">
      <alignment horizontal="right" vertical="center"/>
    </xf>
    <xf numFmtId="3" fontId="1" fillId="3" borderId="32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3" fontId="1" fillId="0" borderId="16" xfId="0" applyNumberFormat="1" applyFont="1" applyFill="1" applyBorder="1" applyAlignment="1">
      <alignment horizontal="right" vertical="center"/>
    </xf>
    <xf numFmtId="3" fontId="1" fillId="0" borderId="17" xfId="0" applyNumberFormat="1" applyFont="1" applyFill="1" applyBorder="1" applyAlignment="1">
      <alignment horizontal="right" vertical="center"/>
    </xf>
    <xf numFmtId="0" fontId="0" fillId="0" borderId="0" xfId="0" applyFill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49" fontId="1" fillId="0" borderId="36" xfId="0" applyNumberFormat="1" applyFont="1" applyBorder="1" applyAlignment="1">
      <alignment horizontal="center" vertical="center"/>
    </xf>
    <xf numFmtId="0" fontId="1" fillId="0" borderId="37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3" fontId="1" fillId="0" borderId="39" xfId="0" applyNumberFormat="1" applyFont="1" applyBorder="1" applyAlignment="1">
      <alignment horizontal="right" vertical="center"/>
    </xf>
    <xf numFmtId="3" fontId="1" fillId="0" borderId="40" xfId="0" applyNumberFormat="1" applyFont="1" applyBorder="1" applyAlignment="1">
      <alignment horizontal="right" vertical="center"/>
    </xf>
    <xf numFmtId="49" fontId="8" fillId="2" borderId="29" xfId="0" applyNumberFormat="1" applyFont="1" applyFill="1" applyBorder="1" applyAlignment="1">
      <alignment horizontal="center" vertical="center"/>
    </xf>
    <xf numFmtId="3" fontId="1" fillId="3" borderId="41" xfId="0" applyNumberFormat="1" applyFont="1" applyFill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9" fillId="0" borderId="42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3" fontId="6" fillId="0" borderId="4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Normal="100" workbookViewId="0"/>
  </sheetViews>
  <sheetFormatPr defaultRowHeight="12.5" x14ac:dyDescent="0.25"/>
  <cols>
    <col min="1" max="1" width="5.7265625" style="1" customWidth="1"/>
    <col min="2" max="2" width="5.7265625" customWidth="1"/>
    <col min="3" max="3" width="30.81640625" style="1" customWidth="1"/>
    <col min="4" max="6" width="9.1796875" style="1"/>
    <col min="7" max="7" width="9.7265625" style="1" customWidth="1"/>
    <col min="8" max="8" width="9.7265625" customWidth="1"/>
  </cols>
  <sheetData>
    <row r="1" spans="1:8" ht="15" customHeight="1" x14ac:dyDescent="0.25">
      <c r="C1" s="2"/>
      <c r="D1" s="2"/>
      <c r="E1" s="2"/>
      <c r="F1" s="2"/>
      <c r="G1" s="2"/>
      <c r="H1" s="3" t="s">
        <v>0</v>
      </c>
    </row>
    <row r="2" spans="1:8" ht="15" customHeight="1" x14ac:dyDescent="0.25">
      <c r="C2" s="2"/>
      <c r="D2" s="2"/>
      <c r="E2" s="2"/>
      <c r="F2" s="2"/>
      <c r="G2" s="2"/>
      <c r="H2" s="3" t="str">
        <f>'[1]1.sz. melléklet'!G2</f>
        <v>az 7/2016. (IX.15.) önkormányzati rendelethez</v>
      </c>
    </row>
    <row r="3" spans="1:8" ht="15" customHeight="1" x14ac:dyDescent="0.25">
      <c r="C3" s="4"/>
    </row>
    <row r="4" spans="1:8" ht="15" customHeight="1" x14ac:dyDescent="0.25">
      <c r="A4" s="97" t="s">
        <v>1</v>
      </c>
      <c r="B4" s="97"/>
      <c r="C4" s="97"/>
      <c r="D4" s="97"/>
      <c r="E4" s="97"/>
      <c r="F4" s="97"/>
      <c r="G4" s="97"/>
      <c r="H4" s="97"/>
    </row>
    <row r="5" spans="1:8" ht="15" customHeight="1" x14ac:dyDescent="0.25">
      <c r="A5" s="97" t="s">
        <v>2</v>
      </c>
      <c r="B5" s="97"/>
      <c r="C5" s="97"/>
      <c r="D5" s="97"/>
      <c r="E5" s="97"/>
      <c r="F5" s="97"/>
      <c r="G5" s="97"/>
      <c r="H5" s="97"/>
    </row>
    <row r="6" spans="1:8" ht="15" customHeight="1" x14ac:dyDescent="0.25">
      <c r="B6" s="1"/>
    </row>
    <row r="7" spans="1:8" ht="15" customHeight="1" thickBot="1" x14ac:dyDescent="0.3">
      <c r="B7" s="1"/>
      <c r="G7" s="5" t="s">
        <v>3</v>
      </c>
    </row>
    <row r="8" spans="1:8" ht="32.5" thickTop="1" x14ac:dyDescent="0.25">
      <c r="A8" s="6" t="s">
        <v>4</v>
      </c>
      <c r="B8" s="98" t="s">
        <v>5</v>
      </c>
      <c r="C8" s="98"/>
      <c r="D8" s="98"/>
      <c r="E8" s="98"/>
      <c r="F8" s="99"/>
      <c r="G8" s="7" t="s">
        <v>6</v>
      </c>
      <c r="H8" s="8" t="s">
        <v>7</v>
      </c>
    </row>
    <row r="9" spans="1:8" ht="15" customHeight="1" thickBot="1" x14ac:dyDescent="0.3">
      <c r="A9" s="9" t="s">
        <v>8</v>
      </c>
      <c r="B9" s="100" t="s">
        <v>9</v>
      </c>
      <c r="C9" s="100"/>
      <c r="D9" s="100"/>
      <c r="E9" s="100"/>
      <c r="F9" s="101"/>
      <c r="G9" s="10" t="s">
        <v>10</v>
      </c>
      <c r="H9" s="11" t="s">
        <v>11</v>
      </c>
    </row>
    <row r="10" spans="1:8" ht="15" customHeight="1" thickTop="1" x14ac:dyDescent="0.25">
      <c r="A10" s="12" t="s">
        <v>12</v>
      </c>
      <c r="B10" s="102" t="s">
        <v>13</v>
      </c>
      <c r="C10" s="102"/>
      <c r="D10" s="102"/>
      <c r="E10" s="13"/>
      <c r="F10" s="14"/>
      <c r="G10" s="15"/>
      <c r="H10" s="16"/>
    </row>
    <row r="11" spans="1:8" ht="15" customHeight="1" x14ac:dyDescent="0.25">
      <c r="A11" s="17" t="s">
        <v>14</v>
      </c>
      <c r="B11" s="88" t="s">
        <v>15</v>
      </c>
      <c r="C11" s="88"/>
      <c r="D11" s="88"/>
      <c r="E11" s="88"/>
      <c r="F11" s="18"/>
      <c r="G11" s="19">
        <f>SUM(E12:E15)</f>
        <v>16184615</v>
      </c>
      <c r="H11" s="20">
        <f>SUM(E12:E15)</f>
        <v>16184615</v>
      </c>
    </row>
    <row r="12" spans="1:8" ht="15" customHeight="1" x14ac:dyDescent="0.25">
      <c r="A12" s="17"/>
      <c r="B12" s="21" t="s">
        <v>16</v>
      </c>
      <c r="C12" s="22" t="s">
        <v>17</v>
      </c>
      <c r="D12" s="22"/>
      <c r="E12" s="23">
        <v>2943600</v>
      </c>
      <c r="F12" s="18"/>
      <c r="G12" s="18"/>
      <c r="H12" s="24"/>
    </row>
    <row r="13" spans="1:8" ht="15" customHeight="1" x14ac:dyDescent="0.25">
      <c r="A13" s="17"/>
      <c r="B13" s="21" t="s">
        <v>18</v>
      </c>
      <c r="C13" s="22" t="s">
        <v>19</v>
      </c>
      <c r="D13" s="22"/>
      <c r="E13" s="23">
        <v>9792000</v>
      </c>
      <c r="F13" s="18"/>
      <c r="G13" s="18"/>
      <c r="H13" s="24"/>
    </row>
    <row r="14" spans="1:8" ht="15" customHeight="1" x14ac:dyDescent="0.25">
      <c r="A14" s="17"/>
      <c r="B14" s="21" t="s">
        <v>20</v>
      </c>
      <c r="C14" s="22" t="s">
        <v>21</v>
      </c>
      <c r="D14" s="22"/>
      <c r="E14" s="23">
        <v>668265</v>
      </c>
      <c r="F14" s="18"/>
      <c r="G14" s="18"/>
      <c r="H14" s="24"/>
    </row>
    <row r="15" spans="1:8" ht="15" customHeight="1" x14ac:dyDescent="0.25">
      <c r="A15" s="25"/>
      <c r="B15" s="21" t="s">
        <v>22</v>
      </c>
      <c r="C15" s="22" t="s">
        <v>23</v>
      </c>
      <c r="D15" s="22"/>
      <c r="E15" s="26">
        <v>2780750</v>
      </c>
      <c r="F15" s="18"/>
      <c r="G15" s="18"/>
      <c r="H15" s="24"/>
    </row>
    <row r="16" spans="1:8" ht="15" customHeight="1" x14ac:dyDescent="0.25">
      <c r="A16" s="17" t="s">
        <v>24</v>
      </c>
      <c r="B16" s="27" t="s">
        <v>25</v>
      </c>
      <c r="C16" s="27"/>
      <c r="D16" s="27"/>
      <c r="E16" s="28">
        <v>5000000</v>
      </c>
      <c r="F16" s="29"/>
      <c r="G16" s="30">
        <f>SUM(E16:E17)</f>
        <v>3631697</v>
      </c>
      <c r="H16" s="31">
        <f>SUM(E16:E17)</f>
        <v>3631697</v>
      </c>
    </row>
    <row r="17" spans="1:8" ht="15" customHeight="1" x14ac:dyDescent="0.25">
      <c r="A17" s="25"/>
      <c r="B17" s="32"/>
      <c r="C17" s="33" t="s">
        <v>26</v>
      </c>
      <c r="D17" s="33"/>
      <c r="E17" s="34">
        <v>-1368303</v>
      </c>
      <c r="F17" s="35"/>
      <c r="G17" s="35"/>
      <c r="H17" s="36"/>
    </row>
    <row r="18" spans="1:8" ht="15" customHeight="1" x14ac:dyDescent="0.25">
      <c r="A18" s="25" t="s">
        <v>27</v>
      </c>
      <c r="B18" s="37" t="s">
        <v>28</v>
      </c>
      <c r="C18" s="38"/>
      <c r="D18" s="38"/>
      <c r="E18" s="38"/>
      <c r="F18" s="39"/>
      <c r="G18" s="40">
        <v>135150</v>
      </c>
      <c r="H18" s="41">
        <v>135150</v>
      </c>
    </row>
    <row r="19" spans="1:8" ht="15" customHeight="1" x14ac:dyDescent="0.25">
      <c r="A19" s="25" t="s">
        <v>29</v>
      </c>
      <c r="B19" s="42" t="s">
        <v>30</v>
      </c>
      <c r="C19" s="32"/>
      <c r="D19" s="32"/>
      <c r="E19" s="32"/>
      <c r="F19" s="35"/>
      <c r="G19" s="43">
        <v>24093200</v>
      </c>
      <c r="H19" s="44">
        <v>24093200</v>
      </c>
    </row>
    <row r="20" spans="1:8" ht="15" customHeight="1" thickBot="1" x14ac:dyDescent="0.3">
      <c r="A20" s="25" t="s">
        <v>31</v>
      </c>
      <c r="B20" s="45" t="s">
        <v>32</v>
      </c>
      <c r="C20" s="46"/>
      <c r="D20" s="46"/>
      <c r="E20" s="46"/>
      <c r="F20" s="18"/>
      <c r="G20" s="19">
        <v>56134</v>
      </c>
      <c r="H20" s="20">
        <v>56134</v>
      </c>
    </row>
    <row r="21" spans="1:8" ht="15" customHeight="1" thickBot="1" x14ac:dyDescent="0.3">
      <c r="A21" s="47" t="s">
        <v>33</v>
      </c>
      <c r="B21" s="48" t="s">
        <v>34</v>
      </c>
      <c r="C21" s="49"/>
      <c r="D21" s="49"/>
      <c r="E21" s="50"/>
      <c r="F21" s="51"/>
      <c r="G21" s="52">
        <f>SUM(G11:G20)</f>
        <v>44100796</v>
      </c>
      <c r="H21" s="53">
        <f>SUM(H11:H20)</f>
        <v>44100796</v>
      </c>
    </row>
    <row r="22" spans="1:8" ht="15" customHeight="1" x14ac:dyDescent="0.25">
      <c r="A22" s="54" t="s">
        <v>35</v>
      </c>
      <c r="B22" s="46" t="s">
        <v>36</v>
      </c>
      <c r="C22" s="55"/>
      <c r="D22" s="22"/>
      <c r="E22" s="56"/>
      <c r="F22" s="18"/>
      <c r="G22" s="19">
        <v>4477440</v>
      </c>
      <c r="H22" s="20">
        <v>4477440</v>
      </c>
    </row>
    <row r="23" spans="1:8" ht="15" customHeight="1" x14ac:dyDescent="0.25">
      <c r="A23" s="17" t="s">
        <v>37</v>
      </c>
      <c r="B23" s="46" t="s">
        <v>38</v>
      </c>
      <c r="C23" s="46"/>
      <c r="D23" s="46"/>
      <c r="E23" s="46"/>
      <c r="F23" s="18"/>
      <c r="G23" s="19">
        <v>1093951</v>
      </c>
      <c r="H23" s="20">
        <v>1093951</v>
      </c>
    </row>
    <row r="24" spans="1:8" ht="15" customHeight="1" x14ac:dyDescent="0.25">
      <c r="A24" s="17" t="s">
        <v>39</v>
      </c>
      <c r="B24" s="46" t="s">
        <v>40</v>
      </c>
      <c r="C24" s="46"/>
      <c r="D24" s="46"/>
      <c r="E24" s="46"/>
      <c r="F24" s="18"/>
      <c r="G24" s="19">
        <v>55360</v>
      </c>
      <c r="H24" s="20">
        <v>55360</v>
      </c>
    </row>
    <row r="25" spans="1:8" ht="15" customHeight="1" thickBot="1" x14ac:dyDescent="0.3">
      <c r="A25" s="17" t="s">
        <v>41</v>
      </c>
      <c r="B25" s="46" t="s">
        <v>42</v>
      </c>
      <c r="C25" s="46"/>
      <c r="D25" s="46"/>
      <c r="E25" s="46"/>
      <c r="F25" s="18"/>
      <c r="G25" s="19"/>
      <c r="H25" s="20"/>
    </row>
    <row r="26" spans="1:8" ht="15" customHeight="1" thickBot="1" x14ac:dyDescent="0.3">
      <c r="A26" s="47" t="s">
        <v>43</v>
      </c>
      <c r="B26" s="48" t="s">
        <v>44</v>
      </c>
      <c r="C26" s="57"/>
      <c r="D26" s="57"/>
      <c r="E26" s="50"/>
      <c r="F26" s="51"/>
      <c r="G26" s="58">
        <f>SUM(G22:G24)</f>
        <v>5626751</v>
      </c>
      <c r="H26" s="59">
        <f>SUM(H22:H24)</f>
        <v>5626751</v>
      </c>
    </row>
    <row r="27" spans="1:8" s="68" customFormat="1" ht="15" customHeight="1" thickBot="1" x14ac:dyDescent="0.3">
      <c r="A27" s="60" t="s">
        <v>45</v>
      </c>
      <c r="B27" s="61" t="s">
        <v>46</v>
      </c>
      <c r="C27" s="62"/>
      <c r="D27" s="63"/>
      <c r="E27" s="64"/>
      <c r="F27" s="65"/>
      <c r="G27" s="66">
        <v>1200000</v>
      </c>
      <c r="H27" s="67">
        <v>1200000</v>
      </c>
    </row>
    <row r="28" spans="1:8" s="68" customFormat="1" ht="15" customHeight="1" thickBot="1" x14ac:dyDescent="0.3">
      <c r="A28" s="47" t="s">
        <v>47</v>
      </c>
      <c r="B28" s="48" t="s">
        <v>48</v>
      </c>
      <c r="C28" s="57"/>
      <c r="D28" s="57"/>
      <c r="E28" s="50"/>
      <c r="F28" s="51"/>
      <c r="G28" s="58">
        <f>SUM(G27)</f>
        <v>1200000</v>
      </c>
      <c r="H28" s="59">
        <f>SUM(H27)</f>
        <v>1200000</v>
      </c>
    </row>
    <row r="29" spans="1:8" ht="15" customHeight="1" x14ac:dyDescent="0.25">
      <c r="A29" s="17" t="s">
        <v>49</v>
      </c>
      <c r="B29" s="88" t="s">
        <v>50</v>
      </c>
      <c r="C29" s="88"/>
      <c r="D29" s="88"/>
      <c r="E29" s="88"/>
      <c r="F29" s="89"/>
      <c r="G29" s="19">
        <f>D34+E34+F34</f>
        <v>11304300</v>
      </c>
      <c r="H29" s="20">
        <f>D34+E34+F34</f>
        <v>11304300</v>
      </c>
    </row>
    <row r="30" spans="1:8" ht="15" customHeight="1" x14ac:dyDescent="0.25">
      <c r="A30" s="17"/>
      <c r="B30" s="46"/>
      <c r="C30" s="69"/>
      <c r="D30" s="70" t="s">
        <v>51</v>
      </c>
      <c r="E30" s="70" t="s">
        <v>52</v>
      </c>
      <c r="F30" s="71"/>
      <c r="G30" s="18"/>
      <c r="H30" s="24"/>
    </row>
    <row r="31" spans="1:8" ht="15" customHeight="1" x14ac:dyDescent="0.25">
      <c r="A31" s="17"/>
      <c r="B31" s="46"/>
      <c r="C31" s="22" t="s">
        <v>53</v>
      </c>
      <c r="D31" s="23">
        <v>6031200</v>
      </c>
      <c r="E31" s="23">
        <v>3015600</v>
      </c>
      <c r="F31" s="72">
        <v>73500</v>
      </c>
      <c r="G31" s="18"/>
      <c r="H31" s="24"/>
    </row>
    <row r="32" spans="1:8" ht="15" customHeight="1" x14ac:dyDescent="0.25">
      <c r="A32" s="17"/>
      <c r="B32" s="46"/>
      <c r="C32" s="22" t="s">
        <v>54</v>
      </c>
      <c r="D32" s="23">
        <v>1200000</v>
      </c>
      <c r="E32" s="23">
        <v>600000</v>
      </c>
      <c r="F32" s="72"/>
      <c r="G32" s="18"/>
      <c r="H32" s="24"/>
    </row>
    <row r="33" spans="1:8" ht="15" customHeight="1" x14ac:dyDescent="0.25">
      <c r="A33" s="17"/>
      <c r="B33" s="46"/>
      <c r="C33" s="22" t="s">
        <v>55</v>
      </c>
      <c r="D33" s="26"/>
      <c r="E33" s="26"/>
      <c r="F33" s="73">
        <v>384000</v>
      </c>
      <c r="G33" s="18"/>
      <c r="H33" s="24"/>
    </row>
    <row r="34" spans="1:8" ht="15" customHeight="1" x14ac:dyDescent="0.25">
      <c r="A34" s="25"/>
      <c r="B34" s="46"/>
      <c r="C34" s="22" t="s">
        <v>56</v>
      </c>
      <c r="D34" s="74">
        <f>SUM(D31:D33)</f>
        <v>7231200</v>
      </c>
      <c r="E34" s="74">
        <f>SUM(E31:E33)</f>
        <v>3615600</v>
      </c>
      <c r="F34" s="75">
        <f>SUM(F31:F33)</f>
        <v>457500</v>
      </c>
      <c r="G34" s="18"/>
      <c r="H34" s="24"/>
    </row>
    <row r="35" spans="1:8" ht="15" customHeight="1" x14ac:dyDescent="0.25">
      <c r="A35" s="17" t="s">
        <v>57</v>
      </c>
      <c r="B35" s="90" t="s">
        <v>58</v>
      </c>
      <c r="C35" s="90"/>
      <c r="D35" s="70" t="s">
        <v>51</v>
      </c>
      <c r="E35" s="70" t="s">
        <v>52</v>
      </c>
      <c r="F35" s="29"/>
      <c r="G35" s="30">
        <f>D36+E36</f>
        <v>1520000</v>
      </c>
      <c r="H35" s="31">
        <f>D36+E36</f>
        <v>1520000</v>
      </c>
    </row>
    <row r="36" spans="1:8" ht="15" customHeight="1" thickBot="1" x14ac:dyDescent="0.3">
      <c r="A36" s="25"/>
      <c r="B36" s="32"/>
      <c r="C36" s="76"/>
      <c r="D36" s="26">
        <v>1013333</v>
      </c>
      <c r="E36" s="34">
        <v>506667</v>
      </c>
      <c r="F36" s="35"/>
      <c r="G36" s="35"/>
      <c r="H36" s="36"/>
    </row>
    <row r="37" spans="1:8" ht="15" customHeight="1" thickBot="1" x14ac:dyDescent="0.3">
      <c r="A37" s="47" t="s">
        <v>59</v>
      </c>
      <c r="B37" s="48" t="s">
        <v>60</v>
      </c>
      <c r="C37" s="77"/>
      <c r="D37" s="77"/>
      <c r="E37" s="77"/>
      <c r="F37" s="51"/>
      <c r="G37" s="58">
        <f>SUM(G29:G36)</f>
        <v>12824300</v>
      </c>
      <c r="H37" s="59">
        <f>SUM(H29:H36)</f>
        <v>12824300</v>
      </c>
    </row>
    <row r="38" spans="1:8" ht="15" customHeight="1" thickBot="1" x14ac:dyDescent="0.3">
      <c r="A38" s="78" t="s">
        <v>61</v>
      </c>
      <c r="B38" s="79" t="s">
        <v>62</v>
      </c>
      <c r="C38" s="80"/>
      <c r="D38" s="80"/>
      <c r="E38" s="80"/>
      <c r="F38" s="81"/>
      <c r="G38" s="82"/>
      <c r="H38" s="83">
        <v>312796</v>
      </c>
    </row>
    <row r="39" spans="1:8" ht="15" customHeight="1" thickBot="1" x14ac:dyDescent="0.3">
      <c r="A39" s="84" t="s">
        <v>63</v>
      </c>
      <c r="B39" s="48" t="s">
        <v>64</v>
      </c>
      <c r="C39" s="77"/>
      <c r="D39" s="77"/>
      <c r="E39" s="77"/>
      <c r="F39" s="51"/>
      <c r="G39" s="58">
        <f>SUM(G38:G38)</f>
        <v>0</v>
      </c>
      <c r="H39" s="85">
        <f>SUM(H38:H38)</f>
        <v>312796</v>
      </c>
    </row>
    <row r="40" spans="1:8" ht="15" customHeight="1" thickBot="1" x14ac:dyDescent="0.3">
      <c r="A40" s="84" t="s">
        <v>65</v>
      </c>
      <c r="B40" s="48" t="s">
        <v>66</v>
      </c>
      <c r="C40" s="77"/>
      <c r="D40" s="77"/>
      <c r="E40" s="77"/>
      <c r="F40" s="51"/>
      <c r="G40" s="58">
        <f>SUM(G39:G39)</f>
        <v>0</v>
      </c>
      <c r="H40" s="85">
        <v>155840</v>
      </c>
    </row>
    <row r="41" spans="1:8" ht="15" customHeight="1" x14ac:dyDescent="0.25">
      <c r="A41" s="91" t="s">
        <v>67</v>
      </c>
      <c r="B41" s="92"/>
      <c r="C41" s="92"/>
      <c r="D41" s="92"/>
      <c r="E41" s="92"/>
      <c r="F41" s="93"/>
      <c r="G41" s="19">
        <f>G21+G26+G28+G37</f>
        <v>63751847</v>
      </c>
      <c r="H41" s="20">
        <f>H21+H26+H28+H37+H39+H40</f>
        <v>64220483</v>
      </c>
    </row>
    <row r="42" spans="1:8" ht="15" customHeight="1" thickBot="1" x14ac:dyDescent="0.3">
      <c r="A42" s="94"/>
      <c r="B42" s="95"/>
      <c r="C42" s="95"/>
      <c r="D42" s="95"/>
      <c r="E42" s="95"/>
      <c r="F42" s="96"/>
      <c r="G42" s="86" t="s">
        <v>68</v>
      </c>
      <c r="H42" s="87" t="s">
        <v>69</v>
      </c>
    </row>
    <row r="43" spans="1:8" ht="13" thickTop="1" x14ac:dyDescent="0.25"/>
  </sheetData>
  <sheetProtection selectLockedCells="1" selectUnlockedCells="1"/>
  <mergeCells count="10">
    <mergeCell ref="B29:F29"/>
    <mergeCell ref="B35:C35"/>
    <mergeCell ref="A41:F41"/>
    <mergeCell ref="A42:F42"/>
    <mergeCell ref="A4:H4"/>
    <mergeCell ref="A5:H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2016-09-14T11:28:41Z</dcterms:created>
  <dcterms:modified xsi:type="dcterms:W3CDTF">2016-09-20T14:36:06Z</dcterms:modified>
</cp:coreProperties>
</file>