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11020"/>
  </bookViews>
  <sheets>
    <sheet name="18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3" i="1" l="1"/>
  <c r="K23" i="1"/>
  <c r="J23" i="1"/>
  <c r="I23" i="1"/>
  <c r="I24" i="1" s="1"/>
  <c r="H23" i="1"/>
  <c r="G23" i="1"/>
  <c r="F23" i="1"/>
  <c r="E23" i="1"/>
  <c r="E24" i="1" s="1"/>
  <c r="D23" i="1"/>
  <c r="C23" i="1"/>
  <c r="M22" i="1"/>
  <c r="N22" i="1" s="1"/>
  <c r="N23" i="1" s="1"/>
  <c r="N21" i="1"/>
  <c r="M21" i="1"/>
  <c r="E20" i="1"/>
  <c r="D20" i="1"/>
  <c r="C20" i="1"/>
  <c r="H20" i="1" s="1"/>
  <c r="H19" i="1"/>
  <c r="M19" i="1" s="1"/>
  <c r="K18" i="1"/>
  <c r="K24" i="1" s="1"/>
  <c r="J18" i="1"/>
  <c r="J24" i="1" s="1"/>
  <c r="I18" i="1"/>
  <c r="G18" i="1"/>
  <c r="G24" i="1" s="1"/>
  <c r="F18" i="1"/>
  <c r="F24" i="1" s="1"/>
  <c r="E18" i="1"/>
  <c r="D18" i="1"/>
  <c r="D24" i="1" s="1"/>
  <c r="C18" i="1"/>
  <c r="C24" i="1" s="1"/>
  <c r="N17" i="1"/>
  <c r="M17" i="1"/>
  <c r="L17" i="1"/>
  <c r="H17" i="1"/>
  <c r="N16" i="1"/>
  <c r="M16" i="1"/>
  <c r="L16" i="1"/>
  <c r="H16" i="1"/>
  <c r="N15" i="1"/>
  <c r="M15" i="1"/>
  <c r="L15" i="1"/>
  <c r="H15" i="1"/>
  <c r="N14" i="1"/>
  <c r="M14" i="1"/>
  <c r="L14" i="1"/>
  <c r="H14" i="1"/>
  <c r="N13" i="1"/>
  <c r="M13" i="1"/>
  <c r="L13" i="1"/>
  <c r="H13" i="1"/>
  <c r="N12" i="1"/>
  <c r="M12" i="1"/>
  <c r="L12" i="1"/>
  <c r="H12" i="1"/>
  <c r="N11" i="1"/>
  <c r="M11" i="1"/>
  <c r="L11" i="1"/>
  <c r="L18" i="1" s="1"/>
  <c r="L24" i="1" s="1"/>
  <c r="H11" i="1"/>
  <c r="N10" i="1"/>
  <c r="M10" i="1"/>
  <c r="H10" i="1"/>
  <c r="M9" i="1"/>
  <c r="N9" i="1" s="1"/>
  <c r="N18" i="1" s="1"/>
  <c r="H9" i="1"/>
  <c r="H18" i="1" s="1"/>
  <c r="H24" i="1" s="1"/>
  <c r="N2" i="1"/>
  <c r="M20" i="1" l="1"/>
  <c r="N20" i="1" s="1"/>
  <c r="N24" i="1" s="1"/>
  <c r="N19" i="1"/>
  <c r="M18" i="1"/>
  <c r="M23" i="1"/>
  <c r="M24" i="1" l="1"/>
</calcChain>
</file>

<file path=xl/sharedStrings.xml><?xml version="1.0" encoding="utf-8"?>
<sst xmlns="http://schemas.openxmlformats.org/spreadsheetml/2006/main" count="66" uniqueCount="62">
  <si>
    <t>18. melléklet</t>
  </si>
  <si>
    <t>Balatonakali Önkormányzat kötelezettségek állományának alakulása 2015. évben</t>
  </si>
  <si>
    <t>ezer Ft-ban</t>
  </si>
  <si>
    <t>Sor-szám</t>
  </si>
  <si>
    <t>Megnevezés</t>
  </si>
  <si>
    <t>Állomány az előző év(ek)ről</t>
  </si>
  <si>
    <t>Előző év(ek)i kötelezett-ség helyes-bítése (+-)</t>
  </si>
  <si>
    <t>Tárgyévi kötelezett-ség</t>
  </si>
  <si>
    <t xml:space="preserve">Év végi értékelésből adódó különbözet és átsorolás (+-) </t>
  </si>
  <si>
    <t>Összes kötelezett-ség</t>
  </si>
  <si>
    <t>Pénzforgalom nélküli tranzakciók (+-)</t>
  </si>
  <si>
    <t>Pénzügyi teljesítés</t>
  </si>
  <si>
    <t xml:space="preserve">Kötelezettség záró állománya </t>
  </si>
  <si>
    <t>előző év(ek)</t>
  </si>
  <si>
    <t>tárgyév</t>
  </si>
  <si>
    <t>összesen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</si>
  <si>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</si>
  <si>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</si>
  <si>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</si>
  <si>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</si>
  <si>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</si>
  <si>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</si>
  <si>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</si>
  <si>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</si>
  <si>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</si>
  <si>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</si>
  <si>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</si>
  <si>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</si>
  <si>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</si>
  <si>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</si>
  <si>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01</t>
  </si>
  <si>
    <t>H/I/1 Költségvetési évben esedékes kötelezettségek személyi juttatásokra (4211)</t>
  </si>
  <si>
    <t>02</t>
  </si>
  <si>
    <t>H/I/2 Költségvetési évben esedékes kötelezettségek munkaadókat terhelő járulékokra és szociális hozzájárulási adóra (4212)</t>
  </si>
  <si>
    <t>03</t>
  </si>
  <si>
    <t>H/I/3 Költségvetési évben esedékes kötelezettségek dologi kiadásokra (4213)</t>
  </si>
  <si>
    <t>04</t>
  </si>
  <si>
    <t>H/I/4 Költségvetési évben esedékes kötelezett-ségek ellátottak pénzbeli juttatásaira (4214)</t>
  </si>
  <si>
    <t>05</t>
  </si>
  <si>
    <t>H/I/5 Költségvetési évben esedékes kötelezett-ségek egyéb működési célú kiadásokra (4215)</t>
  </si>
  <si>
    <t>06</t>
  </si>
  <si>
    <t>H/I/6 Költségvetési évben esedékes kötelezett-ségek beruházásokra (4216)</t>
  </si>
  <si>
    <t>07</t>
  </si>
  <si>
    <t>H/I/7 Költségvetési évben esedékes kötelezett-ségek felújításokra (4217)</t>
  </si>
  <si>
    <t>08</t>
  </si>
  <si>
    <t>H/I/8 Költségvetési évben esedékes kötelezett-ségek egyéb felhalmozási célú kiadásokra (4218)</t>
  </si>
  <si>
    <t>09</t>
  </si>
  <si>
    <t>H/I/9 Költségvetési évben esedékes kötelezett-ségek finanszírozási kiadásokra (4219)</t>
  </si>
  <si>
    <t>10</t>
  </si>
  <si>
    <t>H/I Költségvetési évben esedékes kötelezett-ségek  (=01+…+09)</t>
  </si>
  <si>
    <t>11</t>
  </si>
  <si>
    <t>H/II/9 Költségvetési évet követően esedékes kötelezettségek finanszírozási kiadásokra (4229)</t>
  </si>
  <si>
    <t>12</t>
  </si>
  <si>
    <t>H/II Költségvetési évet követően esedékes kötelezettségek (=11)</t>
  </si>
  <si>
    <t>13</t>
  </si>
  <si>
    <t>H/III/1 Kapott előlegek (3671)</t>
  </si>
  <si>
    <t>14</t>
  </si>
  <si>
    <t xml:space="preserve">H/III/3 Más szervezetet megillető bevételek </t>
  </si>
  <si>
    <t>15</t>
  </si>
  <si>
    <t>H/III Kötelezettség jellegű sajátos elszámolások (=13+14)</t>
  </si>
  <si>
    <t>16</t>
  </si>
  <si>
    <t>H/ KÖTELEZETTSÉGEK (=10+12+15)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</si>
</sst>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10"/>
      <name val="MS Sans Serif"/>
      <family val="2"/>
      <charset val="238"/>
    </font>
    <font>
      <i/>
      <sz val="10"/>
      <name val="MS Sans Serif"/>
      <family val="2"/>
      <charset val="238"/>
    </font>
    <font>
      <b/>
      <sz val="10"/>
      <name val="MS Sans Serif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right" vertical="center" wrapText="1"/>
    </xf>
    <xf numFmtId="3" fontId="1" fillId="0" borderId="3" xfId="0" applyNumberFormat="1" applyFont="1" applyBorder="1" applyAlignment="1">
      <alignment horizontal="righ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3" fontId="1" fillId="0" borderId="12" xfId="0" applyNumberFormat="1" applyFont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3" fontId="2" fillId="0" borderId="11" xfId="0" applyNumberFormat="1" applyFont="1" applyBorder="1" applyAlignment="1">
      <alignment horizontal="right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0" fontId="1" fillId="0" borderId="11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5" fillId="0" borderId="0" xfId="0" applyFont="1"/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3" fontId="2" fillId="0" borderId="14" xfId="0" applyNumberFormat="1" applyFont="1" applyBorder="1" applyAlignment="1">
      <alignment horizontal="right" vertical="center" wrapText="1"/>
    </xf>
    <xf numFmtId="3" fontId="2" fillId="0" borderId="15" xfId="0" applyNumberFormat="1" applyFont="1" applyBorder="1" applyAlignment="1">
      <alignment horizontal="righ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3" fontId="2" fillId="2" borderId="8" xfId="0" applyNumberFormat="1" applyFont="1" applyFill="1" applyBorder="1" applyAlignment="1">
      <alignment horizontal="right" vertical="center" wrapText="1"/>
    </xf>
    <xf numFmtId="3" fontId="2" fillId="2" borderId="9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5/Z&#225;rsz&#225;mad&#225;s/2015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.b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24.sz. melléklet"/>
      <sheetName val="  25.sz. melléklet"/>
      <sheetName val="26.sz. melléklet"/>
      <sheetName val="27.sz. melléklet"/>
      <sheetName val="28.sz. melléklet"/>
      <sheetName val="29.sz. melléklet"/>
      <sheetName val="30.sz. melléklet"/>
      <sheetName val="31.sz. melléklet"/>
    </sheetNames>
    <sheetDataSet>
      <sheetData sheetId="0"/>
      <sheetData sheetId="1"/>
      <sheetData sheetId="2"/>
      <sheetData sheetId="3">
        <row r="2">
          <cell r="F2" t="str">
            <v>a 3/2016. (V.30.)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zoomScaleNormal="100" workbookViewId="0"/>
  </sheetViews>
  <sheetFormatPr defaultRowHeight="13" x14ac:dyDescent="0.35"/>
  <cols>
    <col min="1" max="1" width="4.69921875" style="1" customWidth="1"/>
    <col min="2" max="2" width="34.69921875" style="1" customWidth="1"/>
    <col min="3" max="14" width="8.69921875" style="1" customWidth="1"/>
  </cols>
  <sheetData>
    <row r="1" spans="1:14" ht="13.5" customHeight="1" x14ac:dyDescent="0.35">
      <c r="I1" s="2"/>
      <c r="J1" s="2"/>
      <c r="K1" s="3"/>
      <c r="L1" s="3"/>
      <c r="M1" s="3"/>
      <c r="N1" s="4" t="s">
        <v>0</v>
      </c>
    </row>
    <row r="2" spans="1:14" ht="13.5" customHeight="1" x14ac:dyDescent="0.35">
      <c r="I2" s="2"/>
      <c r="J2" s="2"/>
      <c r="K2" s="3"/>
      <c r="L2" s="3"/>
      <c r="M2" s="3"/>
      <c r="N2" s="4" t="str">
        <f>'[1]1.d sz. melléklet'!F2</f>
        <v>a 3/2016. (V.30.) önkormányzati rendelethez</v>
      </c>
    </row>
    <row r="3" spans="1:14" ht="13.5" customHeight="1" x14ac:dyDescent="0.35">
      <c r="I3" s="2"/>
      <c r="J3" s="2"/>
      <c r="K3" s="5"/>
      <c r="L3" s="5"/>
      <c r="M3" s="5"/>
      <c r="N3" s="5"/>
    </row>
    <row r="4" spans="1:14" ht="13.5" customHeight="1" x14ac:dyDescent="0.35">
      <c r="A4" s="42" t="s">
        <v>1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14" s="7" customFormat="1" ht="13.5" customHeight="1" thickBot="1" x14ac:dyDescent="0.4">
      <c r="A5" s="2"/>
      <c r="B5" s="2"/>
      <c r="C5" s="6"/>
      <c r="D5" s="6"/>
      <c r="E5" s="6"/>
      <c r="F5" s="4"/>
      <c r="G5" s="5"/>
      <c r="H5" s="5"/>
      <c r="I5" s="5"/>
      <c r="J5" s="5"/>
      <c r="K5" s="5"/>
      <c r="L5" s="5"/>
      <c r="M5" s="5"/>
      <c r="N5" s="4" t="s">
        <v>2</v>
      </c>
    </row>
    <row r="6" spans="1:14" s="7" customFormat="1" ht="58" thickTop="1" x14ac:dyDescent="0.35">
      <c r="A6" s="8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43" t="s">
        <v>8</v>
      </c>
      <c r="G6" s="43"/>
      <c r="H6" s="9" t="s">
        <v>9</v>
      </c>
      <c r="I6" s="9" t="s">
        <v>10</v>
      </c>
      <c r="J6" s="43" t="s">
        <v>11</v>
      </c>
      <c r="K6" s="43"/>
      <c r="L6" s="43" t="s">
        <v>12</v>
      </c>
      <c r="M6" s="43"/>
      <c r="N6" s="44"/>
    </row>
    <row r="7" spans="1:14" s="7" customFormat="1" ht="23" x14ac:dyDescent="0.35">
      <c r="A7" s="10"/>
      <c r="B7" s="11"/>
      <c r="C7" s="11"/>
      <c r="D7" s="11"/>
      <c r="E7" s="11"/>
      <c r="F7" s="11" t="s">
        <v>13</v>
      </c>
      <c r="G7" s="11" t="s">
        <v>14</v>
      </c>
      <c r="H7" s="11"/>
      <c r="I7" s="11"/>
      <c r="J7" s="11" t="s">
        <v>13</v>
      </c>
      <c r="K7" s="11" t="s">
        <v>14</v>
      </c>
      <c r="L7" s="11" t="s">
        <v>13</v>
      </c>
      <c r="M7" s="11" t="s">
        <v>14</v>
      </c>
      <c r="N7" s="12" t="s">
        <v>15</v>
      </c>
    </row>
    <row r="8" spans="1:14" s="7" customFormat="1" ht="13.5" customHeight="1" thickBot="1" x14ac:dyDescent="0.4">
      <c r="A8" s="13" t="s">
        <v>16</v>
      </c>
      <c r="B8" s="14" t="s">
        <v>17</v>
      </c>
      <c r="C8" s="14" t="s">
        <v>18</v>
      </c>
      <c r="D8" s="14" t="s">
        <v>19</v>
      </c>
      <c r="E8" s="14" t="s">
        <v>20</v>
      </c>
      <c r="F8" s="14" t="s">
        <v>21</v>
      </c>
      <c r="G8" s="14" t="s">
        <v>22</v>
      </c>
      <c r="H8" s="14" t="s">
        <v>23</v>
      </c>
      <c r="I8" s="14" t="s">
        <v>24</v>
      </c>
      <c r="J8" s="14" t="s">
        <v>25</v>
      </c>
      <c r="K8" s="14" t="s">
        <v>26</v>
      </c>
      <c r="L8" s="14" t="s">
        <v>27</v>
      </c>
      <c r="M8" s="14" t="s">
        <v>28</v>
      </c>
      <c r="N8" s="15" t="s">
        <v>29</v>
      </c>
    </row>
    <row r="9" spans="1:14" s="7" customFormat="1" ht="23.5" thickTop="1" x14ac:dyDescent="0.35">
      <c r="A9" s="16" t="s">
        <v>30</v>
      </c>
      <c r="B9" s="17" t="s">
        <v>31</v>
      </c>
      <c r="C9" s="18">
        <v>0</v>
      </c>
      <c r="D9" s="18">
        <v>0</v>
      </c>
      <c r="E9" s="18">
        <v>34948</v>
      </c>
      <c r="F9" s="18">
        <v>0</v>
      </c>
      <c r="G9" s="18">
        <v>0</v>
      </c>
      <c r="H9" s="18">
        <f>C9+E9</f>
        <v>34948</v>
      </c>
      <c r="I9" s="18">
        <v>0</v>
      </c>
      <c r="J9" s="18">
        <v>0</v>
      </c>
      <c r="K9" s="18">
        <v>34948</v>
      </c>
      <c r="L9" s="18">
        <v>0</v>
      </c>
      <c r="M9" s="18">
        <f>E9-H9</f>
        <v>0</v>
      </c>
      <c r="N9" s="19">
        <f>SUM(L9:M9)</f>
        <v>0</v>
      </c>
    </row>
    <row r="10" spans="1:14" s="7" customFormat="1" ht="37.5" customHeight="1" x14ac:dyDescent="0.35">
      <c r="A10" s="20" t="s">
        <v>32</v>
      </c>
      <c r="B10" s="21" t="s">
        <v>33</v>
      </c>
      <c r="C10" s="22">
        <v>0</v>
      </c>
      <c r="D10" s="22">
        <v>0</v>
      </c>
      <c r="E10" s="22">
        <v>10547</v>
      </c>
      <c r="F10" s="22">
        <v>0</v>
      </c>
      <c r="G10" s="22">
        <v>0</v>
      </c>
      <c r="H10" s="22">
        <f t="shared" ref="H10:H20" si="0">C10+E10</f>
        <v>10547</v>
      </c>
      <c r="I10" s="22">
        <v>0</v>
      </c>
      <c r="J10" s="22">
        <v>0</v>
      </c>
      <c r="K10" s="22">
        <v>10547</v>
      </c>
      <c r="L10" s="22">
        <v>0</v>
      </c>
      <c r="M10" s="22">
        <f>E10-H10</f>
        <v>0</v>
      </c>
      <c r="N10" s="23">
        <f t="shared" ref="N10:N20" si="1">SUM(L10:M10)</f>
        <v>0</v>
      </c>
    </row>
    <row r="11" spans="1:14" s="24" customFormat="1" ht="23" x14ac:dyDescent="0.35">
      <c r="A11" s="20" t="s">
        <v>34</v>
      </c>
      <c r="B11" s="21" t="s">
        <v>35</v>
      </c>
      <c r="C11" s="22">
        <v>4566</v>
      </c>
      <c r="D11" s="22">
        <v>0</v>
      </c>
      <c r="E11" s="22">
        <v>90526</v>
      </c>
      <c r="F11" s="22">
        <v>0</v>
      </c>
      <c r="G11" s="22">
        <v>0</v>
      </c>
      <c r="H11" s="22">
        <f t="shared" si="0"/>
        <v>95092</v>
      </c>
      <c r="I11" s="22">
        <v>0</v>
      </c>
      <c r="J11" s="22">
        <v>4566</v>
      </c>
      <c r="K11" s="22">
        <v>87968</v>
      </c>
      <c r="L11" s="22">
        <f>C11-J11</f>
        <v>0</v>
      </c>
      <c r="M11" s="22">
        <f t="shared" ref="M11:M17" si="2">E11-K11</f>
        <v>2558</v>
      </c>
      <c r="N11" s="23">
        <f t="shared" si="1"/>
        <v>2558</v>
      </c>
    </row>
    <row r="12" spans="1:14" s="25" customFormat="1" ht="23" x14ac:dyDescent="0.35">
      <c r="A12" s="20" t="s">
        <v>36</v>
      </c>
      <c r="B12" s="21" t="s">
        <v>37</v>
      </c>
      <c r="C12" s="22">
        <v>0</v>
      </c>
      <c r="D12" s="22">
        <v>0</v>
      </c>
      <c r="E12" s="22">
        <v>2452</v>
      </c>
      <c r="F12" s="22">
        <v>0</v>
      </c>
      <c r="G12" s="22">
        <v>0</v>
      </c>
      <c r="H12" s="22">
        <f t="shared" si="0"/>
        <v>2452</v>
      </c>
      <c r="I12" s="22">
        <v>0</v>
      </c>
      <c r="J12" s="22">
        <v>0</v>
      </c>
      <c r="K12" s="22">
        <v>2452</v>
      </c>
      <c r="L12" s="22">
        <f t="shared" ref="L12:L17" si="3">C12-J12</f>
        <v>0</v>
      </c>
      <c r="M12" s="22">
        <f t="shared" si="2"/>
        <v>0</v>
      </c>
      <c r="N12" s="23">
        <f t="shared" si="1"/>
        <v>0</v>
      </c>
    </row>
    <row r="13" spans="1:14" s="25" customFormat="1" ht="23" x14ac:dyDescent="0.35">
      <c r="A13" s="20" t="s">
        <v>38</v>
      </c>
      <c r="B13" s="21" t="s">
        <v>39</v>
      </c>
      <c r="C13" s="22">
        <v>240</v>
      </c>
      <c r="D13" s="22">
        <v>0</v>
      </c>
      <c r="E13" s="22">
        <v>32083</v>
      </c>
      <c r="F13" s="22">
        <v>0</v>
      </c>
      <c r="G13" s="22">
        <v>0</v>
      </c>
      <c r="H13" s="22">
        <f t="shared" si="0"/>
        <v>32323</v>
      </c>
      <c r="I13" s="22">
        <v>0</v>
      </c>
      <c r="J13" s="22">
        <v>221</v>
      </c>
      <c r="K13" s="22">
        <v>32036</v>
      </c>
      <c r="L13" s="22">
        <f t="shared" si="3"/>
        <v>19</v>
      </c>
      <c r="M13" s="22">
        <f t="shared" si="2"/>
        <v>47</v>
      </c>
      <c r="N13" s="23">
        <f t="shared" si="1"/>
        <v>66</v>
      </c>
    </row>
    <row r="14" spans="1:14" s="25" customFormat="1" ht="23" x14ac:dyDescent="0.35">
      <c r="A14" s="20" t="s">
        <v>40</v>
      </c>
      <c r="B14" s="21" t="s">
        <v>41</v>
      </c>
      <c r="C14" s="22">
        <v>0</v>
      </c>
      <c r="D14" s="22">
        <v>0</v>
      </c>
      <c r="E14" s="22">
        <v>42106</v>
      </c>
      <c r="F14" s="22">
        <v>0</v>
      </c>
      <c r="G14" s="22">
        <v>0</v>
      </c>
      <c r="H14" s="22">
        <f t="shared" si="0"/>
        <v>42106</v>
      </c>
      <c r="I14" s="22">
        <v>0</v>
      </c>
      <c r="J14" s="22">
        <v>0</v>
      </c>
      <c r="K14" s="22">
        <v>38041</v>
      </c>
      <c r="L14" s="22">
        <f t="shared" si="3"/>
        <v>0</v>
      </c>
      <c r="M14" s="22">
        <f t="shared" si="2"/>
        <v>4065</v>
      </c>
      <c r="N14" s="23">
        <f t="shared" si="1"/>
        <v>4065</v>
      </c>
    </row>
    <row r="15" spans="1:14" s="25" customFormat="1" ht="23" x14ac:dyDescent="0.35">
      <c r="A15" s="20" t="s">
        <v>42</v>
      </c>
      <c r="B15" s="21" t="s">
        <v>43</v>
      </c>
      <c r="C15" s="22">
        <v>0</v>
      </c>
      <c r="D15" s="22">
        <v>0</v>
      </c>
      <c r="E15" s="22">
        <v>5709</v>
      </c>
      <c r="F15" s="22">
        <v>0</v>
      </c>
      <c r="G15" s="22">
        <v>0</v>
      </c>
      <c r="H15" s="22">
        <f t="shared" si="0"/>
        <v>5709</v>
      </c>
      <c r="I15" s="22">
        <v>0</v>
      </c>
      <c r="J15" s="22">
        <v>0</v>
      </c>
      <c r="K15" s="22">
        <v>5709</v>
      </c>
      <c r="L15" s="22">
        <f t="shared" si="3"/>
        <v>0</v>
      </c>
      <c r="M15" s="22">
        <f t="shared" si="2"/>
        <v>0</v>
      </c>
      <c r="N15" s="23">
        <f t="shared" si="1"/>
        <v>0</v>
      </c>
    </row>
    <row r="16" spans="1:14" s="26" customFormat="1" ht="24" customHeight="1" x14ac:dyDescent="0.35">
      <c r="A16" s="20" t="s">
        <v>44</v>
      </c>
      <c r="B16" s="21" t="s">
        <v>45</v>
      </c>
      <c r="C16" s="22">
        <v>0</v>
      </c>
      <c r="D16" s="22">
        <v>0</v>
      </c>
      <c r="E16" s="22">
        <v>5603</v>
      </c>
      <c r="F16" s="22">
        <v>0</v>
      </c>
      <c r="G16" s="22">
        <v>0</v>
      </c>
      <c r="H16" s="22">
        <f t="shared" si="0"/>
        <v>5603</v>
      </c>
      <c r="I16" s="22">
        <v>0</v>
      </c>
      <c r="J16" s="22">
        <v>0</v>
      </c>
      <c r="K16" s="22">
        <v>5603</v>
      </c>
      <c r="L16" s="22">
        <f t="shared" si="3"/>
        <v>0</v>
      </c>
      <c r="M16" s="22">
        <f t="shared" si="2"/>
        <v>0</v>
      </c>
      <c r="N16" s="23">
        <f t="shared" si="1"/>
        <v>0</v>
      </c>
    </row>
    <row r="17" spans="1:14" s="7" customFormat="1" ht="23" x14ac:dyDescent="0.35">
      <c r="A17" s="20" t="s">
        <v>46</v>
      </c>
      <c r="B17" s="21" t="s">
        <v>47</v>
      </c>
      <c r="C17" s="22">
        <v>0</v>
      </c>
      <c r="D17" s="22">
        <v>0</v>
      </c>
      <c r="E17" s="22">
        <v>19415</v>
      </c>
      <c r="F17" s="22">
        <v>0</v>
      </c>
      <c r="G17" s="22">
        <v>0</v>
      </c>
      <c r="H17" s="22">
        <f t="shared" si="0"/>
        <v>19415</v>
      </c>
      <c r="I17" s="22">
        <v>0</v>
      </c>
      <c r="J17" s="22">
        <v>0</v>
      </c>
      <c r="K17" s="22">
        <v>19415</v>
      </c>
      <c r="L17" s="22">
        <f t="shared" si="3"/>
        <v>0</v>
      </c>
      <c r="M17" s="22">
        <f t="shared" si="2"/>
        <v>0</v>
      </c>
      <c r="N17" s="23">
        <f t="shared" si="1"/>
        <v>0</v>
      </c>
    </row>
    <row r="18" spans="1:14" s="7" customFormat="1" ht="23" x14ac:dyDescent="0.35">
      <c r="A18" s="27" t="s">
        <v>48</v>
      </c>
      <c r="B18" s="28" t="s">
        <v>49</v>
      </c>
      <c r="C18" s="29">
        <f t="shared" ref="C18:N18" si="4">SUM(C9:C17)</f>
        <v>4806</v>
      </c>
      <c r="D18" s="29">
        <f t="shared" si="4"/>
        <v>0</v>
      </c>
      <c r="E18" s="29">
        <f t="shared" si="4"/>
        <v>243389</v>
      </c>
      <c r="F18" s="29">
        <f t="shared" si="4"/>
        <v>0</v>
      </c>
      <c r="G18" s="29">
        <f t="shared" si="4"/>
        <v>0</v>
      </c>
      <c r="H18" s="29">
        <f t="shared" si="4"/>
        <v>248195</v>
      </c>
      <c r="I18" s="29">
        <f t="shared" si="4"/>
        <v>0</v>
      </c>
      <c r="J18" s="29">
        <f t="shared" si="4"/>
        <v>4787</v>
      </c>
      <c r="K18" s="29">
        <f t="shared" si="4"/>
        <v>236719</v>
      </c>
      <c r="L18" s="29">
        <f t="shared" si="4"/>
        <v>19</v>
      </c>
      <c r="M18" s="29">
        <f t="shared" si="4"/>
        <v>6670</v>
      </c>
      <c r="N18" s="30">
        <f t="shared" si="4"/>
        <v>6689</v>
      </c>
    </row>
    <row r="19" spans="1:14" s="7" customFormat="1" ht="24" customHeight="1" x14ac:dyDescent="0.35">
      <c r="A19" s="20" t="s">
        <v>50</v>
      </c>
      <c r="B19" s="21" t="s">
        <v>51</v>
      </c>
      <c r="C19" s="22">
        <v>2172</v>
      </c>
      <c r="D19" s="22">
        <v>0</v>
      </c>
      <c r="E19" s="22">
        <v>193</v>
      </c>
      <c r="F19" s="22">
        <v>0</v>
      </c>
      <c r="G19" s="22">
        <v>0</v>
      </c>
      <c r="H19" s="22">
        <f t="shared" si="0"/>
        <v>2365</v>
      </c>
      <c r="I19" s="22">
        <v>0</v>
      </c>
      <c r="J19" s="31">
        <v>0</v>
      </c>
      <c r="K19" s="22">
        <v>0</v>
      </c>
      <c r="L19" s="22">
        <v>0</v>
      </c>
      <c r="M19" s="22">
        <f>H19-K19</f>
        <v>2365</v>
      </c>
      <c r="N19" s="23">
        <f t="shared" si="1"/>
        <v>2365</v>
      </c>
    </row>
    <row r="20" spans="1:14" s="33" customFormat="1" ht="23" x14ac:dyDescent="0.35">
      <c r="A20" s="27" t="s">
        <v>52</v>
      </c>
      <c r="B20" s="28" t="s">
        <v>53</v>
      </c>
      <c r="C20" s="29">
        <f>SUM(C19)</f>
        <v>2172</v>
      </c>
      <c r="D20" s="29">
        <f t="shared" ref="D20:E20" si="5">SUM(D19)</f>
        <v>0</v>
      </c>
      <c r="E20" s="29">
        <f t="shared" si="5"/>
        <v>193</v>
      </c>
      <c r="F20" s="29">
        <v>0</v>
      </c>
      <c r="G20" s="29">
        <v>0</v>
      </c>
      <c r="H20" s="29">
        <f t="shared" si="0"/>
        <v>2365</v>
      </c>
      <c r="I20" s="29">
        <v>0</v>
      </c>
      <c r="J20" s="32">
        <v>0</v>
      </c>
      <c r="K20" s="29">
        <v>0</v>
      </c>
      <c r="L20" s="29">
        <v>0</v>
      </c>
      <c r="M20" s="29">
        <f>SUM(M19)</f>
        <v>2365</v>
      </c>
      <c r="N20" s="30">
        <f t="shared" si="1"/>
        <v>2365</v>
      </c>
    </row>
    <row r="21" spans="1:14" ht="13.5" customHeight="1" x14ac:dyDescent="0.35">
      <c r="A21" s="20" t="s">
        <v>54</v>
      </c>
      <c r="B21" s="21" t="s">
        <v>55</v>
      </c>
      <c r="C21" s="22">
        <v>1079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31">
        <v>0</v>
      </c>
      <c r="K21" s="22">
        <v>260</v>
      </c>
      <c r="L21" s="22">
        <v>0</v>
      </c>
      <c r="M21" s="22">
        <f>C21-K21</f>
        <v>819</v>
      </c>
      <c r="N21" s="23">
        <f>SUM(L21:M21)</f>
        <v>819</v>
      </c>
    </row>
    <row r="22" spans="1:14" ht="13.5" customHeight="1" x14ac:dyDescent="0.35">
      <c r="A22" s="20" t="s">
        <v>56</v>
      </c>
      <c r="B22" s="21" t="s">
        <v>57</v>
      </c>
      <c r="C22" s="22">
        <v>185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31">
        <v>0</v>
      </c>
      <c r="K22" s="22">
        <v>-162</v>
      </c>
      <c r="L22" s="22">
        <v>0</v>
      </c>
      <c r="M22" s="22">
        <f>C22-K22</f>
        <v>347</v>
      </c>
      <c r="N22" s="23">
        <f>SUM(L22:M22)</f>
        <v>347</v>
      </c>
    </row>
    <row r="23" spans="1:14" ht="23.5" thickBot="1" x14ac:dyDescent="0.4">
      <c r="A23" s="34" t="s">
        <v>58</v>
      </c>
      <c r="B23" s="35" t="s">
        <v>59</v>
      </c>
      <c r="C23" s="36">
        <f>SUM(C21:C22)</f>
        <v>1264</v>
      </c>
      <c r="D23" s="36">
        <f t="shared" ref="D23:N23" si="6">SUM(D21:D22)</f>
        <v>0</v>
      </c>
      <c r="E23" s="36">
        <f t="shared" si="6"/>
        <v>0</v>
      </c>
      <c r="F23" s="36">
        <f t="shared" si="6"/>
        <v>0</v>
      </c>
      <c r="G23" s="36">
        <f t="shared" si="6"/>
        <v>0</v>
      </c>
      <c r="H23" s="36">
        <f t="shared" si="6"/>
        <v>0</v>
      </c>
      <c r="I23" s="36">
        <f t="shared" si="6"/>
        <v>0</v>
      </c>
      <c r="J23" s="36">
        <f t="shared" si="6"/>
        <v>0</v>
      </c>
      <c r="K23" s="36">
        <f t="shared" si="6"/>
        <v>98</v>
      </c>
      <c r="L23" s="36">
        <f t="shared" si="6"/>
        <v>0</v>
      </c>
      <c r="M23" s="36">
        <f t="shared" si="6"/>
        <v>1166</v>
      </c>
      <c r="N23" s="37">
        <f t="shared" si="6"/>
        <v>1166</v>
      </c>
    </row>
    <row r="24" spans="1:14" ht="18" customHeight="1" thickTop="1" thickBot="1" x14ac:dyDescent="0.4">
      <c r="A24" s="38" t="s">
        <v>60</v>
      </c>
      <c r="B24" s="39" t="s">
        <v>61</v>
      </c>
      <c r="C24" s="40">
        <f>C18+C20+C23</f>
        <v>8242</v>
      </c>
      <c r="D24" s="40">
        <f t="shared" ref="D24:N24" si="7">D18+D20+D23</f>
        <v>0</v>
      </c>
      <c r="E24" s="40">
        <f>E18+E20+E23</f>
        <v>243582</v>
      </c>
      <c r="F24" s="40">
        <f t="shared" si="7"/>
        <v>0</v>
      </c>
      <c r="G24" s="40">
        <f t="shared" si="7"/>
        <v>0</v>
      </c>
      <c r="H24" s="40">
        <f t="shared" si="7"/>
        <v>250560</v>
      </c>
      <c r="I24" s="40">
        <f t="shared" si="7"/>
        <v>0</v>
      </c>
      <c r="J24" s="40">
        <f t="shared" si="7"/>
        <v>4787</v>
      </c>
      <c r="K24" s="40">
        <f>K18+K20+K23</f>
        <v>236817</v>
      </c>
      <c r="L24" s="40">
        <f t="shared" si="7"/>
        <v>19</v>
      </c>
      <c r="M24" s="40">
        <f t="shared" si="7"/>
        <v>10201</v>
      </c>
      <c r="N24" s="41">
        <f t="shared" si="7"/>
        <v>10220</v>
      </c>
    </row>
    <row r="25" spans="1:14" ht="13.5" thickTop="1" x14ac:dyDescent="0.35"/>
  </sheetData>
  <mergeCells count="4">
    <mergeCell ref="A4:N4"/>
    <mergeCell ref="F6:G6"/>
    <mergeCell ref="J6:K6"/>
    <mergeCell ref="L6:N6"/>
  </mergeCells>
  <pageMargins left="0.75" right="0.75" top="1" bottom="1" header="0.5" footer="0.5"/>
  <pageSetup scale="8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18.sz.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2016-05-26T13:58:45Z</dcterms:created>
  <dcterms:modified xsi:type="dcterms:W3CDTF">2016-06-01T15:09:00Z</dcterms:modified>
</cp:coreProperties>
</file>