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E678C5F3-3E0E-4D94-A58D-DEE6BFE914AF}" xr6:coauthVersionLast="46" xr6:coauthVersionMax="46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4.sz. melléklet" sheetId="2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4" l="1"/>
  <c r="F15" i="24"/>
  <c r="D20" i="24" l="1"/>
  <c r="E20" i="24"/>
  <c r="C20" i="24"/>
  <c r="H19" i="24"/>
  <c r="H10" i="24" l="1"/>
  <c r="D21" i="24" l="1"/>
  <c r="C21" i="24"/>
  <c r="H18" i="24"/>
  <c r="D13" i="24"/>
  <c r="E13" i="24"/>
  <c r="F13" i="24"/>
  <c r="F16" i="24" s="1"/>
  <c r="C13" i="24"/>
  <c r="H9" i="24"/>
  <c r="H11" i="24"/>
  <c r="H12" i="24"/>
  <c r="H14" i="24"/>
  <c r="H15" i="24" s="1"/>
  <c r="H17" i="24"/>
  <c r="H8" i="24"/>
  <c r="F22" i="24" l="1"/>
  <c r="H20" i="24"/>
  <c r="H21" i="24" s="1"/>
  <c r="E16" i="24"/>
  <c r="E22" i="24" s="1"/>
  <c r="D16" i="24"/>
  <c r="D22" i="24" s="1"/>
  <c r="H13" i="24"/>
  <c r="H16" i="24" s="1"/>
  <c r="C16" i="24"/>
  <c r="C22" i="24" s="1"/>
  <c r="H22" i="24" l="1"/>
  <c r="B35" i="16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<sst xmlns="http://schemas.openxmlformats.org/spreadsheetml/2006/main" count="276" uniqueCount="212">
  <si>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</si>
  <si>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</si>
  <si>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</si>
  <si>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</si>
  <si>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</si>
  <si>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</si>
  <si>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</si>
  <si>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</si>
  <si>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</si>
  <si>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</si>
  <si>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</si>
  <si>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</si>
  <si>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</si>
  <si>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</si>
  <si>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</si>
  <si>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</si>
  <si>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</si>
  <si>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</si>
  <si>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</si>
  <si>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</si>
  <si>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</si>
  <si>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</si>
  <si>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</si>
  <si>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</si>
  <si>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</si>
  <si>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</si>
  <si>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</si>
  <si>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</si>
  <si>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</si>
  <si>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</si>
  <si>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</si>
  <si>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</si>
  <si>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</si>
  <si>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</si>
  <si>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</si>
  <si>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</si>
  <si>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</si>
  <si>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</si>
  <si>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</si>
  <si>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</si>
  <si>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</si>
  <si>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</si>
  <si>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</si>
  <si>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</si>
  <si>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</si>
  <si>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</si>
  <si>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</si>
  <si>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</si>
  <si>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</si>
  <si>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</si>
  <si>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</si>
  <si>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</si>
  <si>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</si>
  <si>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</si>
  <si>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</si>
  <si>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</si>
  <si>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</si>
  <si>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</si>
  <si>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</si>
  <si>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</si>
  <si>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</si>
  <si>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</si>
  <si>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</si>
  <si>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</si>
  <si>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</si>
  <si>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</si>
  <si>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</si>
  <si>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</si>
  <si>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</si>
  <si>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</si>
  <si>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</si>
  <si>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</si>
  <si>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</si>
  <si>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</si>
  <si>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</si>
  <si>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</si>
  <si>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</si>
  <si>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</si>
  <si>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</si>
  <si>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</si>
  <si>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</si>
  <si>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</si>
  <si>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</si>
  <si>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</si>
  <si>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</si>
  <si>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</si>
  <si>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</si>
  <si>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</si>
  <si>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</si>
  <si>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</si>
  <si>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</si>
  <si>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</si>
  <si>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</si>
  <si>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</si>
  <si>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</si>
  <si>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</si>
  <si>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</si>
  <si>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</si>
  <si>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</si>
  <si>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</si>
  <si>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</si>
  <si>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</si>
  <si>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</si>
  <si>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</si>
  <si>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</si>
  <si>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</si>
  <si>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</si>
  <si>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</si>
  <si>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</si>
  <si>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</si>
  <si>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</si>
  <si>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</si>
  <si>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</si>
  <si>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</si>
  <si>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</si>
  <si>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</si>
  <si>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</si>
  <si>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</si>
  <si>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</si>
  <si>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</si>
  <si>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</si>
  <si>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</si>
  <si>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</si>
  <si>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</si>
  <si>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</si>
  <si>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</si>
  <si>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</si>
  <si>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</si>
  <si>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</si>
  <si>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</si>
  <si>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</si>
  <si>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</si>
  <si>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</si>
  <si>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</si>
  <si>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</si>
  <si>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</si>
  <si>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</si>
  <si>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</si>
  <si>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</si>
  <si>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</si>
  <si>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</si>
  <si>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</si>
  <si>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</si>
  <si>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</si>
  <si>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</si>
  <si>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</si>
  <si>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</si>
  <si>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</si>
  <si>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</si>
  <si>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</si>
  <si>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</si>
  <si>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</si>
  <si>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</si>
  <si>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</si>
  <si>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</si>
  <si>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</si>
  <si>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</si>
  <si>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</si>
  <si>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</si>
  <si>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</si>
  <si>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</si>
  <si>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</si>
  <si>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</si>
  <si>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</si>
  <si>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</si>
  <si>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</si>
  <si>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</si>
  <si>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</si>
  <si>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</si>
  <si>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</si>
  <si>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</si>
  <si>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</si>
  <si>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</si>
  <si>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</si>
  <si>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</si>
  <si>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</si>
  <si>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</si>
  <si>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</si>
  <si>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</si>
  <si>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</si>
  <si>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</si>
  <si>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</si>
  <si>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</si>
  <si>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</si>
  <si>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</si>
  <si>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</si>
  <si>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</si>
  <si>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</si>
  <si>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</si>
  <si>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</si>
  <si>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</si>
  <si>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</si>
  <si>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</si>
  <si>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Koncesszióba, vagyonkezelésbe adott eszközök</t>
  </si>
  <si>
    <t>Tárgyi eszközök nyitó állománya ( előző évi záró állomány)</t>
  </si>
  <si>
    <t>Immateriális javak beszerzése, nem aktivált beruházások</t>
  </si>
  <si>
    <t>Beruházásokból, felújításokból aktivált érték</t>
  </si>
  <si>
    <t>Egyéb növekedés</t>
  </si>
  <si>
    <t>Összes növekedés</t>
  </si>
  <si>
    <t>Egyéb csökkenés</t>
  </si>
  <si>
    <t>Összes csökkenés</t>
  </si>
  <si>
    <t>Bruttó érték összesen</t>
  </si>
  <si>
    <t>Terv szerinti értékcsökkenés nyitó állománya</t>
  </si>
  <si>
    <t>Terv szerinti értékcsökkenés növekedése</t>
  </si>
  <si>
    <t>Terv szerinti értékcsökkenés záró  állománya</t>
  </si>
  <si>
    <t>Értékcsökkenés összesen</t>
  </si>
  <si>
    <t>Eszközök nettó értéke</t>
  </si>
  <si>
    <t>Kimutatás az immateriális javak, tárgyi eszközök koncesszióba, vagyonkezelésbe adott eszközök állományának alakulásáról</t>
  </si>
  <si>
    <t>Nem aktivált  felújítások</t>
  </si>
  <si>
    <t>Tervszerinti értékcsökkenés csökkenése</t>
  </si>
  <si>
    <t>2020. éves beszámoló</t>
  </si>
  <si>
    <t>14.  melléklet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</si>
</sst>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165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5" t="s">
        <v>162</v>
      </c>
      <c r="B1" s="85"/>
      <c r="C1" s="85"/>
      <c r="D1" s="85"/>
      <c r="E1" s="85"/>
    </row>
    <row r="2" spans="1:5" x14ac:dyDescent="0.25">
      <c r="A2" s="26"/>
      <c r="B2" s="26"/>
      <c r="C2" s="26"/>
      <c r="D2" s="26"/>
      <c r="E2" s="26"/>
    </row>
    <row r="4" spans="1:5" x14ac:dyDescent="0.25">
      <c r="A4" s="81" t="s">
        <v>23</v>
      </c>
      <c r="B4" s="81"/>
      <c r="C4" s="81"/>
      <c r="D4" s="82" t="s">
        <v>47</v>
      </c>
      <c r="E4" s="82"/>
    </row>
    <row r="5" spans="1:5" x14ac:dyDescent="0.25">
      <c r="A5" s="5" t="s">
        <v>5</v>
      </c>
      <c r="B5" s="5"/>
      <c r="C5" s="5"/>
    </row>
    <row r="7" spans="1:5" x14ac:dyDescent="0.25">
      <c r="A7" s="83" t="s">
        <v>161</v>
      </c>
      <c r="B7" s="83"/>
      <c r="C7" s="83"/>
      <c r="D7" s="83"/>
      <c r="E7" s="83"/>
    </row>
    <row r="8" spans="1:5" x14ac:dyDescent="0.25">
      <c r="A8" s="84" t="s">
        <v>24</v>
      </c>
      <c r="B8" s="84"/>
      <c r="C8" s="84"/>
      <c r="D8" s="84"/>
      <c r="E8" s="84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163</v>
      </c>
      <c r="C11" s="1" t="s">
        <v>164</v>
      </c>
      <c r="D11" s="1"/>
      <c r="E11" s="3">
        <v>0</v>
      </c>
    </row>
    <row r="12" spans="1:5" ht="30" x14ac:dyDescent="0.25">
      <c r="A12" s="1"/>
      <c r="B12" s="6" t="s">
        <v>165</v>
      </c>
      <c r="C12" s="1" t="s">
        <v>166</v>
      </c>
      <c r="D12" s="1"/>
      <c r="E12" s="3">
        <v>0</v>
      </c>
    </row>
    <row r="13" spans="1:5" ht="27" customHeight="1" x14ac:dyDescent="0.25">
      <c r="A13" s="1"/>
      <c r="B13" s="15" t="s">
        <v>167</v>
      </c>
      <c r="C13" s="1" t="s">
        <v>168</v>
      </c>
      <c r="D13" s="1"/>
      <c r="E13" s="3">
        <v>0</v>
      </c>
    </row>
    <row r="14" spans="1:5" ht="30" x14ac:dyDescent="0.25">
      <c r="A14" s="1"/>
      <c r="B14" s="6" t="s">
        <v>169</v>
      </c>
      <c r="C14" s="1" t="s">
        <v>166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170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156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172</v>
      </c>
      <c r="C18" s="6" t="s">
        <v>171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173</v>
      </c>
      <c r="B21" s="6" t="s">
        <v>174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175</v>
      </c>
      <c r="B22" s="6" t="s">
        <v>176</v>
      </c>
      <c r="C22" s="1" t="s">
        <v>170</v>
      </c>
      <c r="D22" s="1"/>
      <c r="E22" s="3">
        <v>457976</v>
      </c>
    </row>
    <row r="23" spans="1:5" ht="30" x14ac:dyDescent="0.25">
      <c r="A23" s="1" t="s">
        <v>177</v>
      </c>
      <c r="B23" s="6" t="s">
        <v>178</v>
      </c>
      <c r="C23" s="1" t="s">
        <v>170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179</v>
      </c>
      <c r="C27" s="2"/>
      <c r="D27" s="2"/>
      <c r="E27" s="4">
        <f>SUM(E26:E26)</f>
        <v>1200000</v>
      </c>
    </row>
    <row r="28" spans="1:5" x14ac:dyDescent="0.2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5" t="s">
        <v>187</v>
      </c>
      <c r="B1" s="85"/>
      <c r="C1" s="85"/>
      <c r="D1" s="85"/>
      <c r="E1" s="85"/>
      <c r="F1" s="85"/>
      <c r="G1" s="85"/>
    </row>
    <row r="2" spans="1:7" x14ac:dyDescent="0.25">
      <c r="A2" s="28" t="s">
        <v>62</v>
      </c>
      <c r="B2" s="29" t="s">
        <v>63</v>
      </c>
      <c r="C2" s="29"/>
      <c r="D2" s="29"/>
      <c r="E2" s="89" t="s">
        <v>124</v>
      </c>
      <c r="F2" s="89"/>
      <c r="G2" s="90"/>
    </row>
    <row r="3" spans="1:7" x14ac:dyDescent="0.25">
      <c r="A3" s="86" t="s">
        <v>157</v>
      </c>
      <c r="B3" s="86"/>
      <c r="C3" s="86"/>
      <c r="D3" s="86"/>
      <c r="E3" s="86"/>
      <c r="F3" s="86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0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 x14ac:dyDescent="0.25">
      <c r="A8" s="9" t="s">
        <v>69</v>
      </c>
      <c r="B8" s="1" t="s">
        <v>70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71</v>
      </c>
      <c r="B9" s="1" t="s">
        <v>72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73</v>
      </c>
      <c r="B10" s="1" t="s">
        <v>74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87" t="s">
        <v>76</v>
      </c>
      <c r="C11" s="88"/>
      <c r="D11" s="1"/>
      <c r="E11" s="1"/>
      <c r="F11" s="1"/>
      <c r="G11" s="1" t="s">
        <v>77</v>
      </c>
    </row>
    <row r="12" spans="1:7" x14ac:dyDescent="0.25">
      <c r="A12" s="30" t="s">
        <v>78</v>
      </c>
      <c r="B12" s="1"/>
      <c r="C12" s="1"/>
      <c r="D12" s="31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158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0" t="s">
        <v>91</v>
      </c>
      <c r="B21" s="30"/>
      <c r="C21" s="30"/>
      <c r="D21" s="30"/>
      <c r="E21" s="30"/>
      <c r="F21" s="30"/>
      <c r="G21" s="30"/>
    </row>
    <row r="22" spans="1:7" x14ac:dyDescent="0.25">
      <c r="A22" s="9" t="s">
        <v>92</v>
      </c>
      <c r="B22" s="9" t="s">
        <v>93</v>
      </c>
      <c r="C22" s="9" t="s">
        <v>94</v>
      </c>
      <c r="D22" s="9" t="s">
        <v>81</v>
      </c>
      <c r="E22" s="30"/>
      <c r="F22" s="30"/>
      <c r="G22" s="30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0"/>
      <c r="F23" s="30"/>
      <c r="G23" s="30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0"/>
      <c r="F24" s="30"/>
      <c r="G24" s="30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0"/>
      <c r="F25" s="30"/>
      <c r="G25" s="30"/>
    </row>
    <row r="26" spans="1:7" x14ac:dyDescent="0.25">
      <c r="A26" s="30" t="s">
        <v>101</v>
      </c>
      <c r="B26" s="30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0" t="s">
        <v>108</v>
      </c>
      <c r="B31" s="30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0" t="s">
        <v>114</v>
      </c>
      <c r="B36" s="1"/>
      <c r="C36" s="1"/>
      <c r="D36" s="1"/>
      <c r="E36" s="1"/>
      <c r="F36" s="1"/>
      <c r="G36" s="1"/>
    </row>
    <row r="37" spans="1:7" x14ac:dyDescent="0.25">
      <c r="A37" s="30" t="s">
        <v>115</v>
      </c>
      <c r="B37" s="30"/>
      <c r="C37" s="30"/>
      <c r="D37" s="30"/>
      <c r="E37" s="30"/>
      <c r="F37" s="30"/>
      <c r="G37" s="30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 x14ac:dyDescent="0.25">
      <c r="A2" s="85" t="s">
        <v>180</v>
      </c>
      <c r="B2" s="85"/>
      <c r="C2" s="85"/>
      <c r="D2" s="85"/>
    </row>
    <row r="4" spans="1:4" x14ac:dyDescent="0.25">
      <c r="A4" s="5" t="s">
        <v>4</v>
      </c>
      <c r="B4" s="66"/>
      <c r="C4" s="83" t="s">
        <v>151</v>
      </c>
      <c r="D4" s="83"/>
    </row>
    <row r="5" spans="1:4" x14ac:dyDescent="0.25">
      <c r="A5" s="5" t="s">
        <v>5</v>
      </c>
      <c r="B5" s="66"/>
      <c r="C5" s="66"/>
      <c r="D5" s="66"/>
    </row>
    <row r="7" spans="1:4" x14ac:dyDescent="0.25">
      <c r="A7" s="83" t="s">
        <v>126</v>
      </c>
      <c r="B7" s="83"/>
      <c r="C7" s="83"/>
      <c r="D7" s="83"/>
    </row>
    <row r="8" spans="1:4" x14ac:dyDescent="0.25">
      <c r="A8" s="83" t="s">
        <v>181</v>
      </c>
      <c r="B8" s="83"/>
      <c r="C8" s="83"/>
      <c r="D8" s="83"/>
    </row>
    <row r="11" spans="1:4" ht="15.75" x14ac:dyDescent="0.2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 x14ac:dyDescent="0.25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 x14ac:dyDescent="0.25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 x14ac:dyDescent="0.25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 x14ac:dyDescent="0.25">
      <c r="A15" s="1" t="s">
        <v>154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 x14ac:dyDescent="0.25">
      <c r="A16" s="32" t="s">
        <v>127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 x14ac:dyDescent="0.25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 x14ac:dyDescent="0.25">
      <c r="A18" s="1" t="s">
        <v>128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 x14ac:dyDescent="0.25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 x14ac:dyDescent="0.25">
      <c r="A20" s="32" t="s">
        <v>128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 x14ac:dyDescent="0.25">
      <c r="A21" s="1" t="s">
        <v>155</v>
      </c>
      <c r="B21" s="68">
        <v>67021</v>
      </c>
      <c r="C21" s="68">
        <v>40000</v>
      </c>
      <c r="D21" s="68">
        <v>35000</v>
      </c>
    </row>
    <row r="22" spans="1:4" ht="15.75" x14ac:dyDescent="0.25">
      <c r="A22" s="7" t="s">
        <v>129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 x14ac:dyDescent="0.25">
      <c r="B23" s="71"/>
      <c r="C23" s="71"/>
      <c r="D23" s="71"/>
    </row>
    <row r="24" spans="1:4" ht="15.75" x14ac:dyDescent="0.25">
      <c r="A24" s="7" t="s">
        <v>1</v>
      </c>
      <c r="B24" s="70">
        <v>2016</v>
      </c>
      <c r="C24" s="70">
        <v>2017</v>
      </c>
      <c r="D24" s="70">
        <v>2018</v>
      </c>
    </row>
    <row r="25" spans="1:4" x14ac:dyDescent="0.25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 x14ac:dyDescent="0.25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 x14ac:dyDescent="0.25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 x14ac:dyDescent="0.25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 x14ac:dyDescent="0.25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 x14ac:dyDescent="0.25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 x14ac:dyDescent="0.25">
      <c r="A31" s="12" t="s">
        <v>182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 x14ac:dyDescent="0.25">
      <c r="A32" s="6" t="s">
        <v>160</v>
      </c>
      <c r="B32" s="68">
        <v>30556</v>
      </c>
      <c r="C32" s="68">
        <f>SUM(B32*1.05)</f>
        <v>32083.800000000003</v>
      </c>
      <c r="D32" s="68">
        <v>12134</v>
      </c>
    </row>
    <row r="33" spans="1:4" x14ac:dyDescent="0.25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 x14ac:dyDescent="0.25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 x14ac:dyDescent="0.25">
      <c r="A35" s="8" t="s">
        <v>130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 x14ac:dyDescent="0.25">
      <c r="A36" s="1" t="s">
        <v>159</v>
      </c>
      <c r="B36" s="68">
        <v>48442</v>
      </c>
      <c r="C36" s="68">
        <v>32156</v>
      </c>
      <c r="D36" s="68">
        <v>47591</v>
      </c>
    </row>
    <row r="37" spans="1:4" x14ac:dyDescent="0.25">
      <c r="A37" s="1" t="s">
        <v>183</v>
      </c>
      <c r="B37" s="65">
        <v>684</v>
      </c>
      <c r="C37" s="65">
        <v>0</v>
      </c>
      <c r="D37" s="65">
        <v>0</v>
      </c>
    </row>
    <row r="38" spans="1:4" ht="15.75" x14ac:dyDescent="0.2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5" t="s">
        <v>184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 x14ac:dyDescent="0.25">
      <c r="A4" s="33"/>
      <c r="B4" s="34"/>
      <c r="C4" s="34"/>
      <c r="D4" s="35" t="s">
        <v>131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 x14ac:dyDescent="0.25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 x14ac:dyDescent="0.25">
      <c r="A6" s="33"/>
      <c r="B6" s="91"/>
      <c r="C6" s="91"/>
      <c r="D6" s="91"/>
      <c r="E6" s="91"/>
      <c r="F6" s="91"/>
      <c r="G6" s="91"/>
      <c r="H6" s="34"/>
      <c r="I6" s="34"/>
      <c r="J6" s="34"/>
      <c r="K6" s="34"/>
      <c r="L6" s="34"/>
      <c r="M6" s="34"/>
      <c r="N6" s="36"/>
    </row>
    <row r="7" spans="1:14" ht="15.75" thickBot="1" x14ac:dyDescent="0.3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2" t="s">
        <v>152</v>
      </c>
      <c r="N7" s="92"/>
    </row>
    <row r="8" spans="1:14" ht="16.5" thickTop="1" thickBot="1" x14ac:dyDescent="0.3">
      <c r="A8" s="38" t="s">
        <v>132</v>
      </c>
      <c r="B8" s="39" t="s">
        <v>133</v>
      </c>
      <c r="C8" s="40" t="s">
        <v>134</v>
      </c>
      <c r="D8" s="40" t="s">
        <v>135</v>
      </c>
      <c r="E8" s="40" t="s">
        <v>136</v>
      </c>
      <c r="F8" s="40" t="s">
        <v>137</v>
      </c>
      <c r="G8" s="41" t="s">
        <v>138</v>
      </c>
      <c r="H8" s="41" t="s">
        <v>139</v>
      </c>
      <c r="I8" s="41" t="s">
        <v>140</v>
      </c>
      <c r="J8" s="41" t="s">
        <v>141</v>
      </c>
      <c r="K8" s="41" t="s">
        <v>142</v>
      </c>
      <c r="L8" s="41" t="s">
        <v>143</v>
      </c>
      <c r="M8" s="41" t="s">
        <v>144</v>
      </c>
      <c r="N8" s="42" t="s">
        <v>145</v>
      </c>
    </row>
    <row r="9" spans="1:14" ht="15.75" thickTop="1" x14ac:dyDescent="0.25">
      <c r="A9" s="43" t="s">
        <v>146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 x14ac:dyDescent="0.25">
      <c r="A10" s="43" t="s">
        <v>147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 x14ac:dyDescent="0.25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 x14ac:dyDescent="0.25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 x14ac:dyDescent="0.25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 x14ac:dyDescent="0.25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 x14ac:dyDescent="0.3">
      <c r="A15" s="46" t="s">
        <v>185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 x14ac:dyDescent="0.3">
      <c r="A16" s="49" t="s">
        <v>125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 x14ac:dyDescent="0.25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 x14ac:dyDescent="0.3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 x14ac:dyDescent="0.3">
      <c r="A19" s="38" t="s">
        <v>148</v>
      </c>
      <c r="B19" s="39" t="s">
        <v>133</v>
      </c>
      <c r="C19" s="40" t="s">
        <v>134</v>
      </c>
      <c r="D19" s="40" t="s">
        <v>135</v>
      </c>
      <c r="E19" s="40" t="s">
        <v>136</v>
      </c>
      <c r="F19" s="40" t="s">
        <v>137</v>
      </c>
      <c r="G19" s="41" t="s">
        <v>138</v>
      </c>
      <c r="H19" s="41" t="s">
        <v>139</v>
      </c>
      <c r="I19" s="41" t="s">
        <v>140</v>
      </c>
      <c r="J19" s="41" t="s">
        <v>141</v>
      </c>
      <c r="K19" s="41" t="s">
        <v>142</v>
      </c>
      <c r="L19" s="41" t="s">
        <v>143</v>
      </c>
      <c r="M19" s="41" t="s">
        <v>144</v>
      </c>
      <c r="N19" s="56" t="s">
        <v>145</v>
      </c>
    </row>
    <row r="20" spans="1:14" ht="15.75" thickTop="1" x14ac:dyDescent="0.25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 x14ac:dyDescent="0.25">
      <c r="A21" s="58" t="s">
        <v>149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 x14ac:dyDescent="0.25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 x14ac:dyDescent="0.25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 x14ac:dyDescent="0.25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 x14ac:dyDescent="0.25">
      <c r="A25" s="43" t="s">
        <v>150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 x14ac:dyDescent="0.25">
      <c r="A26" s="75" t="s">
        <v>186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 x14ac:dyDescent="0.25">
      <c r="A27" s="75" t="s">
        <v>153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 x14ac:dyDescent="0.25">
      <c r="A28" s="75" t="s">
        <v>159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 x14ac:dyDescent="0.3">
      <c r="A29" s="74" t="s">
        <v>125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tabSelected="1" workbookViewId="0">
      <selection activeCell="L5" sqref="L5"/>
    </sheetView>
  </sheetViews>
  <sheetFormatPr defaultRowHeight="15" x14ac:dyDescent="0.25"/>
  <cols>
    <col min="1" max="1" width="7.28515625" customWidth="1"/>
    <col min="2" max="2" width="23.7109375" customWidth="1"/>
    <col min="3" max="3" width="17.7109375" customWidth="1"/>
    <col min="4" max="4" width="20.42578125" customWidth="1"/>
    <col min="5" max="5" width="15.85546875" customWidth="1"/>
    <col min="6" max="6" width="15.5703125" customWidth="1"/>
    <col min="7" max="7" width="14.5703125" customWidth="1"/>
    <col min="8" max="8" width="17.42578125" customWidth="1"/>
  </cols>
  <sheetData>
    <row r="1" spans="1:9" x14ac:dyDescent="0.25">
      <c r="A1" s="95" t="s">
        <v>211</v>
      </c>
      <c r="B1" s="95"/>
      <c r="C1" s="95"/>
      <c r="D1" s="95"/>
      <c r="E1" s="95"/>
      <c r="F1" s="95"/>
      <c r="G1" s="95"/>
      <c r="H1" s="95"/>
      <c r="I1" s="79"/>
    </row>
    <row r="2" spans="1:9" x14ac:dyDescent="0.25">
      <c r="A2" s="81" t="s">
        <v>4</v>
      </c>
      <c r="B2" s="81"/>
      <c r="C2" s="80"/>
      <c r="D2" s="80"/>
      <c r="E2" s="80"/>
      <c r="F2" s="80"/>
      <c r="G2" s="80"/>
      <c r="H2" s="80"/>
      <c r="I2" s="79"/>
    </row>
    <row r="3" spans="1:9" x14ac:dyDescent="0.25">
      <c r="A3" s="81" t="s">
        <v>5</v>
      </c>
      <c r="B3" s="81"/>
      <c r="C3" s="80"/>
      <c r="D3" s="80"/>
      <c r="E3" s="80"/>
      <c r="F3" s="80"/>
      <c r="G3" s="80"/>
      <c r="H3" s="80"/>
      <c r="I3" s="79"/>
    </row>
    <row r="4" spans="1:9" x14ac:dyDescent="0.25">
      <c r="A4" s="83" t="s">
        <v>207</v>
      </c>
      <c r="B4" s="83"/>
      <c r="C4" s="83"/>
      <c r="D4" s="83"/>
      <c r="E4" s="83"/>
      <c r="F4" s="83"/>
      <c r="G4" s="83"/>
      <c r="H4" s="83"/>
    </row>
    <row r="5" spans="1:9" x14ac:dyDescent="0.25">
      <c r="A5" s="76"/>
      <c r="B5" s="76"/>
      <c r="C5" s="76"/>
      <c r="D5" s="76"/>
      <c r="E5" s="76"/>
      <c r="F5" s="76"/>
      <c r="G5" s="93" t="s">
        <v>188</v>
      </c>
      <c r="H5" s="94"/>
    </row>
    <row r="6" spans="1:9" x14ac:dyDescent="0.25">
      <c r="A6" s="83" t="s">
        <v>210</v>
      </c>
      <c r="B6" s="83"/>
      <c r="C6" s="83"/>
      <c r="D6" s="83"/>
      <c r="E6" s="83"/>
      <c r="F6" s="83"/>
      <c r="G6" s="83"/>
      <c r="H6" s="83"/>
    </row>
    <row r="7" spans="1:9" ht="60" x14ac:dyDescent="0.25">
      <c r="A7" s="12" t="s">
        <v>46</v>
      </c>
      <c r="B7" s="77" t="s">
        <v>0</v>
      </c>
      <c r="C7" s="77" t="s">
        <v>189</v>
      </c>
      <c r="D7" s="12" t="s">
        <v>190</v>
      </c>
      <c r="E7" s="12" t="s">
        <v>191</v>
      </c>
      <c r="F7" s="12" t="s">
        <v>192</v>
      </c>
      <c r="G7" s="12" t="s">
        <v>193</v>
      </c>
      <c r="H7" s="12" t="s">
        <v>125</v>
      </c>
    </row>
    <row r="8" spans="1:9" ht="45" x14ac:dyDescent="0.25">
      <c r="A8" s="2" t="s">
        <v>48</v>
      </c>
      <c r="B8" s="12" t="s">
        <v>194</v>
      </c>
      <c r="C8" s="4">
        <v>13804776</v>
      </c>
      <c r="D8" s="4">
        <v>1075712766</v>
      </c>
      <c r="E8" s="4">
        <v>37849677</v>
      </c>
      <c r="F8" s="4">
        <v>4115746</v>
      </c>
      <c r="G8" s="4"/>
      <c r="H8" s="4">
        <f>SUM(C8:G8)</f>
        <v>1131482965</v>
      </c>
    </row>
    <row r="9" spans="1:9" ht="45" x14ac:dyDescent="0.25">
      <c r="A9" s="1" t="s">
        <v>49</v>
      </c>
      <c r="B9" s="6" t="s">
        <v>195</v>
      </c>
      <c r="C9" s="3">
        <v>350000</v>
      </c>
      <c r="D9" s="3"/>
      <c r="E9" s="3"/>
      <c r="F9" s="3">
        <v>28541809</v>
      </c>
      <c r="G9" s="3"/>
      <c r="H9" s="4">
        <f t="shared" ref="H9:H19" si="0">SUM(C9:G9)</f>
        <v>28891809</v>
      </c>
    </row>
    <row r="10" spans="1:9" x14ac:dyDescent="0.25">
      <c r="A10" s="1" t="s">
        <v>50</v>
      </c>
      <c r="B10" s="6" t="s">
        <v>208</v>
      </c>
      <c r="C10" s="3"/>
      <c r="D10" s="3"/>
      <c r="E10" s="3"/>
      <c r="F10" s="3">
        <v>21884979</v>
      </c>
      <c r="G10" s="3"/>
      <c r="H10" s="4">
        <f t="shared" si="0"/>
        <v>21884979</v>
      </c>
    </row>
    <row r="11" spans="1:9" ht="45" x14ac:dyDescent="0.25">
      <c r="A11" s="1" t="s">
        <v>51</v>
      </c>
      <c r="B11" s="6" t="s">
        <v>196</v>
      </c>
      <c r="C11" s="3"/>
      <c r="D11" s="3">
        <v>45010700</v>
      </c>
      <c r="E11" s="3">
        <v>3798066</v>
      </c>
      <c r="F11" s="3"/>
      <c r="G11" s="3"/>
      <c r="H11" s="4">
        <f t="shared" si="0"/>
        <v>48808766</v>
      </c>
    </row>
    <row r="12" spans="1:9" x14ac:dyDescent="0.25">
      <c r="A12" s="1" t="s">
        <v>52</v>
      </c>
      <c r="B12" s="1" t="s">
        <v>197</v>
      </c>
      <c r="C12" s="3"/>
      <c r="D12" s="3"/>
      <c r="E12" s="3"/>
      <c r="F12" s="3"/>
      <c r="G12" s="3"/>
      <c r="H12" s="4">
        <f t="shared" si="0"/>
        <v>0</v>
      </c>
    </row>
    <row r="13" spans="1:9" x14ac:dyDescent="0.25">
      <c r="A13" s="1" t="s">
        <v>53</v>
      </c>
      <c r="B13" s="2" t="s">
        <v>198</v>
      </c>
      <c r="C13" s="4">
        <f>SUM(C9:C12)</f>
        <v>350000</v>
      </c>
      <c r="D13" s="4">
        <f t="shared" ref="D13:H13" si="1">SUM(D9:D12)</f>
        <v>45010700</v>
      </c>
      <c r="E13" s="4">
        <f t="shared" si="1"/>
        <v>3798066</v>
      </c>
      <c r="F13" s="4">
        <f t="shared" si="1"/>
        <v>50426788</v>
      </c>
      <c r="G13" s="4"/>
      <c r="H13" s="4">
        <f t="shared" si="1"/>
        <v>99585554</v>
      </c>
    </row>
    <row r="14" spans="1:9" x14ac:dyDescent="0.25">
      <c r="A14" s="1" t="s">
        <v>54</v>
      </c>
      <c r="B14" s="1" t="s">
        <v>199</v>
      </c>
      <c r="C14" s="3"/>
      <c r="D14" s="3"/>
      <c r="E14" s="3"/>
      <c r="F14" s="3">
        <v>48808766</v>
      </c>
      <c r="G14" s="3"/>
      <c r="H14" s="4">
        <f t="shared" si="0"/>
        <v>48808766</v>
      </c>
    </row>
    <row r="15" spans="1:9" x14ac:dyDescent="0.25">
      <c r="A15" s="1" t="s">
        <v>55</v>
      </c>
      <c r="B15" s="2" t="s">
        <v>200</v>
      </c>
      <c r="C15" s="4"/>
      <c r="D15" s="4"/>
      <c r="E15" s="4">
        <f t="shared" ref="E15:F15" si="2">SUM(E14)</f>
        <v>0</v>
      </c>
      <c r="F15" s="4">
        <f t="shared" si="2"/>
        <v>48808766</v>
      </c>
      <c r="G15" s="4"/>
      <c r="H15" s="4">
        <f t="shared" ref="H15" si="3">SUM(H14)</f>
        <v>48808766</v>
      </c>
    </row>
    <row r="16" spans="1:9" x14ac:dyDescent="0.25">
      <c r="A16" s="1" t="s">
        <v>56</v>
      </c>
      <c r="B16" s="2" t="s">
        <v>201</v>
      </c>
      <c r="C16" s="4">
        <f>SUM(C8+C13-C15)</f>
        <v>14154776</v>
      </c>
      <c r="D16" s="4">
        <f t="shared" ref="D16:H16" si="4">SUM(D8+D13-D15)</f>
        <v>1120723466</v>
      </c>
      <c r="E16" s="4">
        <f t="shared" si="4"/>
        <v>41647743</v>
      </c>
      <c r="F16" s="4">
        <f t="shared" si="4"/>
        <v>5733768</v>
      </c>
      <c r="G16" s="4"/>
      <c r="H16" s="4">
        <f t="shared" si="4"/>
        <v>1182259753</v>
      </c>
    </row>
    <row r="17" spans="1:8" ht="45" x14ac:dyDescent="0.25">
      <c r="A17" s="1" t="s">
        <v>57</v>
      </c>
      <c r="B17" s="12" t="s">
        <v>202</v>
      </c>
      <c r="C17" s="4">
        <v>6311625</v>
      </c>
      <c r="D17" s="4">
        <v>245607584</v>
      </c>
      <c r="E17" s="4">
        <v>15816356</v>
      </c>
      <c r="F17" s="4"/>
      <c r="G17" s="4"/>
      <c r="H17" s="4">
        <f t="shared" si="0"/>
        <v>267735565</v>
      </c>
    </row>
    <row r="18" spans="1:8" ht="45" x14ac:dyDescent="0.25">
      <c r="A18" s="1" t="s">
        <v>58</v>
      </c>
      <c r="B18" s="6" t="s">
        <v>203</v>
      </c>
      <c r="C18" s="3">
        <v>676944</v>
      </c>
      <c r="D18" s="3">
        <v>127909724</v>
      </c>
      <c r="E18" s="3">
        <v>923463</v>
      </c>
      <c r="F18" s="3"/>
      <c r="G18" s="3"/>
      <c r="H18" s="4">
        <f t="shared" si="0"/>
        <v>129510131</v>
      </c>
    </row>
    <row r="19" spans="1:8" ht="45" x14ac:dyDescent="0.25">
      <c r="A19" s="1" t="s">
        <v>59</v>
      </c>
      <c r="B19" s="6" t="s">
        <v>209</v>
      </c>
      <c r="C19" s="3"/>
      <c r="D19" s="3"/>
      <c r="E19" s="3"/>
      <c r="F19" s="3"/>
      <c r="G19" s="3"/>
      <c r="H19" s="4">
        <f t="shared" si="0"/>
        <v>0</v>
      </c>
    </row>
    <row r="20" spans="1:8" ht="45" x14ac:dyDescent="0.25">
      <c r="A20" s="1" t="s">
        <v>60</v>
      </c>
      <c r="B20" s="12" t="s">
        <v>204</v>
      </c>
      <c r="C20" s="4">
        <f>SUM(C17+C18-C19)</f>
        <v>6988569</v>
      </c>
      <c r="D20" s="4">
        <f t="shared" ref="D20:H20" si="5">SUM(D17+D18-D19)</f>
        <v>373517308</v>
      </c>
      <c r="E20" s="4">
        <f t="shared" si="5"/>
        <v>16739819</v>
      </c>
      <c r="F20" s="4"/>
      <c r="G20" s="4"/>
      <c r="H20" s="4">
        <f t="shared" si="5"/>
        <v>397245696</v>
      </c>
    </row>
    <row r="21" spans="1:8" x14ac:dyDescent="0.25">
      <c r="A21" s="1" t="s">
        <v>60</v>
      </c>
      <c r="B21" s="12" t="s">
        <v>205</v>
      </c>
      <c r="C21" s="4">
        <f>SUM(C20)</f>
        <v>6988569</v>
      </c>
      <c r="D21" s="4">
        <f t="shared" ref="D21:H21" si="6">SUM(D20)</f>
        <v>373517308</v>
      </c>
      <c r="E21" s="4">
        <v>15816356</v>
      </c>
      <c r="F21" s="4"/>
      <c r="G21" s="4"/>
      <c r="H21" s="4">
        <f t="shared" si="6"/>
        <v>397245696</v>
      </c>
    </row>
    <row r="22" spans="1:8" x14ac:dyDescent="0.25">
      <c r="A22" s="1" t="s">
        <v>61</v>
      </c>
      <c r="B22" s="12" t="s">
        <v>206</v>
      </c>
      <c r="C22" s="78">
        <f>SUM(C16-C21)</f>
        <v>7166207</v>
      </c>
      <c r="D22" s="78">
        <f t="shared" ref="D22:H22" si="7">SUM(D16-D21)</f>
        <v>747206158</v>
      </c>
      <c r="E22" s="78">
        <f t="shared" si="7"/>
        <v>25831387</v>
      </c>
      <c r="F22" s="78">
        <f t="shared" si="7"/>
        <v>5733768</v>
      </c>
      <c r="G22" s="78"/>
      <c r="H22" s="78">
        <f t="shared" si="7"/>
        <v>785014057</v>
      </c>
    </row>
  </sheetData>
  <mergeCells count="6">
    <mergeCell ref="A4:H4"/>
    <mergeCell ref="A6:H6"/>
    <mergeCell ref="G5:H5"/>
    <mergeCell ref="A1:H1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14.sz.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2021-05-26T13:36:56Z</cp:lastPrinted>
  <dcterms:created xsi:type="dcterms:W3CDTF">2012-02-02T10:48:30Z</dcterms:created>
  <dcterms:modified xsi:type="dcterms:W3CDTF">2021-05-26T13:36:59Z</dcterms:modified>
</cp:coreProperties>
</file>