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Felhasznalo7\Desktop\2020. év\KT ülések\pm 0429\Előirányzat módosítás\"/>
    </mc:Choice>
  </mc:AlternateContent>
  <xr:revisionPtr revIDLastSave="0" documentId="13_ncr:1_{02C8CBF0-9521-4C64-A312-3A1CC1E99570}" xr6:coauthVersionLast="45" xr6:coauthVersionMax="45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Kiemelt EI." sheetId="1" state="hidden" r:id="rId1"/>
    <sheet name="Kiadások ÖNK" sheetId="2" state="hidden" r:id="rId2"/>
    <sheet name="Bevételek ÖNK" sheetId="3" r:id="rId3"/>
    <sheet name="Átvett pe." sheetId="4" state="hidden" r:id="rId4"/>
    <sheet name="Átadott pe." sheetId="5" state="hidden" r:id="rId5"/>
    <sheet name="Szociális kiadások" sheetId="6" state="hidden" r:id="rId6"/>
    <sheet name="Tartalékok" sheetId="7" state="hidden" r:id="rId7"/>
    <sheet name="Beruházások felújítások" sheetId="8" state="hidden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pe.'!$A$1:$F$116</definedName>
    <definedName name="_xlnm.Print_Area" localSheetId="7">'Beruházások felújítások'!$A$1:$F$32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ÖNK'!$B$4:$Z$63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6" i="1" l="1"/>
  <c r="G16" i="1"/>
  <c r="G8" i="8"/>
  <c r="G9" i="8"/>
  <c r="G10" i="8"/>
  <c r="G11" i="8"/>
  <c r="G12" i="8"/>
  <c r="G13" i="8"/>
  <c r="G14" i="8"/>
  <c r="G15" i="8"/>
  <c r="G16" i="8"/>
  <c r="G17" i="8"/>
  <c r="G18" i="8"/>
  <c r="G19" i="8"/>
  <c r="G21" i="8"/>
  <c r="G22" i="8"/>
  <c r="G23" i="8"/>
  <c r="G24" i="8"/>
  <c r="G25" i="8"/>
  <c r="G26" i="8"/>
  <c r="G27" i="8"/>
  <c r="G28" i="8"/>
  <c r="G29" i="8"/>
  <c r="G30" i="8"/>
  <c r="G31" i="8"/>
  <c r="G7" i="8"/>
  <c r="G11" i="7"/>
  <c r="G35" i="5"/>
  <c r="G36" i="5"/>
  <c r="G37" i="5"/>
  <c r="G38" i="5"/>
  <c r="F324" i="3"/>
  <c r="F325" i="3"/>
  <c r="F326" i="3"/>
  <c r="G327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6" i="3"/>
  <c r="G316" i="2"/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C26" i="1" l="1"/>
  <c r="E26" i="1"/>
  <c r="C16" i="1"/>
  <c r="E16" i="1"/>
  <c r="F32" i="8"/>
  <c r="G32" i="8" s="1"/>
  <c r="F20" i="8"/>
  <c r="G20" i="8" s="1"/>
  <c r="E327" i="3"/>
  <c r="F327" i="3" s="1"/>
  <c r="E316" i="2"/>
  <c r="F316" i="2" s="1"/>
  <c r="E8" i="8" l="1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30" i="8"/>
  <c r="E7" i="8"/>
  <c r="E11" i="7"/>
  <c r="C327" i="3"/>
  <c r="C31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 l="1"/>
  <c r="E22" i="9"/>
  <c r="B1" i="2" l="1"/>
  <c r="D234" i="3"/>
  <c r="D210" i="3"/>
  <c r="C12" i="10" l="1"/>
  <c r="C11" i="10"/>
  <c r="C10" i="10"/>
  <c r="C9" i="10"/>
  <c r="C8" i="10" s="1"/>
  <c r="C6" i="10"/>
  <c r="C5" i="10"/>
  <c r="C4" i="10"/>
  <c r="F31" i="9"/>
  <c r="F30" i="9"/>
  <c r="F29" i="9"/>
  <c r="F28" i="9"/>
  <c r="F27" i="9"/>
  <c r="F26" i="9"/>
  <c r="F25" i="9"/>
  <c r="F23" i="9"/>
  <c r="F20" i="9"/>
  <c r="F18" i="9"/>
  <c r="F17" i="9"/>
  <c r="F15" i="9"/>
  <c r="F13" i="9"/>
  <c r="F9" i="9"/>
  <c r="F7" i="9"/>
  <c r="F6" i="9"/>
  <c r="D9" i="8"/>
  <c r="E9" i="8" s="1"/>
  <c r="E40" i="6"/>
  <c r="E39" i="6"/>
  <c r="E37" i="6"/>
  <c r="E32" i="6"/>
  <c r="E31" i="6"/>
  <c r="F25" i="6"/>
  <c r="D25" i="6"/>
  <c r="E21" i="6"/>
  <c r="E25" i="6" s="1"/>
  <c r="F16" i="6"/>
  <c r="D16" i="6"/>
  <c r="E14" i="6"/>
  <c r="E16" i="6" s="1"/>
  <c r="D115" i="5"/>
  <c r="E115" i="5"/>
  <c r="D104" i="5"/>
  <c r="F104" i="5"/>
  <c r="E56" i="5"/>
  <c r="E51" i="5"/>
  <c r="E60" i="5"/>
  <c r="E35" i="5"/>
  <c r="D38" i="5"/>
  <c r="F17" i="5"/>
  <c r="D17" i="5"/>
  <c r="E14" i="5"/>
  <c r="E17" i="5" s="1"/>
  <c r="D106" i="4"/>
  <c r="F106" i="4"/>
  <c r="F94" i="4"/>
  <c r="D94" i="4"/>
  <c r="E84" i="4"/>
  <c r="E94" i="4" s="1"/>
  <c r="F83" i="4"/>
  <c r="E34" i="4"/>
  <c r="E30" i="4"/>
  <c r="D17" i="4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327" i="3" s="1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1" i="3"/>
  <c r="D240" i="3"/>
  <c r="D239" i="3"/>
  <c r="D237" i="3"/>
  <c r="D236" i="3"/>
  <c r="D235" i="3"/>
  <c r="D233" i="3"/>
  <c r="D232" i="3"/>
  <c r="D231" i="3"/>
  <c r="D230" i="3"/>
  <c r="D229" i="3"/>
  <c r="D228" i="3"/>
  <c r="D227" i="3"/>
  <c r="D226" i="3"/>
  <c r="D225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C3" i="10" l="1"/>
  <c r="E39" i="4"/>
  <c r="D31" i="8"/>
  <c r="E7" i="6"/>
  <c r="E9" i="6" s="1"/>
  <c r="E38" i="5"/>
  <c r="E104" i="5"/>
  <c r="E17" i="4"/>
  <c r="E106" i="4"/>
  <c r="D24" i="1"/>
  <c r="D26" i="1" s="1"/>
  <c r="D17" i="1"/>
  <c r="D32" i="8" l="1"/>
  <c r="E32" i="8" s="1"/>
  <c r="E31" i="8"/>
  <c r="D14" i="1"/>
  <c r="D16" i="1" s="1"/>
  <c r="D6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F23" i="1"/>
  <c r="G23" i="1"/>
  <c r="F6" i="1"/>
  <c r="E6" i="1"/>
  <c r="D6" i="1"/>
</calcChain>
</file>

<file path=xl/sharedStrings.xml><?xml version="1.0" encoding="utf-8"?>
<sst xmlns="http://schemas.openxmlformats.org/spreadsheetml/2006/main" count="1361" uniqueCount="908">
  <si>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</si>
  <si>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</si>
  <si>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</si>
  <si>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</si>
  <si>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</si>
  <si>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</si>
  <si>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</si>
  <si>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</si>
  <si>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</si>
  <si>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</si>
  <si>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</si>
  <si>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</si>
  <si>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</si>
  <si>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</si>
  <si>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</si>
  <si>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</si>
  <si>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</si>
  <si>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</si>
  <si>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</si>
  <si>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</si>
  <si>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</si>
  <si>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</si>
  <si>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</si>
  <si>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</si>
  <si>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</si>
  <si>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</si>
  <si>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</si>
  <si>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</si>
  <si>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</si>
  <si>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</si>
  <si>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</si>
  <si>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</si>
  <si>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</si>
  <si>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</si>
  <si>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</si>
  <si>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</si>
  <si>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</si>
  <si>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</si>
  <si>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</si>
  <si>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</si>
  <si>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</si>
  <si>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</si>
  <si>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</si>
  <si>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</si>
  <si>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</si>
  <si>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</si>
  <si>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</si>
  <si>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</si>
  <si>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</si>
  <si>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</si>
  <si>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</si>
  <si>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</si>
  <si>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</si>
  <si>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</si>
  <si>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</si>
  <si>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</si>
  <si>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</si>
  <si>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</si>
  <si>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</si>
  <si>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</si>
  <si>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</si>
  <si>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</si>
  <si>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</si>
  <si>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</si>
  <si>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</si>
  <si>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</si>
  <si>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</si>
  <si>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</si>
  <si>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</si>
  <si>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</si>
  <si>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</si>
  <si>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</si>
  <si>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</si>
  <si>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</si>
  <si>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</si>
  <si>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</si>
  <si>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</si>
  <si>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</si>
  <si>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</si>
  <si>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</si>
  <si>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</si>
  <si>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</si>
  <si>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</si>
  <si>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</si>
  <si>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</si>
  <si>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</si>
  <si>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</si>
  <si>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</si>
  <si>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</si>
  <si>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</si>
  <si>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</si>
  <si>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</si>
  <si>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</si>
  <si>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</si>
  <si>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</si>
  <si>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</si>
  <si>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</si>
  <si>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</si>
  <si>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</si>
  <si>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</si>
  <si>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</si>
  <si>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</si>
  <si>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</si>
  <si>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</si>
  <si>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</si>
  <si>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</si>
  <si>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</si>
  <si>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</si>
  <si>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</si>
  <si>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</si>
  <si>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</si>
  <si>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</si>
  <si>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</si>
  <si>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</si>
  <si>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</si>
  <si>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</si>
  <si>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</si>
  <si>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</si>
  <si>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</si>
  <si>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</si>
  <si>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</si>
  <si>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</si>
  <si>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</si>
  <si>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</si>
  <si>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</si>
  <si>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</si>
  <si>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</si>
  <si>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</si>
  <si>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</si>
  <si>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</si>
  <si>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</si>
  <si>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</si>
  <si>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</si>
  <si>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</si>
  <si>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</si>
  <si>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</si>
  <si>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</si>
  <si>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</si>
  <si>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</si>
  <si>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</si>
  <si>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</si>
  <si>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</si>
  <si>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</si>
  <si>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</si>
  <si>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</si>
  <si>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</si>
  <si>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</si>
  <si>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</si>
  <si>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</si>
  <si>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</si>
  <si>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</si>
  <si>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</si>
  <si>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</si>
  <si>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</si>
  <si>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</si>
  <si>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</si>
  <si>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</si>
  <si>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</si>
  <si>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</si>
  <si>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</si>
  <si>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</si>
  <si>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</si>
  <si>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</si>
  <si>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</si>
  <si>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</si>
  <si>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</si>
  <si>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</si>
  <si>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</si>
  <si>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</si>
  <si>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</si>
  <si>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</si>
  <si>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</si>
  <si>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</si>
  <si>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</si>
  <si>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</si>
  <si>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</si>
  <si>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</si>
  <si>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</si>
  <si>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</si>
  <si>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</si>
  <si>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</si>
  <si>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</si>
  <si>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</si>
  <si>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</si>
  <si>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</si>
  <si>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</si>
  <si>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</si>
  <si>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</si>
  <si>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</si>
  <si>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</si>
  <si>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</si>
  <si>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</si>
  <si>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</si>
  <si>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</si>
  <si>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</si>
  <si>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</si>
  <si>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</si>
  <si>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</si>
  <si>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</si>
  <si>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</si>
  <si>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</si>
  <si>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</si>
  <si>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</si>
  <si>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</si>
  <si>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</si>
  <si>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</si>
  <si>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</si>
  <si>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</si>
  <si>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</si>
  <si>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</si>
  <si>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</si>
  <si>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</si>
  <si>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</si>
  <si>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</si>
  <si>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</si>
  <si>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</si>
  <si>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</si>
  <si>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</si>
  <si>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</si>
  <si>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</si>
  <si>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</si>
  <si>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</si>
  <si>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</si>
  <si>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</si>
  <si>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</si>
  <si>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</si>
  <si>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</si>
  <si>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</si>
  <si>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</si>
  <si>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</si>
  <si>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</si>
  <si>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</si>
  <si>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</si>
  <si>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</si>
  <si>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</si>
  <si>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</si>
  <si>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</si>
  <si>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</si>
  <si>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</si>
  <si>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</si>
  <si>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</si>
  <si>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</si>
  <si>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</si>
  <si>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</si>
  <si>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</si>
  <si>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</si>
  <si>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</si>
  <si>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</si>
  <si>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</si>
  <si>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</si>
  <si>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</si>
  <si>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</si>
  <si>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</si>
  <si>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</si>
  <si>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</si>
  <si>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</si>
  <si>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</si>
  <si>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</si>
  <si>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</si>
  <si>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</si>
  <si>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</si>
  <si>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</si>
  <si>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</si>
  <si>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</si>
  <si>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</si>
  <si>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</si>
  <si>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</si>
  <si>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</si>
  <si>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</si>
  <si>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</si>
  <si>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</si>
  <si>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</si>
  <si>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</si>
  <si>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</si>
  <si>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</si>
  <si>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</si>
  <si>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</si>
  <si>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</si>
  <si>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</si>
  <si>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</si>
  <si>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</si>
  <si>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</si>
  <si>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</si>
  <si>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</si>
  <si>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</si>
  <si>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</si>
  <si>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</si>
  <si>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</si>
  <si>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</si>
  <si>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</si>
  <si>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</si>
  <si>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</si>
  <si>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</si>
  <si>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</si>
  <si>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</si>
  <si>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</si>
  <si>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</si>
  <si>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</si>
  <si>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</si>
  <si>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</si>
  <si>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</si>
  <si>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</si>
  <si>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</si>
  <si>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</si>
  <si>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</si>
  <si>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</si>
  <si>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</si>
  <si>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</si>
  <si>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</si>
  <si>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</si>
  <si>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</si>
  <si>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</si>
  <si>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</si>
  <si>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</si>
  <si>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</si>
  <si>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</si>
  <si>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</si>
  <si>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</si>
  <si>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</si>
  <si>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</si>
  <si>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</si>
  <si>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</si>
  <si>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</si>
  <si>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</si>
  <si>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</si>
  <si>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</si>
  <si>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</si>
  <si>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</si>
  <si>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</si>
  <si>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</si>
  <si>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</si>
  <si>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</si>
  <si>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</si>
  <si>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</si>
  <si>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</si>
  <si>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</si>
  <si>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</si>
  <si>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</si>
  <si>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</si>
  <si>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</si>
  <si>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</si>
  <si>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</si>
  <si>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</si>
  <si>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</si>
  <si>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</si>
  <si>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</si>
  <si>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</si>
  <si>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</si>
  <si>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</si>
  <si>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</si>
  <si>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</si>
  <si>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</si>
  <si>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</si>
  <si>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</si>
  <si>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</si>
  <si>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</si>
  <si>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</si>
  <si>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</si>
  <si>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</si>
  <si>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</si>
  <si>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</si>
  <si>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</si>
  <si>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</si>
  <si>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</si>
  <si>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</si>
  <si>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</si>
  <si>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</si>
  <si>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</si>
  <si>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</si>
  <si>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</si>
  <si>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</si>
  <si>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</si>
  <si>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</si>
  <si>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</si>
  <si>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</si>
  <si>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</si>
  <si>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</si>
  <si>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</si>
  <si>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</si>
  <si>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</si>
  <si>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</si>
  <si>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</si>
  <si>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</si>
  <si>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</si>
  <si>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</si>
  <si>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</si>
  <si>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</si>
  <si>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</si>
  <si>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</si>
  <si>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</si>
  <si>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</si>
  <si>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</si>
  <si>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</si>
  <si>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</si>
  <si>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</si>
  <si>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</si>
  <si>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</si>
  <si>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</si>
  <si>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</si>
  <si>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</si>
  <si>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</si>
  <si>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</si>
  <si>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</si>
  <si>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</si>
  <si>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</si>
  <si>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</si>
  <si>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</si>
  <si>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</si>
  <si>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</si>
  <si>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</si>
  <si>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</si>
  <si>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</si>
  <si>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</si>
  <si>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</si>
  <si>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</si>
  <si>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</si>
  <si>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</si>
  <si>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</si>
  <si>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</si>
  <si>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</si>
  <si>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</si>
  <si>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</si>
  <si>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</si>
  <si>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</si>
  <si>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</si>
  <si>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</si>
  <si>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</si>
  <si>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</si>
  <si>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</si>
  <si>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</si>
  <si>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</si>
  <si>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</si>
  <si>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</si>
  <si>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</si>
  <si>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</si>
  <si>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</si>
  <si>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</si>
  <si>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</si>
  <si>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</si>
  <si>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</si>
  <si>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</si>
  <si>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</si>
  <si>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</si>
  <si>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</si>
  <si>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</si>
  <si>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</si>
  <si>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</si>
  <si>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</si>
  <si>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</si>
  <si>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</si>
  <si>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</si>
  <si>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</si>
  <si>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</si>
  <si>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</si>
  <si>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</si>
  <si>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</si>
  <si>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</si>
  <si>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</si>
  <si>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</si>
  <si>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</si>
  <si>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</si>
  <si>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</si>
  <si>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</si>
  <si>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</si>
  <si>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</si>
  <si>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</si>
  <si>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</si>
  <si>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</si>
  <si>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</si>
  <si>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</si>
  <si>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</si>
  <si>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</si>
  <si>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</si>
  <si>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</si>
  <si>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</si>
  <si>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</si>
  <si>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</si>
  <si>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</si>
  <si>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</si>
  <si>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</si>
  <si>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</si>
  <si>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</si>
  <si>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</si>
  <si>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</si>
  <si>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</si>
  <si>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</si>
  <si>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</si>
  <si>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</si>
  <si>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</si>
  <si>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</si>
  <si>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</si>
  <si>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</si>
  <si>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</si>
  <si>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</si>
  <si>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</si>
  <si>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</si>
  <si>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</si>
  <si>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</si>
  <si>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</si>
  <si>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</si>
  <si>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</si>
  <si>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</si>
  <si>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</si>
  <si>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</si>
  <si>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</si>
  <si>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</si>
  <si>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</si>
  <si>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</si>
  <si>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</si>
  <si>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</si>
  <si>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</si>
  <si>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</si>
  <si>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</si>
  <si>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</si>
  <si>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</si>
  <si>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</si>
  <si>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</si>
  <si>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</si>
  <si>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</si>
  <si>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</si>
  <si>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</si>
  <si>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</si>
  <si>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</si>
  <si>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</si>
  <si>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</si>
  <si>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</si>
  <si>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</si>
  <si>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</si>
  <si>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</si>
  <si>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</si>
  <si>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</si>
  <si>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</si>
  <si>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</si>
  <si>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</si>
  <si>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</si>
  <si>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</si>
  <si>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</si>
  <si>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</si>
  <si>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</si>
  <si>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</si>
  <si>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</si>
  <si>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</si>
  <si>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</si>
  <si>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</si>
  <si>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</si>
  <si>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</si>
  <si>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</si>
  <si>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</si>
  <si>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</si>
  <si>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</si>
  <si>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</si>
  <si>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</si>
  <si>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</si>
  <si>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</si>
  <si>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</si>
  <si>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</si>
  <si>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</si>
  <si>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</si>
  <si>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</si>
  <si>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</si>
  <si>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</si>
  <si>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</si>
  <si>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</si>
  <si>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</si>
  <si>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</si>
  <si>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</si>
  <si>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</si>
  <si>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</si>
  <si>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</si>
  <si>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</si>
  <si>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</si>
  <si>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</si>
  <si>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</si>
  <si>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</si>
  <si>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</si>
  <si>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</si>
  <si>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</si>
  <si>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</si>
  <si>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</si>
  <si>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</si>
  <si>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</si>
  <si>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</si>
  <si>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</si>
  <si>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</si>
  <si>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</si>
  <si>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</si>
  <si>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</si>
  <si>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</si>
  <si>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</si>
  <si>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</si>
  <si>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</si>
  <si>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</si>
  <si>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</si>
  <si>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</si>
  <si>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</si>
  <si>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</si>
  <si>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</si>
  <si>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</si>
  <si>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</si>
  <si>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</si>
  <si>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</si>
  <si>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</si>
  <si>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</si>
  <si>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</si>
  <si>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</si>
  <si>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</si>
  <si>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</si>
  <si>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</si>
  <si>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</si>
  <si>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</si>
  <si>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</si>
  <si>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</si>
  <si>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</si>
  <si>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</si>
  <si>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</si>
  <si>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</si>
  <si>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</si>
  <si>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</si>
  <si>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</si>
  <si>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</si>
  <si>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</si>
  <si>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</si>
  <si>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</si>
  <si>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</si>
  <si>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</si>
  <si>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</si>
  <si>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</si>
  <si>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</si>
  <si>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</si>
  <si>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</si>
  <si>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</si>
  <si>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</si>
  <si>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</si>
  <si>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</si>
  <si>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</si>
  <si>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</si>
  <si>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</si>
  <si>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</si>
  <si>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</si>
  <si>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</si>
  <si>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</si>
  <si>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</si>
  <si>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</si>
  <si>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</si>
  <si>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</si>
  <si>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</si>
  <si>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</si>
  <si>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</si>
  <si>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</si>
  <si>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</si>
  <si>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</si>
  <si>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</si>
  <si>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</si>
  <si>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</si>
  <si>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</si>
  <si>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</si>
  <si>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</si>
  <si>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</si>
  <si>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</si>
  <si>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</si>
  <si>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</si>
  <si>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</si>
  <si>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</si>
  <si>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</si>
  <si>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</si>
  <si>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</si>
  <si>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</si>
  <si>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</si>
  <si>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</si>
  <si>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</si>
  <si>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</si>
  <si>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</si>
  <si>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</si>
  <si>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</si>
  <si>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</si>
  <si>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</si>
  <si>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</si>
  <si>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</si>
  <si>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</si>
  <si>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</si>
  <si>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</si>
  <si>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</si>
  <si>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</si>
  <si>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</si>
  <si>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</si>
  <si>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</si>
  <si>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</si>
  <si>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</si>
  <si>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</si>
  <si>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</si>
  <si>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</si>
  <si>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</si>
  <si>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</si>
  <si>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</si>
  <si>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</si>
  <si>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</si>
  <si>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</si>
  <si>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</si>
  <si>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</si>
  <si>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</si>
  <si>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</si>
  <si>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</si>
  <si>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</si>
  <si>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</si>
  <si>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</si>
  <si>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</si>
  <si>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</si>
  <si>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</si>
  <si>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</si>
  <si>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</si>
  <si>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</si>
  <si>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</si>
  <si>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</si>
  <si>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</si>
  <si>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</si>
  <si>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</si>
  <si>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</si>
  <si>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</si>
  <si>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</si>
  <si>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</si>
  <si>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</si>
  <si>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</si>
  <si>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</si>
  <si>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</si>
  <si>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</si>
  <si>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</si>
  <si>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</si>
  <si>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</si>
  <si>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</si>
  <si>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</si>
  <si>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</si>
  <si>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</si>
  <si>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</si>
  <si>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</si>
  <si>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</si>
  <si>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</si>
  <si>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</si>
  <si>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</si>
  <si>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</si>
  <si>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</si>
  <si>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</si>
  <si>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</si>
  <si>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</si>
  <si>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</si>
  <si>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</si>
  <si>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</si>
  <si>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</si>
  <si>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</si>
  <si>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</si>
  <si>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</si>
  <si>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</si>
  <si>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</si>
  <si>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</si>
  <si>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</si>
  <si>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</si>
  <si>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</si>
  <si>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</si>
  <si>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</si>
  <si>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</si>
  <si>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</si>
  <si>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</si>
  <si>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</si>
  <si>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</si>
  <si>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</si>
  <si>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</si>
  <si>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</si>
  <si>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</si>
  <si>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</si>
  <si>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</si>
  <si>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</si>
  <si>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</si>
  <si>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</si>
  <si>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</si>
  <si>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</si>
  <si>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</si>
  <si>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</si>
  <si>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</si>
  <si>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</si>
  <si>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</si>
  <si>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</si>
  <si>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</si>
  <si>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</si>
  <si>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</si>
  <si>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</si>
  <si>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</si>
  <si>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</si>
  <si>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</si>
  <si>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</si>
  <si>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</si>
  <si>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</si>
  <si>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</si>
  <si>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</si>
  <si>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</si>
  <si>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</si>
  <si>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</si>
  <si>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</si>
  <si>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</si>
  <si>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</si>
  <si>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(Erzsébet-utalvány, szociális tüzifa, lakásfenntartási támogatás)</t>
    </r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</si>
  <si>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</si>
  <si>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</si>
  <si>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</si>
  <si>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</si>
  <si>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</si>
  <si>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</si>
  <si>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</si>
  <si>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</si>
  <si>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</si>
  <si>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</si>
  <si>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</si>
  <si>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</si>
  <si>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</si>
  <si>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</si>
  <si>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</si>
  <si>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</si>
  <si>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</si>
  <si>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</si>
  <si>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</si>
  <si>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</si>
  <si>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</si>
  <si>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</si>
  <si>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</si>
  <si>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</si>
  <si>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</si>
  <si>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</si>
  <si>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</si>
  <si>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</si>
  <si>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</si>
  <si>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</si>
  <si>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</si>
  <si>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</si>
  <si>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</si>
  <si>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</si>
  <si>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</si>
  <si>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</si>
  <si>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</si>
  <si>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</si>
  <si>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</si>
  <si>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</si>
  <si>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</si>
  <si>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</si>
  <si>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</si>
  <si>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</si>
  <si>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</si>
  <si>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</si>
  <si>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</si>
  <si>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</si>
  <si>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</si>
  <si>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</si>
  <si>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</si>
  <si>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</si>
  <si>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</si>
  <si>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</si>
  <si>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</si>
  <si>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</si>
  <si>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</si>
  <si>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</si>
  <si>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</si>
  <si>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</si>
  <si>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</si>
  <si>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</si>
  <si>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</si>
  <si>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</si>
  <si>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</si>
  <si>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</si>
  <si>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</si>
  <si>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</si>
  <si>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</si>
  <si>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</si>
  <si>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</si>
  <si>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</si>
  <si>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</si>
  <si>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</si>
  <si>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</si>
  <si>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</si>
  <si>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</si>
  <si>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</si>
  <si>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</si>
  <si>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</si>
  <si>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</si>
  <si>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</si>
  <si>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</si>
  <si>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</si>
  <si>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</si>
  <si>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</si>
  <si>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</si>
  <si>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</si>
  <si>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</si>
  <si>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</si>
  <si>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</si>
  <si>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</si>
  <si>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</si>
  <si>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</si>
  <si>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</si>
  <si>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</si>
  <si>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</si>
  <si>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Az önkormányzat 2019. évi költségvetése</t>
  </si>
  <si>
    <t>egyéb működési célútámogatások bevételei államháztartáson belülről</t>
  </si>
  <si>
    <t>egyéb nem intézményi ellátások</t>
  </si>
  <si>
    <t>késedelmi pótlék</t>
  </si>
  <si>
    <t>Módosított előirányzat 2019.08.31.</t>
  </si>
  <si>
    <t>Módosított előirányzat 2019.12.31.</t>
  </si>
  <si>
    <t>Eredeti Előirányzat</t>
  </si>
  <si>
    <t>melléklet a 3/2020 (IV.28.) polgármesteri rendelethez</t>
  </si>
  <si>
    <t>melléklet a 3/2020. (IV.28.) polgármesteri rendelethez</t>
  </si>
  <si>
    <t>melléklet a 3/2020.(IV.28.) polgármesteri rendelethez</t>
  </si>
  <si>
    <t>8. melléklet a 3 /2020. (IV.28.) polgármesteri rendelethez</t>
  </si>
  <si>
    <t>melléklet a 3/2020 (IV.28.)polgármesteri 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</si>
</sst>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2">
    <xf numFmtId="0" fontId="0" fillId="0" borderId="0" xfId="0"/>
    <xf numFmtId="0" fontId="0" fillId="0" borderId="0" xfId="0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0" fontId="5" fillId="2" borderId="1" xfId="0" applyFont="1" applyFill="1" applyBorder="1"/>
    <xf numFmtId="3" fontId="5" fillId="2" borderId="1" xfId="0" applyNumberFormat="1" applyFont="1" applyFill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3" fontId="1" fillId="8" borderId="1" xfId="0" applyNumberFormat="1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wrapText="1"/>
    </xf>
    <xf numFmtId="3" fontId="5" fillId="5" borderId="1" xfId="0" applyNumberFormat="1" applyFont="1" applyFill="1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10" fillId="5" borderId="1" xfId="0" applyFont="1" applyFill="1" applyBorder="1" applyAlignment="1"/>
    <xf numFmtId="0" fontId="11" fillId="5" borderId="1" xfId="0" applyFont="1" applyFill="1" applyBorder="1" applyAlignment="1"/>
    <xf numFmtId="0" fontId="2" fillId="0" borderId="0" xfId="0" applyFont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zoomScaleNormal="100" workbookViewId="0">
      <selection activeCell="B5" sqref="B5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6" max="6" width="14" customWidth="1"/>
    <col min="7" max="7" width="15.7109375" customWidth="1"/>
    <col min="256" max="256" width="85.5703125" customWidth="1"/>
    <col min="512" max="512" width="85.5703125" customWidth="1"/>
    <col min="768" max="768" width="85.5703125" customWidth="1"/>
    <col min="1024" max="1024" width="85.5703125" customWidth="1"/>
    <col min="1280" max="1280" width="85.5703125" customWidth="1"/>
    <col min="1536" max="1536" width="85.5703125" customWidth="1"/>
    <col min="1792" max="1792" width="85.5703125" customWidth="1"/>
    <col min="2048" max="2048" width="85.5703125" customWidth="1"/>
    <col min="2304" max="2304" width="85.5703125" customWidth="1"/>
    <col min="2560" max="2560" width="85.5703125" customWidth="1"/>
    <col min="2816" max="2816" width="85.5703125" customWidth="1"/>
    <col min="3072" max="3072" width="85.5703125" customWidth="1"/>
    <col min="3328" max="3328" width="85.5703125" customWidth="1"/>
    <col min="3584" max="3584" width="85.5703125" customWidth="1"/>
    <col min="3840" max="3840" width="85.5703125" customWidth="1"/>
    <col min="4096" max="4096" width="85.5703125" customWidth="1"/>
    <col min="4352" max="4352" width="85.5703125" customWidth="1"/>
    <col min="4608" max="4608" width="85.5703125" customWidth="1"/>
    <col min="4864" max="4864" width="85.5703125" customWidth="1"/>
    <col min="5120" max="5120" width="85.5703125" customWidth="1"/>
    <col min="5376" max="5376" width="85.5703125" customWidth="1"/>
    <col min="5632" max="5632" width="85.5703125" customWidth="1"/>
    <col min="5888" max="5888" width="85.5703125" customWidth="1"/>
    <col min="6144" max="6144" width="85.5703125" customWidth="1"/>
    <col min="6400" max="6400" width="85.5703125" customWidth="1"/>
    <col min="6656" max="6656" width="85.5703125" customWidth="1"/>
    <col min="6912" max="6912" width="85.5703125" customWidth="1"/>
    <col min="7168" max="7168" width="85.5703125" customWidth="1"/>
    <col min="7424" max="7424" width="85.5703125" customWidth="1"/>
    <col min="7680" max="7680" width="85.5703125" customWidth="1"/>
    <col min="7936" max="7936" width="85.5703125" customWidth="1"/>
    <col min="8192" max="8192" width="85.5703125" customWidth="1"/>
    <col min="8448" max="8448" width="85.5703125" customWidth="1"/>
    <col min="8704" max="8704" width="85.5703125" customWidth="1"/>
    <col min="8960" max="8960" width="85.5703125" customWidth="1"/>
    <col min="9216" max="9216" width="85.5703125" customWidth="1"/>
    <col min="9472" max="9472" width="85.5703125" customWidth="1"/>
    <col min="9728" max="9728" width="85.5703125" customWidth="1"/>
    <col min="9984" max="9984" width="85.5703125" customWidth="1"/>
    <col min="10240" max="10240" width="85.5703125" customWidth="1"/>
    <col min="10496" max="10496" width="85.5703125" customWidth="1"/>
    <col min="10752" max="10752" width="85.5703125" customWidth="1"/>
    <col min="11008" max="11008" width="85.5703125" customWidth="1"/>
    <col min="11264" max="11264" width="85.5703125" customWidth="1"/>
    <col min="11520" max="11520" width="85.5703125" customWidth="1"/>
    <col min="11776" max="11776" width="85.5703125" customWidth="1"/>
    <col min="12032" max="12032" width="85.5703125" customWidth="1"/>
    <col min="12288" max="12288" width="85.5703125" customWidth="1"/>
    <col min="12544" max="12544" width="85.5703125" customWidth="1"/>
    <col min="12800" max="12800" width="85.5703125" customWidth="1"/>
    <col min="13056" max="13056" width="85.5703125" customWidth="1"/>
    <col min="13312" max="13312" width="85.5703125" customWidth="1"/>
    <col min="13568" max="13568" width="85.5703125" customWidth="1"/>
    <col min="13824" max="13824" width="85.5703125" customWidth="1"/>
    <col min="14080" max="14080" width="85.5703125" customWidth="1"/>
    <col min="14336" max="14336" width="85.5703125" customWidth="1"/>
    <col min="14592" max="14592" width="85.5703125" customWidth="1"/>
    <col min="14848" max="14848" width="85.5703125" customWidth="1"/>
    <col min="15104" max="15104" width="85.5703125" customWidth="1"/>
    <col min="15360" max="15360" width="85.5703125" customWidth="1"/>
    <col min="15616" max="15616" width="85.5703125" customWidth="1"/>
    <col min="15872" max="15872" width="85.5703125" customWidth="1"/>
    <col min="16128" max="16128" width="85.5703125" customWidth="1"/>
  </cols>
  <sheetData>
    <row r="1" spans="1:8" x14ac:dyDescent="0.25">
      <c r="A1" s="1" t="s">
        <v>0</v>
      </c>
      <c r="B1" t="s">
        <v>904</v>
      </c>
    </row>
    <row r="2" spans="1:8" ht="22.5" customHeight="1" x14ac:dyDescent="0.25">
      <c r="B2" s="76" t="s">
        <v>896</v>
      </c>
      <c r="C2" s="76"/>
      <c r="D2" s="76"/>
      <c r="E2" s="77"/>
    </row>
    <row r="3" spans="1:8" ht="24.75" customHeight="1" x14ac:dyDescent="0.25">
      <c r="B3" s="76" t="s">
        <v>1</v>
      </c>
      <c r="C3" s="76"/>
      <c r="D3" s="76"/>
      <c r="E3" s="77"/>
    </row>
    <row r="4" spans="1:8" ht="21" customHeight="1" x14ac:dyDescent="0.25">
      <c r="B4" s="76" t="s">
        <v>2</v>
      </c>
      <c r="C4" s="76"/>
      <c r="D4" s="76"/>
      <c r="E4" s="77"/>
    </row>
    <row r="5" spans="1:8" ht="68.25" customHeight="1" x14ac:dyDescent="0.25">
      <c r="B5" s="2" t="s">
        <v>3</v>
      </c>
      <c r="C5" s="2" t="s">
        <v>4</v>
      </c>
      <c r="D5" s="2" t="s">
        <v>5</v>
      </c>
      <c r="E5" s="2" t="s">
        <v>900</v>
      </c>
      <c r="F5" s="2" t="s">
        <v>5</v>
      </c>
      <c r="G5" s="2" t="s">
        <v>901</v>
      </c>
      <c r="H5" s="4"/>
    </row>
    <row r="6" spans="1:8" x14ac:dyDescent="0.25">
      <c r="B6" s="5" t="s">
        <v>6</v>
      </c>
      <c r="C6" s="6">
        <v>17280020</v>
      </c>
      <c r="D6" s="6">
        <f ca="1">E6-C6</f>
        <v>7071380</v>
      </c>
      <c r="E6" s="6">
        <f t="shared" ref="E6" ca="1" si="0">F6-D6</f>
        <v>7071380</v>
      </c>
      <c r="F6" s="6">
        <f ca="1">G6-E6</f>
        <v>0</v>
      </c>
      <c r="G6" s="6">
        <v>28599084</v>
      </c>
      <c r="H6" s="4"/>
    </row>
    <row r="7" spans="1:8" ht="30" x14ac:dyDescent="0.25">
      <c r="B7" s="7" t="s">
        <v>7</v>
      </c>
      <c r="C7" s="6">
        <v>3469172</v>
      </c>
      <c r="D7" s="6">
        <f t="shared" ref="D7:D15" si="1">E7-C7</f>
        <v>1456300</v>
      </c>
      <c r="E7" s="6">
        <v>4925472</v>
      </c>
      <c r="F7" s="6">
        <f t="shared" ref="F7:F26" si="2">G7-E7</f>
        <v>34736</v>
      </c>
      <c r="G7" s="6">
        <v>4960208</v>
      </c>
      <c r="H7" s="4"/>
    </row>
    <row r="8" spans="1:8" x14ac:dyDescent="0.25">
      <c r="B8" s="5" t="s">
        <v>8</v>
      </c>
      <c r="C8" s="6">
        <v>34891014</v>
      </c>
      <c r="D8" s="6">
        <f t="shared" si="1"/>
        <v>8750960</v>
      </c>
      <c r="E8" s="6">
        <v>43641974</v>
      </c>
      <c r="F8" s="6">
        <f t="shared" si="2"/>
        <v>8773906</v>
      </c>
      <c r="G8" s="6">
        <v>52415880</v>
      </c>
      <c r="H8" s="4"/>
    </row>
    <row r="9" spans="1:8" x14ac:dyDescent="0.25">
      <c r="B9" s="5" t="s">
        <v>9</v>
      </c>
      <c r="C9" s="6">
        <v>3631500</v>
      </c>
      <c r="D9" s="6">
        <f t="shared" si="1"/>
        <v>0</v>
      </c>
      <c r="E9" s="6">
        <v>3631500</v>
      </c>
      <c r="F9" s="6">
        <f t="shared" si="2"/>
        <v>0</v>
      </c>
      <c r="G9" s="6">
        <v>3631500</v>
      </c>
      <c r="H9" s="4"/>
    </row>
    <row r="10" spans="1:8" x14ac:dyDescent="0.25">
      <c r="B10" s="5" t="s">
        <v>10</v>
      </c>
      <c r="C10" s="6">
        <v>74904092</v>
      </c>
      <c r="D10" s="6">
        <f t="shared" si="1"/>
        <v>-320054</v>
      </c>
      <c r="E10" s="6">
        <v>74584038</v>
      </c>
      <c r="F10" s="6">
        <f t="shared" si="2"/>
        <v>28497601</v>
      </c>
      <c r="G10" s="6">
        <v>103081639</v>
      </c>
      <c r="H10" s="4"/>
    </row>
    <row r="11" spans="1:8" x14ac:dyDescent="0.25">
      <c r="B11" s="5" t="s">
        <v>11</v>
      </c>
      <c r="C11" s="6">
        <v>3200000</v>
      </c>
      <c r="D11" s="6">
        <f t="shared" si="1"/>
        <v>11813936</v>
      </c>
      <c r="E11" s="6">
        <v>15013936</v>
      </c>
      <c r="F11" s="6">
        <f t="shared" si="2"/>
        <v>0</v>
      </c>
      <c r="G11" s="6">
        <v>15013936</v>
      </c>
      <c r="H11" s="4"/>
    </row>
    <row r="12" spans="1:8" x14ac:dyDescent="0.25">
      <c r="B12" s="5" t="s">
        <v>12</v>
      </c>
      <c r="C12" s="6">
        <v>5600000</v>
      </c>
      <c r="D12" s="6">
        <f t="shared" si="1"/>
        <v>14999999</v>
      </c>
      <c r="E12" s="6">
        <v>20599999</v>
      </c>
      <c r="F12" s="6">
        <f t="shared" si="2"/>
        <v>0</v>
      </c>
      <c r="G12" s="6">
        <v>20599999</v>
      </c>
      <c r="H12" s="4"/>
    </row>
    <row r="13" spans="1:8" x14ac:dyDescent="0.25">
      <c r="B13" s="5" t="s">
        <v>13</v>
      </c>
      <c r="C13" s="6">
        <v>4000000</v>
      </c>
      <c r="D13" s="6">
        <f t="shared" si="1"/>
        <v>0</v>
      </c>
      <c r="E13" s="6">
        <v>4000000</v>
      </c>
      <c r="F13" s="6">
        <f t="shared" si="2"/>
        <v>0</v>
      </c>
      <c r="G13" s="6">
        <v>4000000</v>
      </c>
      <c r="H13" s="4"/>
    </row>
    <row r="14" spans="1:8" x14ac:dyDescent="0.25">
      <c r="B14" s="8" t="s">
        <v>14</v>
      </c>
      <c r="C14" s="9">
        <v>146975798</v>
      </c>
      <c r="D14" s="9">
        <f t="shared" si="1"/>
        <v>43772521</v>
      </c>
      <c r="E14" s="9">
        <v>190748319</v>
      </c>
      <c r="F14" s="9">
        <f t="shared" si="2"/>
        <v>41553927</v>
      </c>
      <c r="G14" s="9">
        <v>232302246</v>
      </c>
      <c r="H14" s="4"/>
    </row>
    <row r="15" spans="1:8" x14ac:dyDescent="0.25">
      <c r="B15" s="8" t="s">
        <v>15</v>
      </c>
      <c r="C15" s="9">
        <v>4454857</v>
      </c>
      <c r="D15" s="9">
        <f t="shared" si="1"/>
        <v>0</v>
      </c>
      <c r="E15" s="9">
        <v>4454857</v>
      </c>
      <c r="F15" s="9">
        <f t="shared" si="2"/>
        <v>-263851</v>
      </c>
      <c r="G15" s="9">
        <v>4191006</v>
      </c>
      <c r="H15" s="4"/>
    </row>
    <row r="16" spans="1:8" x14ac:dyDescent="0.25">
      <c r="B16" s="10" t="s">
        <v>16</v>
      </c>
      <c r="C16" s="11">
        <f t="shared" ref="C16:D16" si="3">C14+C15</f>
        <v>151430655</v>
      </c>
      <c r="D16" s="11">
        <f t="shared" si="3"/>
        <v>43772521</v>
      </c>
      <c r="E16" s="11">
        <f>E14+E15</f>
        <v>195203176</v>
      </c>
      <c r="F16" s="75">
        <f t="shared" si="2"/>
        <v>41290076</v>
      </c>
      <c r="G16" s="75">
        <f>G14+G15</f>
        <v>236493252</v>
      </c>
      <c r="H16" s="4"/>
    </row>
    <row r="17" spans="2:8" ht="30" x14ac:dyDescent="0.25">
      <c r="B17" s="7" t="s">
        <v>17</v>
      </c>
      <c r="C17" s="6">
        <v>95300139</v>
      </c>
      <c r="D17" s="6">
        <f>E17-C17</f>
        <v>1228860</v>
      </c>
      <c r="E17" s="6">
        <v>96528999</v>
      </c>
      <c r="F17" s="6">
        <f t="shared" si="2"/>
        <v>3675749</v>
      </c>
      <c r="G17" s="6">
        <v>100204748</v>
      </c>
      <c r="H17" s="4"/>
    </row>
    <row r="18" spans="2:8" ht="30" x14ac:dyDescent="0.25">
      <c r="B18" s="7" t="s">
        <v>18</v>
      </c>
      <c r="C18" s="6">
        <v>0</v>
      </c>
      <c r="D18" s="6">
        <f t="shared" ref="D18:D25" si="4">E18-C18</f>
        <v>32796296</v>
      </c>
      <c r="E18" s="6">
        <v>32796296</v>
      </c>
      <c r="F18" s="6">
        <f t="shared" si="2"/>
        <v>28284822</v>
      </c>
      <c r="G18" s="6">
        <v>61081118</v>
      </c>
      <c r="H18" s="4"/>
    </row>
    <row r="19" spans="2:8" x14ac:dyDescent="0.25">
      <c r="B19" s="7" t="s">
        <v>19</v>
      </c>
      <c r="C19" s="6">
        <v>28668279</v>
      </c>
      <c r="D19" s="6">
        <f t="shared" si="4"/>
        <v>0</v>
      </c>
      <c r="E19" s="6">
        <v>28668279</v>
      </c>
      <c r="F19" s="6">
        <f t="shared" si="2"/>
        <v>6788346</v>
      </c>
      <c r="G19" s="6">
        <v>35456625</v>
      </c>
      <c r="H19" s="4"/>
    </row>
    <row r="20" spans="2:8" x14ac:dyDescent="0.25">
      <c r="B20" s="7" t="s">
        <v>20</v>
      </c>
      <c r="C20" s="6">
        <v>2490999</v>
      </c>
      <c r="D20" s="6">
        <f t="shared" si="4"/>
        <v>0</v>
      </c>
      <c r="E20" s="6">
        <v>2490999</v>
      </c>
      <c r="F20" s="6">
        <f t="shared" si="2"/>
        <v>2288959</v>
      </c>
      <c r="G20" s="6">
        <v>4779958</v>
      </c>
      <c r="H20" s="4"/>
    </row>
    <row r="21" spans="2:8" x14ac:dyDescent="0.25">
      <c r="B21" s="7" t="s">
        <v>21</v>
      </c>
      <c r="C21" s="6">
        <v>0</v>
      </c>
      <c r="D21" s="6">
        <f t="shared" si="4"/>
        <v>2000000</v>
      </c>
      <c r="E21" s="6">
        <v>2000000</v>
      </c>
      <c r="F21" s="6">
        <f t="shared" si="2"/>
        <v>0</v>
      </c>
      <c r="G21" s="6">
        <v>2000000</v>
      </c>
      <c r="H21" s="4"/>
    </row>
    <row r="22" spans="2:8" x14ac:dyDescent="0.25">
      <c r="B22" s="7" t="s">
        <v>22</v>
      </c>
      <c r="C22" s="6">
        <v>18000</v>
      </c>
      <c r="D22" s="6">
        <v>0</v>
      </c>
      <c r="E22" s="6">
        <v>0</v>
      </c>
      <c r="F22" s="6">
        <f t="shared" si="2"/>
        <v>0</v>
      </c>
      <c r="G22" s="6">
        <v>0</v>
      </c>
      <c r="H22" s="4"/>
    </row>
    <row r="23" spans="2:8" ht="16.5" customHeight="1" x14ac:dyDescent="0.25">
      <c r="B23" s="7" t="s">
        <v>23</v>
      </c>
      <c r="C23" s="6">
        <v>0</v>
      </c>
      <c r="D23" s="6">
        <f t="shared" si="4"/>
        <v>0</v>
      </c>
      <c r="E23" s="6">
        <v>0</v>
      </c>
      <c r="F23" s="6">
        <f t="shared" ca="1" si="2"/>
        <v>0</v>
      </c>
      <c r="G23" s="6">
        <f t="shared" ref="G23" ca="1" si="5">H23-F23</f>
        <v>0</v>
      </c>
      <c r="H23" s="4"/>
    </row>
    <row r="24" spans="2:8" x14ac:dyDescent="0.25">
      <c r="B24" s="8" t="s">
        <v>24</v>
      </c>
      <c r="C24" s="9">
        <v>126477417</v>
      </c>
      <c r="D24" s="9">
        <f t="shared" si="4"/>
        <v>36007156</v>
      </c>
      <c r="E24" s="9">
        <v>162484573</v>
      </c>
      <c r="F24" s="9">
        <f t="shared" si="2"/>
        <v>41037876</v>
      </c>
      <c r="G24" s="9">
        <v>203522449</v>
      </c>
      <c r="H24" s="4"/>
    </row>
    <row r="25" spans="2:8" x14ac:dyDescent="0.25">
      <c r="B25" s="8" t="s">
        <v>25</v>
      </c>
      <c r="C25" s="9">
        <v>24953238</v>
      </c>
      <c r="D25" s="9">
        <f t="shared" si="4"/>
        <v>7765365</v>
      </c>
      <c r="E25" s="9">
        <v>32718603</v>
      </c>
      <c r="F25" s="9">
        <f t="shared" si="2"/>
        <v>252200</v>
      </c>
      <c r="G25" s="9">
        <v>32970803</v>
      </c>
      <c r="H25" s="4"/>
    </row>
    <row r="26" spans="2:8" x14ac:dyDescent="0.25">
      <c r="B26" s="10" t="s">
        <v>26</v>
      </c>
      <c r="C26" s="11">
        <f t="shared" ref="C26:D26" si="6">C24+C25</f>
        <v>151430655</v>
      </c>
      <c r="D26" s="11">
        <f t="shared" si="6"/>
        <v>43772521</v>
      </c>
      <c r="E26" s="11">
        <f>E24+E25</f>
        <v>195203176</v>
      </c>
      <c r="F26" s="75">
        <f t="shared" si="2"/>
        <v>41290076</v>
      </c>
      <c r="G26" s="75">
        <f>G24+G25</f>
        <v>236493252</v>
      </c>
      <c r="H26" s="4"/>
    </row>
    <row r="27" spans="2:8" x14ac:dyDescent="0.25">
      <c r="B27" s="4"/>
      <c r="C27" s="4"/>
      <c r="D27" s="4"/>
      <c r="E27" s="4"/>
      <c r="F27" s="4"/>
      <c r="G27" s="4"/>
      <c r="H27" s="4"/>
    </row>
    <row r="28" spans="2:8" x14ac:dyDescent="0.25">
      <c r="B28" s="4"/>
      <c r="C28" s="4"/>
      <c r="D28" s="4"/>
      <c r="E28" s="4"/>
      <c r="F28" s="4"/>
      <c r="G28" s="4"/>
      <c r="H28" s="4"/>
    </row>
    <row r="29" spans="2:8" x14ac:dyDescent="0.25">
      <c r="B29" s="4"/>
      <c r="C29" s="4"/>
      <c r="D29" s="4"/>
      <c r="E29" s="4"/>
      <c r="F29" s="4"/>
      <c r="G29" s="4"/>
      <c r="H29" s="4"/>
    </row>
    <row r="30" spans="2:8" x14ac:dyDescent="0.25">
      <c r="B30" s="4"/>
      <c r="C30" s="4"/>
      <c r="D30" s="4"/>
      <c r="E30" s="4"/>
      <c r="F30" s="4"/>
      <c r="G30" s="4"/>
      <c r="H30" s="4"/>
    </row>
    <row r="31" spans="2:8" x14ac:dyDescent="0.25">
      <c r="B31" s="4"/>
      <c r="C31" s="4"/>
      <c r="D31" s="4"/>
      <c r="E31" s="4"/>
      <c r="F31" s="4"/>
      <c r="G31" s="4"/>
      <c r="H31" s="4"/>
    </row>
    <row r="32" spans="2:8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6"/>
  <sheetViews>
    <sheetView zoomScaleNormal="100" workbookViewId="0">
      <selection activeCell="E6" sqref="E6"/>
    </sheetView>
  </sheetViews>
  <sheetFormatPr defaultRowHeight="12.75" x14ac:dyDescent="0.2"/>
  <cols>
    <col min="1" max="1" width="3.7109375" style="14" customWidth="1"/>
    <col min="2" max="2" width="44.42578125" style="14" customWidth="1"/>
    <col min="3" max="3" width="16.85546875" style="14" customWidth="1"/>
    <col min="4" max="4" width="14" style="14" customWidth="1"/>
    <col min="5" max="5" width="14.5703125" style="14" customWidth="1"/>
    <col min="6" max="6" width="11.42578125" style="14" customWidth="1"/>
    <col min="7" max="7" width="13.5703125" style="14" customWidth="1"/>
    <col min="8" max="255" width="8.85546875" style="14"/>
    <col min="256" max="256" width="41" style="14" customWidth="1"/>
    <col min="257" max="258" width="16.85546875" style="14" customWidth="1"/>
    <col min="259" max="259" width="21.140625" style="14" customWidth="1"/>
    <col min="260" max="511" width="8.85546875" style="14"/>
    <col min="512" max="512" width="41" style="14" customWidth="1"/>
    <col min="513" max="514" width="16.85546875" style="14" customWidth="1"/>
    <col min="515" max="515" width="21.140625" style="14" customWidth="1"/>
    <col min="516" max="767" width="8.85546875" style="14"/>
    <col min="768" max="768" width="41" style="14" customWidth="1"/>
    <col min="769" max="770" width="16.85546875" style="14" customWidth="1"/>
    <col min="771" max="771" width="21.140625" style="14" customWidth="1"/>
    <col min="772" max="1023" width="8.85546875" style="14"/>
    <col min="1024" max="1024" width="41" style="14" customWidth="1"/>
    <col min="1025" max="1026" width="16.85546875" style="14" customWidth="1"/>
    <col min="1027" max="1027" width="21.140625" style="14" customWidth="1"/>
    <col min="1028" max="1279" width="8.85546875" style="14"/>
    <col min="1280" max="1280" width="41" style="14" customWidth="1"/>
    <col min="1281" max="1282" width="16.85546875" style="14" customWidth="1"/>
    <col min="1283" max="1283" width="21.140625" style="14" customWidth="1"/>
    <col min="1284" max="1535" width="8.85546875" style="14"/>
    <col min="1536" max="1536" width="41" style="14" customWidth="1"/>
    <col min="1537" max="1538" width="16.85546875" style="14" customWidth="1"/>
    <col min="1539" max="1539" width="21.140625" style="14" customWidth="1"/>
    <col min="1540" max="1791" width="8.85546875" style="14"/>
    <col min="1792" max="1792" width="41" style="14" customWidth="1"/>
    <col min="1793" max="1794" width="16.85546875" style="14" customWidth="1"/>
    <col min="1795" max="1795" width="21.140625" style="14" customWidth="1"/>
    <col min="1796" max="2047" width="8.85546875" style="14"/>
    <col min="2048" max="2048" width="41" style="14" customWidth="1"/>
    <col min="2049" max="2050" width="16.85546875" style="14" customWidth="1"/>
    <col min="2051" max="2051" width="21.140625" style="14" customWidth="1"/>
    <col min="2052" max="2303" width="8.85546875" style="14"/>
    <col min="2304" max="2304" width="41" style="14" customWidth="1"/>
    <col min="2305" max="2306" width="16.85546875" style="14" customWidth="1"/>
    <col min="2307" max="2307" width="21.140625" style="14" customWidth="1"/>
    <col min="2308" max="2559" width="8.85546875" style="14"/>
    <col min="2560" max="2560" width="41" style="14" customWidth="1"/>
    <col min="2561" max="2562" width="16.85546875" style="14" customWidth="1"/>
    <col min="2563" max="2563" width="21.140625" style="14" customWidth="1"/>
    <col min="2564" max="2815" width="8.85546875" style="14"/>
    <col min="2816" max="2816" width="41" style="14" customWidth="1"/>
    <col min="2817" max="2818" width="16.85546875" style="14" customWidth="1"/>
    <col min="2819" max="2819" width="21.140625" style="14" customWidth="1"/>
    <col min="2820" max="3071" width="8.85546875" style="14"/>
    <col min="3072" max="3072" width="41" style="14" customWidth="1"/>
    <col min="3073" max="3074" width="16.85546875" style="14" customWidth="1"/>
    <col min="3075" max="3075" width="21.140625" style="14" customWidth="1"/>
    <col min="3076" max="3327" width="8.85546875" style="14"/>
    <col min="3328" max="3328" width="41" style="14" customWidth="1"/>
    <col min="3329" max="3330" width="16.85546875" style="14" customWidth="1"/>
    <col min="3331" max="3331" width="21.140625" style="14" customWidth="1"/>
    <col min="3332" max="3583" width="8.85546875" style="14"/>
    <col min="3584" max="3584" width="41" style="14" customWidth="1"/>
    <col min="3585" max="3586" width="16.85546875" style="14" customWidth="1"/>
    <col min="3587" max="3587" width="21.140625" style="14" customWidth="1"/>
    <col min="3588" max="3839" width="8.85546875" style="14"/>
    <col min="3840" max="3840" width="41" style="14" customWidth="1"/>
    <col min="3841" max="3842" width="16.85546875" style="14" customWidth="1"/>
    <col min="3843" max="3843" width="21.140625" style="14" customWidth="1"/>
    <col min="3844" max="4095" width="8.85546875" style="14"/>
    <col min="4096" max="4096" width="41" style="14" customWidth="1"/>
    <col min="4097" max="4098" width="16.85546875" style="14" customWidth="1"/>
    <col min="4099" max="4099" width="21.140625" style="14" customWidth="1"/>
    <col min="4100" max="4351" width="8.85546875" style="14"/>
    <col min="4352" max="4352" width="41" style="14" customWidth="1"/>
    <col min="4353" max="4354" width="16.85546875" style="14" customWidth="1"/>
    <col min="4355" max="4355" width="21.140625" style="14" customWidth="1"/>
    <col min="4356" max="4607" width="8.85546875" style="14"/>
    <col min="4608" max="4608" width="41" style="14" customWidth="1"/>
    <col min="4609" max="4610" width="16.85546875" style="14" customWidth="1"/>
    <col min="4611" max="4611" width="21.140625" style="14" customWidth="1"/>
    <col min="4612" max="4863" width="8.85546875" style="14"/>
    <col min="4864" max="4864" width="41" style="14" customWidth="1"/>
    <col min="4865" max="4866" width="16.85546875" style="14" customWidth="1"/>
    <col min="4867" max="4867" width="21.140625" style="14" customWidth="1"/>
    <col min="4868" max="5119" width="8.85546875" style="14"/>
    <col min="5120" max="5120" width="41" style="14" customWidth="1"/>
    <col min="5121" max="5122" width="16.85546875" style="14" customWidth="1"/>
    <col min="5123" max="5123" width="21.140625" style="14" customWidth="1"/>
    <col min="5124" max="5375" width="8.85546875" style="14"/>
    <col min="5376" max="5376" width="41" style="14" customWidth="1"/>
    <col min="5377" max="5378" width="16.85546875" style="14" customWidth="1"/>
    <col min="5379" max="5379" width="21.140625" style="14" customWidth="1"/>
    <col min="5380" max="5631" width="8.85546875" style="14"/>
    <col min="5632" max="5632" width="41" style="14" customWidth="1"/>
    <col min="5633" max="5634" width="16.85546875" style="14" customWidth="1"/>
    <col min="5635" max="5635" width="21.140625" style="14" customWidth="1"/>
    <col min="5636" max="5887" width="8.85546875" style="14"/>
    <col min="5888" max="5888" width="41" style="14" customWidth="1"/>
    <col min="5889" max="5890" width="16.85546875" style="14" customWidth="1"/>
    <col min="5891" max="5891" width="21.140625" style="14" customWidth="1"/>
    <col min="5892" max="6143" width="8.85546875" style="14"/>
    <col min="6144" max="6144" width="41" style="14" customWidth="1"/>
    <col min="6145" max="6146" width="16.85546875" style="14" customWidth="1"/>
    <col min="6147" max="6147" width="21.140625" style="14" customWidth="1"/>
    <col min="6148" max="6399" width="8.85546875" style="14"/>
    <col min="6400" max="6400" width="41" style="14" customWidth="1"/>
    <col min="6401" max="6402" width="16.85546875" style="14" customWidth="1"/>
    <col min="6403" max="6403" width="21.140625" style="14" customWidth="1"/>
    <col min="6404" max="6655" width="8.85546875" style="14"/>
    <col min="6656" max="6656" width="41" style="14" customWidth="1"/>
    <col min="6657" max="6658" width="16.85546875" style="14" customWidth="1"/>
    <col min="6659" max="6659" width="21.140625" style="14" customWidth="1"/>
    <col min="6660" max="6911" width="8.85546875" style="14"/>
    <col min="6912" max="6912" width="41" style="14" customWidth="1"/>
    <col min="6913" max="6914" width="16.85546875" style="14" customWidth="1"/>
    <col min="6915" max="6915" width="21.140625" style="14" customWidth="1"/>
    <col min="6916" max="7167" width="8.85546875" style="14"/>
    <col min="7168" max="7168" width="41" style="14" customWidth="1"/>
    <col min="7169" max="7170" width="16.85546875" style="14" customWidth="1"/>
    <col min="7171" max="7171" width="21.140625" style="14" customWidth="1"/>
    <col min="7172" max="7423" width="8.85546875" style="14"/>
    <col min="7424" max="7424" width="41" style="14" customWidth="1"/>
    <col min="7425" max="7426" width="16.85546875" style="14" customWidth="1"/>
    <col min="7427" max="7427" width="21.140625" style="14" customWidth="1"/>
    <col min="7428" max="7679" width="8.85546875" style="14"/>
    <col min="7680" max="7680" width="41" style="14" customWidth="1"/>
    <col min="7681" max="7682" width="16.85546875" style="14" customWidth="1"/>
    <col min="7683" max="7683" width="21.140625" style="14" customWidth="1"/>
    <col min="7684" max="7935" width="8.85546875" style="14"/>
    <col min="7936" max="7936" width="41" style="14" customWidth="1"/>
    <col min="7937" max="7938" width="16.85546875" style="14" customWidth="1"/>
    <col min="7939" max="7939" width="21.140625" style="14" customWidth="1"/>
    <col min="7940" max="8191" width="8.85546875" style="14"/>
    <col min="8192" max="8192" width="41" style="14" customWidth="1"/>
    <col min="8193" max="8194" width="16.85546875" style="14" customWidth="1"/>
    <col min="8195" max="8195" width="21.140625" style="14" customWidth="1"/>
    <col min="8196" max="8447" width="8.85546875" style="14"/>
    <col min="8448" max="8448" width="41" style="14" customWidth="1"/>
    <col min="8449" max="8450" width="16.85546875" style="14" customWidth="1"/>
    <col min="8451" max="8451" width="21.140625" style="14" customWidth="1"/>
    <col min="8452" max="8703" width="8.85546875" style="14"/>
    <col min="8704" max="8704" width="41" style="14" customWidth="1"/>
    <col min="8705" max="8706" width="16.85546875" style="14" customWidth="1"/>
    <col min="8707" max="8707" width="21.140625" style="14" customWidth="1"/>
    <col min="8708" max="8959" width="8.85546875" style="14"/>
    <col min="8960" max="8960" width="41" style="14" customWidth="1"/>
    <col min="8961" max="8962" width="16.85546875" style="14" customWidth="1"/>
    <col min="8963" max="8963" width="21.140625" style="14" customWidth="1"/>
    <col min="8964" max="9215" width="8.85546875" style="14"/>
    <col min="9216" max="9216" width="41" style="14" customWidth="1"/>
    <col min="9217" max="9218" width="16.85546875" style="14" customWidth="1"/>
    <col min="9219" max="9219" width="21.140625" style="14" customWidth="1"/>
    <col min="9220" max="9471" width="8.85546875" style="14"/>
    <col min="9472" max="9472" width="41" style="14" customWidth="1"/>
    <col min="9473" max="9474" width="16.85546875" style="14" customWidth="1"/>
    <col min="9475" max="9475" width="21.140625" style="14" customWidth="1"/>
    <col min="9476" max="9727" width="8.85546875" style="14"/>
    <col min="9728" max="9728" width="41" style="14" customWidth="1"/>
    <col min="9729" max="9730" width="16.85546875" style="14" customWidth="1"/>
    <col min="9731" max="9731" width="21.140625" style="14" customWidth="1"/>
    <col min="9732" max="9983" width="8.85546875" style="14"/>
    <col min="9984" max="9984" width="41" style="14" customWidth="1"/>
    <col min="9985" max="9986" width="16.85546875" style="14" customWidth="1"/>
    <col min="9987" max="9987" width="21.140625" style="14" customWidth="1"/>
    <col min="9988" max="10239" width="8.85546875" style="14"/>
    <col min="10240" max="10240" width="41" style="14" customWidth="1"/>
    <col min="10241" max="10242" width="16.85546875" style="14" customWidth="1"/>
    <col min="10243" max="10243" width="21.140625" style="14" customWidth="1"/>
    <col min="10244" max="10495" width="8.85546875" style="14"/>
    <col min="10496" max="10496" width="41" style="14" customWidth="1"/>
    <col min="10497" max="10498" width="16.85546875" style="14" customWidth="1"/>
    <col min="10499" max="10499" width="21.140625" style="14" customWidth="1"/>
    <col min="10500" max="10751" width="8.85546875" style="14"/>
    <col min="10752" max="10752" width="41" style="14" customWidth="1"/>
    <col min="10753" max="10754" width="16.85546875" style="14" customWidth="1"/>
    <col min="10755" max="10755" width="21.140625" style="14" customWidth="1"/>
    <col min="10756" max="11007" width="8.85546875" style="14"/>
    <col min="11008" max="11008" width="41" style="14" customWidth="1"/>
    <col min="11009" max="11010" width="16.85546875" style="14" customWidth="1"/>
    <col min="11011" max="11011" width="21.140625" style="14" customWidth="1"/>
    <col min="11012" max="11263" width="8.85546875" style="14"/>
    <col min="11264" max="11264" width="41" style="14" customWidth="1"/>
    <col min="11265" max="11266" width="16.85546875" style="14" customWidth="1"/>
    <col min="11267" max="11267" width="21.140625" style="14" customWidth="1"/>
    <col min="11268" max="11519" width="8.85546875" style="14"/>
    <col min="11520" max="11520" width="41" style="14" customWidth="1"/>
    <col min="11521" max="11522" width="16.85546875" style="14" customWidth="1"/>
    <col min="11523" max="11523" width="21.140625" style="14" customWidth="1"/>
    <col min="11524" max="11775" width="8.85546875" style="14"/>
    <col min="11776" max="11776" width="41" style="14" customWidth="1"/>
    <col min="11777" max="11778" width="16.85546875" style="14" customWidth="1"/>
    <col min="11779" max="11779" width="21.140625" style="14" customWidth="1"/>
    <col min="11780" max="12031" width="8.85546875" style="14"/>
    <col min="12032" max="12032" width="41" style="14" customWidth="1"/>
    <col min="12033" max="12034" width="16.85546875" style="14" customWidth="1"/>
    <col min="12035" max="12035" width="21.140625" style="14" customWidth="1"/>
    <col min="12036" max="12287" width="8.85546875" style="14"/>
    <col min="12288" max="12288" width="41" style="14" customWidth="1"/>
    <col min="12289" max="12290" width="16.85546875" style="14" customWidth="1"/>
    <col min="12291" max="12291" width="21.140625" style="14" customWidth="1"/>
    <col min="12292" max="12543" width="8.85546875" style="14"/>
    <col min="12544" max="12544" width="41" style="14" customWidth="1"/>
    <col min="12545" max="12546" width="16.85546875" style="14" customWidth="1"/>
    <col min="12547" max="12547" width="21.140625" style="14" customWidth="1"/>
    <col min="12548" max="12799" width="8.85546875" style="14"/>
    <col min="12800" max="12800" width="41" style="14" customWidth="1"/>
    <col min="12801" max="12802" width="16.85546875" style="14" customWidth="1"/>
    <col min="12803" max="12803" width="21.140625" style="14" customWidth="1"/>
    <col min="12804" max="13055" width="8.85546875" style="14"/>
    <col min="13056" max="13056" width="41" style="14" customWidth="1"/>
    <col min="13057" max="13058" width="16.85546875" style="14" customWidth="1"/>
    <col min="13059" max="13059" width="21.140625" style="14" customWidth="1"/>
    <col min="13060" max="13311" width="8.85546875" style="14"/>
    <col min="13312" max="13312" width="41" style="14" customWidth="1"/>
    <col min="13313" max="13314" width="16.85546875" style="14" customWidth="1"/>
    <col min="13315" max="13315" width="21.140625" style="14" customWidth="1"/>
    <col min="13316" max="13567" width="8.85546875" style="14"/>
    <col min="13568" max="13568" width="41" style="14" customWidth="1"/>
    <col min="13569" max="13570" width="16.85546875" style="14" customWidth="1"/>
    <col min="13571" max="13571" width="21.140625" style="14" customWidth="1"/>
    <col min="13572" max="13823" width="8.85546875" style="14"/>
    <col min="13824" max="13824" width="41" style="14" customWidth="1"/>
    <col min="13825" max="13826" width="16.85546875" style="14" customWidth="1"/>
    <col min="13827" max="13827" width="21.140625" style="14" customWidth="1"/>
    <col min="13828" max="14079" width="8.85546875" style="14"/>
    <col min="14080" max="14080" width="41" style="14" customWidth="1"/>
    <col min="14081" max="14082" width="16.85546875" style="14" customWidth="1"/>
    <col min="14083" max="14083" width="21.140625" style="14" customWidth="1"/>
    <col min="14084" max="14335" width="8.85546875" style="14"/>
    <col min="14336" max="14336" width="41" style="14" customWidth="1"/>
    <col min="14337" max="14338" width="16.85546875" style="14" customWidth="1"/>
    <col min="14339" max="14339" width="21.140625" style="14" customWidth="1"/>
    <col min="14340" max="14591" width="8.85546875" style="14"/>
    <col min="14592" max="14592" width="41" style="14" customWidth="1"/>
    <col min="14593" max="14594" width="16.85546875" style="14" customWidth="1"/>
    <col min="14595" max="14595" width="21.140625" style="14" customWidth="1"/>
    <col min="14596" max="14847" width="8.85546875" style="14"/>
    <col min="14848" max="14848" width="41" style="14" customWidth="1"/>
    <col min="14849" max="14850" width="16.85546875" style="14" customWidth="1"/>
    <col min="14851" max="14851" width="21.140625" style="14" customWidth="1"/>
    <col min="14852" max="15103" width="8.85546875" style="14"/>
    <col min="15104" max="15104" width="41" style="14" customWidth="1"/>
    <col min="15105" max="15106" width="16.85546875" style="14" customWidth="1"/>
    <col min="15107" max="15107" width="21.140625" style="14" customWidth="1"/>
    <col min="15108" max="15359" width="8.85546875" style="14"/>
    <col min="15360" max="15360" width="41" style="14" customWidth="1"/>
    <col min="15361" max="15362" width="16.85546875" style="14" customWidth="1"/>
    <col min="15363" max="15363" width="21.140625" style="14" customWidth="1"/>
    <col min="15364" max="15615" width="8.85546875" style="14"/>
    <col min="15616" max="15616" width="41" style="14" customWidth="1"/>
    <col min="15617" max="15618" width="16.85546875" style="14" customWidth="1"/>
    <col min="15619" max="15619" width="21.140625" style="14" customWidth="1"/>
    <col min="15620" max="15871" width="8.85546875" style="14"/>
    <col min="15872" max="15872" width="41" style="14" customWidth="1"/>
    <col min="15873" max="15874" width="16.85546875" style="14" customWidth="1"/>
    <col min="15875" max="15875" width="21.140625" style="14" customWidth="1"/>
    <col min="15876" max="16127" width="8.85546875" style="14"/>
    <col min="16128" max="16128" width="41" style="14" customWidth="1"/>
    <col min="16129" max="16130" width="16.85546875" style="14" customWidth="1"/>
    <col min="16131" max="16131" width="21.140625" style="14" customWidth="1"/>
    <col min="16132" max="16384" width="8.85546875" style="14"/>
  </cols>
  <sheetData>
    <row r="1" spans="1:7" ht="15" customHeight="1" x14ac:dyDescent="0.2">
      <c r="A1" s="13" t="s">
        <v>27</v>
      </c>
      <c r="B1" s="14" t="str">
        <f>'Kiemelt EI.'!B1</f>
        <v>melléklet a 3/2020. (IV.28.) polgármesteri rendelethez</v>
      </c>
    </row>
    <row r="2" spans="1:7" ht="18.75" customHeight="1" x14ac:dyDescent="0.25">
      <c r="B2" s="78" t="s">
        <v>896</v>
      </c>
      <c r="C2" s="79"/>
      <c r="D2" s="79"/>
      <c r="E2" s="79"/>
    </row>
    <row r="3" spans="1:7" ht="21" customHeight="1" x14ac:dyDescent="0.25">
      <c r="B3" s="78" t="s">
        <v>28</v>
      </c>
      <c r="C3" s="79"/>
      <c r="D3" s="79"/>
      <c r="E3" s="79"/>
    </row>
    <row r="4" spans="1:7" ht="15" x14ac:dyDescent="0.25">
      <c r="B4" s="15" t="s">
        <v>29</v>
      </c>
      <c r="C4" s="16"/>
      <c r="D4" s="16"/>
      <c r="E4" s="16"/>
    </row>
    <row r="5" spans="1:7" ht="48" customHeight="1" x14ac:dyDescent="0.2">
      <c r="B5" s="3" t="s">
        <v>3</v>
      </c>
      <c r="C5" s="3" t="s">
        <v>4</v>
      </c>
      <c r="D5" s="3" t="s">
        <v>5</v>
      </c>
      <c r="E5" s="3" t="s">
        <v>900</v>
      </c>
      <c r="F5" s="3" t="s">
        <v>5</v>
      </c>
      <c r="G5" s="3" t="s">
        <v>901</v>
      </c>
    </row>
    <row r="6" spans="1:7" x14ac:dyDescent="0.2">
      <c r="B6" s="17" t="s">
        <v>30</v>
      </c>
      <c r="C6" s="18">
        <v>10576400</v>
      </c>
      <c r="D6" s="18">
        <f>E6-C6</f>
        <v>6881137</v>
      </c>
      <c r="E6" s="18">
        <v>17457537</v>
      </c>
      <c r="F6" s="18">
        <f>G6-E6</f>
        <v>2596501</v>
      </c>
      <c r="G6" s="18">
        <v>20054038</v>
      </c>
    </row>
    <row r="7" spans="1:7" x14ac:dyDescent="0.2">
      <c r="B7" s="17" t="s">
        <v>31</v>
      </c>
      <c r="C7" s="18">
        <v>0</v>
      </c>
      <c r="D7" s="18">
        <f t="shared" ref="D7:D70" si="0">E7-C7</f>
        <v>0</v>
      </c>
      <c r="E7" s="18">
        <v>0</v>
      </c>
      <c r="F7" s="18">
        <f t="shared" ref="F7:F70" si="1">G7-E7</f>
        <v>0</v>
      </c>
      <c r="G7" s="18"/>
    </row>
    <row r="8" spans="1:7" x14ac:dyDescent="0.2">
      <c r="B8" s="17" t="s">
        <v>32</v>
      </c>
      <c r="C8" s="18">
        <v>0</v>
      </c>
      <c r="D8" s="18">
        <f t="shared" si="0"/>
        <v>90000</v>
      </c>
      <c r="E8" s="18">
        <v>90000</v>
      </c>
      <c r="F8" s="18">
        <f t="shared" si="1"/>
        <v>0</v>
      </c>
      <c r="G8" s="18">
        <v>90000</v>
      </c>
    </row>
    <row r="9" spans="1:7" ht="25.5" x14ac:dyDescent="0.2">
      <c r="B9" s="17" t="s">
        <v>33</v>
      </c>
      <c r="C9" s="18">
        <v>0</v>
      </c>
      <c r="D9" s="18">
        <f t="shared" si="0"/>
        <v>0</v>
      </c>
      <c r="E9" s="18">
        <v>0</v>
      </c>
      <c r="F9" s="18">
        <f t="shared" si="1"/>
        <v>0</v>
      </c>
      <c r="G9" s="18">
        <v>0</v>
      </c>
    </row>
    <row r="10" spans="1:7" x14ac:dyDescent="0.2">
      <c r="B10" s="17" t="s">
        <v>34</v>
      </c>
      <c r="C10" s="18">
        <v>0</v>
      </c>
      <c r="D10" s="18">
        <f t="shared" si="0"/>
        <v>0</v>
      </c>
      <c r="E10" s="18">
        <v>0</v>
      </c>
      <c r="F10" s="18">
        <f t="shared" si="1"/>
        <v>0</v>
      </c>
      <c r="G10" s="18">
        <v>0</v>
      </c>
    </row>
    <row r="11" spans="1:7" x14ac:dyDescent="0.2">
      <c r="B11" s="17" t="s">
        <v>35</v>
      </c>
      <c r="C11" s="18">
        <v>0</v>
      </c>
      <c r="D11" s="18">
        <f t="shared" si="0"/>
        <v>0</v>
      </c>
      <c r="E11" s="18">
        <v>0</v>
      </c>
      <c r="F11" s="18">
        <f t="shared" si="1"/>
        <v>0</v>
      </c>
      <c r="G11" s="18">
        <v>0</v>
      </c>
    </row>
    <row r="12" spans="1:7" x14ac:dyDescent="0.2">
      <c r="B12" s="17" t="s">
        <v>36</v>
      </c>
      <c r="C12" s="18">
        <v>594800</v>
      </c>
      <c r="D12" s="18">
        <f t="shared" si="0"/>
        <v>-90000</v>
      </c>
      <c r="E12" s="18">
        <v>504800</v>
      </c>
      <c r="F12" s="18">
        <f t="shared" si="1"/>
        <v>0</v>
      </c>
      <c r="G12" s="18">
        <v>504800</v>
      </c>
    </row>
    <row r="13" spans="1:7" x14ac:dyDescent="0.2">
      <c r="B13" s="17" t="s">
        <v>37</v>
      </c>
      <c r="C13" s="18">
        <v>0</v>
      </c>
      <c r="D13" s="18">
        <f t="shared" si="0"/>
        <v>0</v>
      </c>
      <c r="E13" s="18">
        <v>0</v>
      </c>
      <c r="F13" s="18">
        <f t="shared" si="1"/>
        <v>0</v>
      </c>
      <c r="G13" s="18">
        <v>0</v>
      </c>
    </row>
    <row r="14" spans="1:7" x14ac:dyDescent="0.2">
      <c r="B14" s="17" t="s">
        <v>38</v>
      </c>
      <c r="C14" s="18">
        <v>61320</v>
      </c>
      <c r="D14" s="18">
        <f t="shared" si="0"/>
        <v>93570</v>
      </c>
      <c r="E14" s="18">
        <v>154890</v>
      </c>
      <c r="F14" s="18">
        <f t="shared" si="1"/>
        <v>53740</v>
      </c>
      <c r="G14" s="18">
        <v>208630</v>
      </c>
    </row>
    <row r="15" spans="1:7" x14ac:dyDescent="0.2">
      <c r="B15" s="17" t="s">
        <v>39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>
        <v>0</v>
      </c>
    </row>
    <row r="16" spans="1:7" x14ac:dyDescent="0.2">
      <c r="B16" s="17" t="s">
        <v>40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>
        <v>0</v>
      </c>
    </row>
    <row r="17" spans="2:7" x14ac:dyDescent="0.2">
      <c r="B17" s="17" t="s">
        <v>41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>
        <v>0</v>
      </c>
    </row>
    <row r="18" spans="2:7" ht="25.5" x14ac:dyDescent="0.2">
      <c r="B18" s="17" t="s">
        <v>42</v>
      </c>
      <c r="C18" s="18">
        <v>0</v>
      </c>
      <c r="D18" s="18">
        <f t="shared" si="0"/>
        <v>142675</v>
      </c>
      <c r="E18" s="18">
        <v>142675</v>
      </c>
      <c r="F18" s="18">
        <f t="shared" si="1"/>
        <v>43840</v>
      </c>
      <c r="G18" s="18">
        <v>186515</v>
      </c>
    </row>
    <row r="19" spans="2:7" x14ac:dyDescent="0.2">
      <c r="B19" s="17" t="s">
        <v>43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>
        <v>0</v>
      </c>
    </row>
    <row r="20" spans="2:7" ht="25.5" x14ac:dyDescent="0.2">
      <c r="B20" s="17" t="s">
        <v>44</v>
      </c>
      <c r="C20" s="18">
        <v>11232520</v>
      </c>
      <c r="D20" s="18">
        <f t="shared" si="0"/>
        <v>7117382</v>
      </c>
      <c r="E20" s="18">
        <v>18349902</v>
      </c>
      <c r="F20" s="18">
        <f t="shared" si="1"/>
        <v>2694081</v>
      </c>
      <c r="G20" s="18">
        <v>21043983</v>
      </c>
    </row>
    <row r="21" spans="2:7" ht="15.75" customHeight="1" x14ac:dyDescent="0.2">
      <c r="B21" s="17" t="s">
        <v>45</v>
      </c>
      <c r="C21" s="18">
        <v>5343500</v>
      </c>
      <c r="D21" s="18">
        <f t="shared" si="0"/>
        <v>0</v>
      </c>
      <c r="E21" s="18">
        <v>5343500</v>
      </c>
      <c r="F21" s="18">
        <f t="shared" si="1"/>
        <v>1377101</v>
      </c>
      <c r="G21" s="18">
        <v>6720601</v>
      </c>
    </row>
    <row r="22" spans="2:7" ht="30.75" customHeight="1" x14ac:dyDescent="0.2">
      <c r="B22" s="17" t="s">
        <v>46</v>
      </c>
      <c r="C22" s="18">
        <v>704000</v>
      </c>
      <c r="D22" s="18">
        <f t="shared" si="0"/>
        <v>-68502</v>
      </c>
      <c r="E22" s="18">
        <v>635498</v>
      </c>
      <c r="F22" s="18">
        <f t="shared" si="1"/>
        <v>176502</v>
      </c>
      <c r="G22" s="18">
        <v>812000</v>
      </c>
    </row>
    <row r="23" spans="2:7" x14ac:dyDescent="0.2">
      <c r="B23" s="17" t="s">
        <v>47</v>
      </c>
      <c r="C23" s="18">
        <v>0</v>
      </c>
      <c r="D23" s="18">
        <f t="shared" si="0"/>
        <v>22500</v>
      </c>
      <c r="E23" s="18">
        <v>22500</v>
      </c>
      <c r="F23" s="18">
        <f t="shared" si="1"/>
        <v>0</v>
      </c>
      <c r="G23" s="18">
        <v>22500</v>
      </c>
    </row>
    <row r="24" spans="2:7" x14ac:dyDescent="0.2">
      <c r="B24" s="17" t="s">
        <v>48</v>
      </c>
      <c r="C24" s="18">
        <v>6047500</v>
      </c>
      <c r="D24" s="18">
        <f t="shared" si="0"/>
        <v>-46002</v>
      </c>
      <c r="E24" s="18">
        <v>6001498</v>
      </c>
      <c r="F24" s="18">
        <f t="shared" si="1"/>
        <v>1553603</v>
      </c>
      <c r="G24" s="18">
        <v>7555101</v>
      </c>
    </row>
    <row r="25" spans="2:7" ht="15.75" customHeight="1" x14ac:dyDescent="0.2">
      <c r="B25" s="19" t="s">
        <v>49</v>
      </c>
      <c r="C25" s="20">
        <v>17280020</v>
      </c>
      <c r="D25" s="18">
        <f t="shared" si="0"/>
        <v>7071380</v>
      </c>
      <c r="E25" s="20">
        <v>24351400</v>
      </c>
      <c r="F25" s="18">
        <f t="shared" si="1"/>
        <v>4247684</v>
      </c>
      <c r="G25" s="20">
        <v>28599084</v>
      </c>
    </row>
    <row r="26" spans="2:7" ht="25.5" x14ac:dyDescent="0.2">
      <c r="B26" s="19" t="s">
        <v>50</v>
      </c>
      <c r="C26" s="20">
        <v>3469172</v>
      </c>
      <c r="D26" s="18">
        <f t="shared" si="0"/>
        <v>1456300</v>
      </c>
      <c r="E26" s="20">
        <v>4925472</v>
      </c>
      <c r="F26" s="18">
        <f t="shared" si="1"/>
        <v>34736</v>
      </c>
      <c r="G26" s="20">
        <v>4960208</v>
      </c>
    </row>
    <row r="27" spans="2:7" hidden="1" x14ac:dyDescent="0.2">
      <c r="B27" s="17" t="s">
        <v>51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idden="1" x14ac:dyDescent="0.2">
      <c r="B28" s="17" t="s">
        <v>52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idden="1" x14ac:dyDescent="0.2">
      <c r="B29" s="17" t="s">
        <v>53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idden="1" x14ac:dyDescent="0.2">
      <c r="B30" s="17" t="s">
        <v>54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idden="1" x14ac:dyDescent="0.2">
      <c r="B31" s="17" t="s">
        <v>55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t="38.25" hidden="1" x14ac:dyDescent="0.2">
      <c r="B32" s="17" t="s">
        <v>56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17" t="s">
        <v>57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x14ac:dyDescent="0.2">
      <c r="B34" s="17" t="s">
        <v>58</v>
      </c>
      <c r="C34" s="18">
        <v>108373</v>
      </c>
      <c r="D34" s="18">
        <f t="shared" si="0"/>
        <v>0</v>
      </c>
      <c r="E34" s="18">
        <v>108373</v>
      </c>
      <c r="F34" s="18">
        <f t="shared" si="1"/>
        <v>0</v>
      </c>
      <c r="G34" s="18">
        <v>108373</v>
      </c>
    </row>
    <row r="35" spans="2:7" x14ac:dyDescent="0.2">
      <c r="B35" s="17" t="s">
        <v>59</v>
      </c>
      <c r="C35" s="18">
        <v>3212051</v>
      </c>
      <c r="D35" s="18">
        <f t="shared" si="0"/>
        <v>-185325</v>
      </c>
      <c r="E35" s="18">
        <v>3026726</v>
      </c>
      <c r="F35" s="18">
        <f t="shared" si="1"/>
        <v>324077</v>
      </c>
      <c r="G35" s="18">
        <v>3350803</v>
      </c>
    </row>
    <row r="36" spans="2:7" x14ac:dyDescent="0.2">
      <c r="B36" s="17" t="s">
        <v>60</v>
      </c>
      <c r="C36" s="18">
        <v>0</v>
      </c>
      <c r="D36" s="18">
        <f t="shared" si="0"/>
        <v>21572</v>
      </c>
      <c r="E36" s="18">
        <v>21572</v>
      </c>
      <c r="F36" s="18">
        <v>-21572</v>
      </c>
      <c r="G36" s="18">
        <v>0</v>
      </c>
    </row>
    <row r="37" spans="2:7" x14ac:dyDescent="0.2">
      <c r="B37" s="17" t="s">
        <v>61</v>
      </c>
      <c r="C37" s="18">
        <v>3320424</v>
      </c>
      <c r="D37" s="18">
        <f t="shared" si="0"/>
        <v>-163753</v>
      </c>
      <c r="E37" s="18">
        <v>3156671</v>
      </c>
      <c r="F37" s="18">
        <f t="shared" si="1"/>
        <v>302505</v>
      </c>
      <c r="G37" s="18">
        <v>3459176</v>
      </c>
    </row>
    <row r="38" spans="2:7" x14ac:dyDescent="0.2">
      <c r="B38" s="17" t="s">
        <v>62</v>
      </c>
      <c r="C38" s="18">
        <v>1146692</v>
      </c>
      <c r="D38" s="18">
        <f t="shared" si="0"/>
        <v>88241</v>
      </c>
      <c r="E38" s="18">
        <v>1234933</v>
      </c>
      <c r="F38" s="18">
        <f t="shared" si="1"/>
        <v>280641</v>
      </c>
      <c r="G38" s="18">
        <v>1515574</v>
      </c>
    </row>
    <row r="39" spans="2:7" x14ac:dyDescent="0.2">
      <c r="B39" s="17" t="s">
        <v>63</v>
      </c>
      <c r="C39" s="18">
        <v>231884</v>
      </c>
      <c r="D39" s="18">
        <f t="shared" si="0"/>
        <v>52102</v>
      </c>
      <c r="E39" s="18">
        <v>283986</v>
      </c>
      <c r="F39" s="18">
        <f t="shared" si="1"/>
        <v>0</v>
      </c>
      <c r="G39" s="18">
        <v>283986</v>
      </c>
    </row>
    <row r="40" spans="2:7" x14ac:dyDescent="0.2">
      <c r="B40" s="17" t="s">
        <v>64</v>
      </c>
      <c r="C40" s="18">
        <v>1378576</v>
      </c>
      <c r="D40" s="18">
        <f t="shared" si="0"/>
        <v>140343</v>
      </c>
      <c r="E40" s="18">
        <v>1518919</v>
      </c>
      <c r="F40" s="18">
        <f t="shared" si="1"/>
        <v>280641</v>
      </c>
      <c r="G40" s="18">
        <v>1799560</v>
      </c>
    </row>
    <row r="41" spans="2:7" x14ac:dyDescent="0.2">
      <c r="B41" s="17" t="s">
        <v>65</v>
      </c>
      <c r="C41" s="18">
        <v>4616054</v>
      </c>
      <c r="D41" s="18">
        <f t="shared" si="0"/>
        <v>0</v>
      </c>
      <c r="E41" s="18">
        <v>4616054</v>
      </c>
      <c r="F41" s="18">
        <f t="shared" si="1"/>
        <v>585045</v>
      </c>
      <c r="G41" s="18">
        <v>5201099</v>
      </c>
    </row>
    <row r="42" spans="2:7" x14ac:dyDescent="0.2">
      <c r="B42" s="17" t="s">
        <v>66</v>
      </c>
      <c r="C42" s="18">
        <v>213803</v>
      </c>
      <c r="D42" s="18">
        <f t="shared" si="0"/>
        <v>32513</v>
      </c>
      <c r="E42" s="18">
        <v>246316</v>
      </c>
      <c r="F42" s="18">
        <f t="shared" si="1"/>
        <v>66228</v>
      </c>
      <c r="G42" s="18">
        <v>312544</v>
      </c>
    </row>
    <row r="43" spans="2:7" x14ac:dyDescent="0.2">
      <c r="B43" s="17" t="s">
        <v>67</v>
      </c>
      <c r="C43" s="18">
        <v>319463</v>
      </c>
      <c r="D43" s="18">
        <f t="shared" si="0"/>
        <v>0</v>
      </c>
      <c r="E43" s="18">
        <v>319463</v>
      </c>
      <c r="F43" s="18">
        <f t="shared" si="1"/>
        <v>0</v>
      </c>
      <c r="G43" s="18">
        <v>319463</v>
      </c>
    </row>
    <row r="44" spans="2:7" ht="38.25" hidden="1" x14ac:dyDescent="0.2">
      <c r="B44" s="17" t="s">
        <v>68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x14ac:dyDescent="0.2">
      <c r="B45" s="17" t="s">
        <v>69</v>
      </c>
      <c r="C45" s="18">
        <v>3773924</v>
      </c>
      <c r="D45" s="18">
        <f t="shared" si="0"/>
        <v>-1273924</v>
      </c>
      <c r="E45" s="18">
        <v>2500000</v>
      </c>
      <c r="F45" s="18">
        <f t="shared" si="1"/>
        <v>0</v>
      </c>
      <c r="G45" s="18">
        <v>2500000</v>
      </c>
    </row>
    <row r="46" spans="2:7" x14ac:dyDescent="0.2">
      <c r="B46" s="17" t="s">
        <v>70</v>
      </c>
      <c r="C46" s="18">
        <v>669134</v>
      </c>
      <c r="D46" s="18">
        <f t="shared" si="0"/>
        <v>49488</v>
      </c>
      <c r="E46" s="18">
        <v>718622</v>
      </c>
      <c r="F46" s="18">
        <f t="shared" si="1"/>
        <v>176019</v>
      </c>
      <c r="G46" s="18">
        <v>894641</v>
      </c>
    </row>
    <row r="47" spans="2:7" hidden="1" x14ac:dyDescent="0.2">
      <c r="B47" s="17" t="s">
        <v>71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25.5" x14ac:dyDescent="0.2">
      <c r="B48" s="17" t="s">
        <v>72</v>
      </c>
      <c r="C48" s="18">
        <v>11406460</v>
      </c>
      <c r="D48" s="18">
        <f t="shared" si="0"/>
        <v>2226045</v>
      </c>
      <c r="E48" s="18">
        <v>13632505</v>
      </c>
      <c r="F48" s="18">
        <f t="shared" si="1"/>
        <v>56722</v>
      </c>
      <c r="G48" s="18">
        <v>13689227</v>
      </c>
    </row>
    <row r="49" spans="2:7" x14ac:dyDescent="0.2">
      <c r="B49" s="17" t="s">
        <v>73</v>
      </c>
      <c r="C49" s="18">
        <v>4054974</v>
      </c>
      <c r="D49" s="18">
        <f t="shared" si="0"/>
        <v>6824067</v>
      </c>
      <c r="E49" s="18">
        <v>10879041</v>
      </c>
      <c r="F49" s="18">
        <f t="shared" si="1"/>
        <v>3173531</v>
      </c>
      <c r="G49" s="18">
        <v>14052572</v>
      </c>
    </row>
    <row r="50" spans="2:7" hidden="1" x14ac:dyDescent="0.2">
      <c r="B50" s="17" t="s">
        <v>74</v>
      </c>
      <c r="C50" s="18">
        <v>0</v>
      </c>
      <c r="D50" s="18">
        <f t="shared" si="0"/>
        <v>0</v>
      </c>
      <c r="E50" s="18">
        <v>0</v>
      </c>
      <c r="F50" s="18">
        <f t="shared" si="1"/>
        <v>0</v>
      </c>
      <c r="G50" s="18"/>
    </row>
    <row r="51" spans="2:7" ht="25.5" x14ac:dyDescent="0.2">
      <c r="B51" s="17" t="s">
        <v>75</v>
      </c>
      <c r="C51" s="18">
        <v>25053812</v>
      </c>
      <c r="D51" s="18">
        <f t="shared" si="0"/>
        <v>7858189</v>
      </c>
      <c r="E51" s="18">
        <v>32912001</v>
      </c>
      <c r="F51" s="18">
        <f t="shared" si="1"/>
        <v>4057545</v>
      </c>
      <c r="G51" s="18">
        <v>36969546</v>
      </c>
    </row>
    <row r="52" spans="2:7" x14ac:dyDescent="0.2">
      <c r="B52" s="17" t="s">
        <v>76</v>
      </c>
      <c r="C52" s="18">
        <v>43260</v>
      </c>
      <c r="D52" s="18">
        <f t="shared" si="0"/>
        <v>0</v>
      </c>
      <c r="E52" s="18">
        <v>43260</v>
      </c>
      <c r="F52" s="18">
        <f t="shared" si="1"/>
        <v>-16891</v>
      </c>
      <c r="G52" s="18">
        <v>26369</v>
      </c>
    </row>
    <row r="53" spans="2:7" x14ac:dyDescent="0.2">
      <c r="B53" s="17" t="s">
        <v>77</v>
      </c>
      <c r="C53" s="18">
        <v>0</v>
      </c>
      <c r="D53" s="18">
        <f t="shared" si="0"/>
        <v>217100</v>
      </c>
      <c r="E53" s="18">
        <v>217100</v>
      </c>
      <c r="F53" s="18">
        <f t="shared" si="1"/>
        <v>0</v>
      </c>
      <c r="G53" s="18">
        <v>217100</v>
      </c>
    </row>
    <row r="54" spans="2:7" ht="25.5" x14ac:dyDescent="0.2">
      <c r="B54" s="17" t="s">
        <v>78</v>
      </c>
      <c r="C54" s="18">
        <v>43260</v>
      </c>
      <c r="D54" s="18">
        <f t="shared" si="0"/>
        <v>217100</v>
      </c>
      <c r="E54" s="18">
        <v>260360</v>
      </c>
      <c r="F54" s="18">
        <f t="shared" si="1"/>
        <v>-16891</v>
      </c>
      <c r="G54" s="18">
        <v>243469</v>
      </c>
    </row>
    <row r="55" spans="2:7" ht="25.5" x14ac:dyDescent="0.2">
      <c r="B55" s="17" t="s">
        <v>79</v>
      </c>
      <c r="C55" s="18">
        <v>5072284</v>
      </c>
      <c r="D55" s="18">
        <f t="shared" si="0"/>
        <v>-180542</v>
      </c>
      <c r="E55" s="18">
        <v>4891742</v>
      </c>
      <c r="F55" s="18">
        <f t="shared" si="1"/>
        <v>1176168</v>
      </c>
      <c r="G55" s="18">
        <v>6067910</v>
      </c>
    </row>
    <row r="56" spans="2:7" x14ac:dyDescent="0.2">
      <c r="B56" s="17" t="s">
        <v>80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x14ac:dyDescent="0.2">
      <c r="B57" s="17" t="s">
        <v>81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idden="1" x14ac:dyDescent="0.2">
      <c r="B58" s="17" t="s">
        <v>82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idden="1" x14ac:dyDescent="0.2">
      <c r="B59" s="17" t="s">
        <v>83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17" t="s">
        <v>84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17" t="s">
        <v>85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25.5" hidden="1" x14ac:dyDescent="0.2">
      <c r="B62" s="17" t="s">
        <v>86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t="25.5" hidden="1" x14ac:dyDescent="0.2">
      <c r="B63" s="17" t="s">
        <v>87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x14ac:dyDescent="0.2">
      <c r="B64" s="17" t="s">
        <v>878</v>
      </c>
      <c r="C64" s="18">
        <v>2281</v>
      </c>
      <c r="D64" s="18">
        <f t="shared" si="0"/>
        <v>0</v>
      </c>
      <c r="E64" s="18">
        <v>2281</v>
      </c>
      <c r="F64" s="18">
        <f t="shared" si="1"/>
        <v>0</v>
      </c>
      <c r="G64" s="18">
        <v>2281</v>
      </c>
    </row>
    <row r="65" spans="2:7" x14ac:dyDescent="0.2">
      <c r="B65" s="17" t="s">
        <v>88</v>
      </c>
      <c r="C65" s="18">
        <v>20377</v>
      </c>
      <c r="D65" s="18">
        <f t="shared" si="0"/>
        <v>879623</v>
      </c>
      <c r="E65" s="18">
        <v>900000</v>
      </c>
      <c r="F65" s="18">
        <f t="shared" si="1"/>
        <v>2973938</v>
      </c>
      <c r="G65" s="18">
        <v>3873938</v>
      </c>
    </row>
    <row r="66" spans="2:7" ht="25.5" x14ac:dyDescent="0.2">
      <c r="B66" s="17" t="s">
        <v>89</v>
      </c>
      <c r="C66" s="18">
        <v>5094942</v>
      </c>
      <c r="D66" s="18">
        <f t="shared" si="0"/>
        <v>699081</v>
      </c>
      <c r="E66" s="18">
        <v>5794023</v>
      </c>
      <c r="F66" s="18">
        <f t="shared" si="1"/>
        <v>4150106</v>
      </c>
      <c r="G66" s="18">
        <v>9944129</v>
      </c>
    </row>
    <row r="67" spans="2:7" x14ac:dyDescent="0.2">
      <c r="B67" s="19" t="s">
        <v>90</v>
      </c>
      <c r="C67" s="20">
        <v>34891014</v>
      </c>
      <c r="D67" s="18">
        <f t="shared" si="0"/>
        <v>8750960</v>
      </c>
      <c r="E67" s="20">
        <v>43641974</v>
      </c>
      <c r="F67" s="18">
        <f t="shared" si="1"/>
        <v>8773906</v>
      </c>
      <c r="G67" s="20">
        <v>52415880</v>
      </c>
    </row>
    <row r="68" spans="2:7" x14ac:dyDescent="0.2">
      <c r="B68" s="17" t="s">
        <v>91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x14ac:dyDescent="0.2">
      <c r="B69" s="17" t="s">
        <v>92</v>
      </c>
      <c r="C69" s="18">
        <v>304500</v>
      </c>
      <c r="D69" s="18">
        <f t="shared" si="0"/>
        <v>0</v>
      </c>
      <c r="E69" s="18">
        <v>304500</v>
      </c>
      <c r="F69" s="18">
        <f t="shared" si="1"/>
        <v>0</v>
      </c>
      <c r="G69" s="18">
        <v>304500</v>
      </c>
    </row>
    <row r="70" spans="2:7" hidden="1" x14ac:dyDescent="0.2">
      <c r="B70" s="17" t="s">
        <v>93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idden="1" x14ac:dyDescent="0.2">
      <c r="B71" s="17" t="s">
        <v>94</v>
      </c>
      <c r="C71" s="18">
        <v>0</v>
      </c>
      <c r="D71" s="18">
        <f t="shared" ref="D71:D134" si="2">E71-C71</f>
        <v>0</v>
      </c>
      <c r="E71" s="18">
        <v>0</v>
      </c>
      <c r="F71" s="18">
        <f t="shared" ref="F71:F134" si="3">G71-E71</f>
        <v>0</v>
      </c>
      <c r="G71" s="18"/>
    </row>
    <row r="72" spans="2:7" hidden="1" x14ac:dyDescent="0.2">
      <c r="B72" s="17" t="s">
        <v>95</v>
      </c>
      <c r="C72" s="18">
        <v>0</v>
      </c>
      <c r="D72" s="18">
        <f t="shared" si="2"/>
        <v>0</v>
      </c>
      <c r="E72" s="18">
        <v>0</v>
      </c>
      <c r="F72" s="18">
        <f t="shared" si="3"/>
        <v>0</v>
      </c>
      <c r="G72" s="18"/>
    </row>
    <row r="73" spans="2:7" hidden="1" x14ac:dyDescent="0.2">
      <c r="B73" s="17" t="s">
        <v>96</v>
      </c>
      <c r="C73" s="18">
        <v>0</v>
      </c>
      <c r="D73" s="18">
        <f t="shared" si="2"/>
        <v>0</v>
      </c>
      <c r="E73" s="18">
        <v>0</v>
      </c>
      <c r="F73" s="18">
        <f t="shared" si="3"/>
        <v>0</v>
      </c>
      <c r="G73" s="18"/>
    </row>
    <row r="74" spans="2:7" ht="25.5" hidden="1" x14ac:dyDescent="0.2">
      <c r="B74" s="17" t="s">
        <v>97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hidden="1" x14ac:dyDescent="0.2">
      <c r="B75" s="17" t="s">
        <v>98</v>
      </c>
      <c r="C75" s="18">
        <v>0</v>
      </c>
      <c r="D75" s="18">
        <f t="shared" si="2"/>
        <v>0</v>
      </c>
      <c r="E75" s="18">
        <v>0</v>
      </c>
      <c r="F75" s="18">
        <f t="shared" si="3"/>
        <v>0</v>
      </c>
      <c r="G75" s="18"/>
    </row>
    <row r="76" spans="2:7" hidden="1" x14ac:dyDescent="0.2">
      <c r="B76" s="17" t="s">
        <v>99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hidden="1" x14ac:dyDescent="0.2">
      <c r="B77" s="17" t="s">
        <v>100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38.25" hidden="1" x14ac:dyDescent="0.2">
      <c r="B78" s="17" t="s">
        <v>101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ht="25.5" hidden="1" x14ac:dyDescent="0.2">
      <c r="B79" s="17" t="s">
        <v>102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idden="1" x14ac:dyDescent="0.2">
      <c r="B80" s="17" t="s">
        <v>103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ht="25.5" hidden="1" x14ac:dyDescent="0.2">
      <c r="B81" s="17" t="s">
        <v>104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idden="1" x14ac:dyDescent="0.2">
      <c r="B82" s="17" t="s">
        <v>105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hidden="1" x14ac:dyDescent="0.2">
      <c r="B83" s="17" t="s">
        <v>106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25.5" hidden="1" x14ac:dyDescent="0.2">
      <c r="B84" s="17" t="s">
        <v>107</v>
      </c>
      <c r="C84" s="18">
        <v>0</v>
      </c>
      <c r="D84" s="18">
        <f t="shared" si="2"/>
        <v>0</v>
      </c>
      <c r="E84" s="18">
        <v>0</v>
      </c>
      <c r="F84" s="18">
        <f t="shared" si="3"/>
        <v>0</v>
      </c>
      <c r="G84" s="18"/>
    </row>
    <row r="85" spans="2:7" ht="25.5" hidden="1" x14ac:dyDescent="0.2">
      <c r="B85" s="17" t="s">
        <v>108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ht="25.5" hidden="1" x14ac:dyDescent="0.2">
      <c r="B86" s="17" t="s">
        <v>109</v>
      </c>
      <c r="C86" s="18">
        <v>0</v>
      </c>
      <c r="D86" s="18">
        <f t="shared" si="2"/>
        <v>0</v>
      </c>
      <c r="E86" s="18">
        <v>0</v>
      </c>
      <c r="F86" s="18">
        <f t="shared" si="3"/>
        <v>0</v>
      </c>
      <c r="G86" s="18"/>
    </row>
    <row r="87" spans="2:7" hidden="1" x14ac:dyDescent="0.2">
      <c r="B87" s="17" t="s">
        <v>110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t="38.25" hidden="1" x14ac:dyDescent="0.2">
      <c r="B88" s="17" t="s">
        <v>111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t="25.5" hidden="1" x14ac:dyDescent="0.2">
      <c r="B89" s="17" t="s">
        <v>112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t="76.5" hidden="1" x14ac:dyDescent="0.2">
      <c r="B90" s="17" t="s">
        <v>113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t="25.5" hidden="1" x14ac:dyDescent="0.2">
      <c r="B91" s="17" t="s">
        <v>114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t="25.5" hidden="1" x14ac:dyDescent="0.2">
      <c r="B92" s="17" t="s">
        <v>115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17" t="s">
        <v>116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idden="1" x14ac:dyDescent="0.2">
      <c r="B94" s="17" t="s">
        <v>117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t="25.5" hidden="1" x14ac:dyDescent="0.2">
      <c r="B95" s="17" t="s">
        <v>118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17" t="s">
        <v>119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t="25.5" hidden="1" x14ac:dyDescent="0.2">
      <c r="B97" s="17" t="s">
        <v>120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t="25.5" hidden="1" x14ac:dyDescent="0.2">
      <c r="B98" s="17" t="s">
        <v>121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17" t="s">
        <v>122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t="25.5" hidden="1" x14ac:dyDescent="0.2">
      <c r="B100" s="17" t="s">
        <v>123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idden="1" x14ac:dyDescent="0.2">
      <c r="B101" s="17" t="s">
        <v>124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t="25.5" hidden="1" x14ac:dyDescent="0.2">
      <c r="B102" s="17" t="s">
        <v>125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t="25.5" hidden="1" x14ac:dyDescent="0.2">
      <c r="B103" s="17" t="s">
        <v>126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t="25.5" hidden="1" x14ac:dyDescent="0.2">
      <c r="B104" s="17" t="s">
        <v>127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idden="1" x14ac:dyDescent="0.2">
      <c r="B105" s="17" t="s">
        <v>128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t="25.5" hidden="1" x14ac:dyDescent="0.2">
      <c r="B106" s="17" t="s">
        <v>129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x14ac:dyDescent="0.2">
      <c r="B107" s="17" t="s">
        <v>130</v>
      </c>
      <c r="C107" s="18">
        <v>3327000</v>
      </c>
      <c r="D107" s="18">
        <f t="shared" si="2"/>
        <v>0</v>
      </c>
      <c r="E107" s="18">
        <v>3327000</v>
      </c>
      <c r="F107" s="18">
        <f t="shared" si="3"/>
        <v>0</v>
      </c>
      <c r="G107" s="18">
        <v>3327000</v>
      </c>
    </row>
    <row r="108" spans="2:7" hidden="1" x14ac:dyDescent="0.2">
      <c r="B108" s="17" t="s">
        <v>131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17" t="s">
        <v>132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t="25.5" hidden="1" x14ac:dyDescent="0.2">
      <c r="B110" s="17" t="s">
        <v>133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idden="1" x14ac:dyDescent="0.2">
      <c r="B111" s="17" t="s">
        <v>134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17" t="s">
        <v>135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t="38.25" hidden="1" x14ac:dyDescent="0.2">
      <c r="B113" s="17" t="s">
        <v>136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ht="25.5" hidden="1" x14ac:dyDescent="0.2">
      <c r="B114" s="17" t="s">
        <v>137</v>
      </c>
      <c r="C114" s="18">
        <v>0</v>
      </c>
      <c r="D114" s="18">
        <f t="shared" si="2"/>
        <v>0</v>
      </c>
      <c r="E114" s="18">
        <v>0</v>
      </c>
      <c r="F114" s="18">
        <f t="shared" si="3"/>
        <v>0</v>
      </c>
      <c r="G114" s="18"/>
    </row>
    <row r="115" spans="2:7" ht="38.25" hidden="1" x14ac:dyDescent="0.2">
      <c r="B115" s="17" t="s">
        <v>138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ht="25.5" hidden="1" x14ac:dyDescent="0.2">
      <c r="B116" s="17" t="s">
        <v>139</v>
      </c>
      <c r="C116" s="18">
        <v>0</v>
      </c>
      <c r="D116" s="18">
        <f t="shared" si="2"/>
        <v>0</v>
      </c>
      <c r="E116" s="18">
        <v>0</v>
      </c>
      <c r="F116" s="18">
        <f t="shared" si="3"/>
        <v>0</v>
      </c>
      <c r="G116" s="18"/>
    </row>
    <row r="117" spans="2:7" ht="38.25" hidden="1" x14ac:dyDescent="0.2">
      <c r="B117" s="17" t="s">
        <v>140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idden="1" x14ac:dyDescent="0.2">
      <c r="B118" s="17" t="s">
        <v>141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t="25.5" hidden="1" x14ac:dyDescent="0.2">
      <c r="B119" s="17" t="s">
        <v>142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17" t="s">
        <v>143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t="25.5" hidden="1" x14ac:dyDescent="0.2">
      <c r="B121" s="17" t="s">
        <v>144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t="25.5" hidden="1" x14ac:dyDescent="0.2">
      <c r="B122" s="17" t="s">
        <v>145</v>
      </c>
      <c r="C122" s="18">
        <v>0</v>
      </c>
      <c r="D122" s="18">
        <f t="shared" si="2"/>
        <v>0</v>
      </c>
      <c r="E122" s="18">
        <v>0</v>
      </c>
      <c r="F122" s="18">
        <f t="shared" si="3"/>
        <v>0</v>
      </c>
      <c r="G122" s="18"/>
    </row>
    <row r="123" spans="2:7" hidden="1" x14ac:dyDescent="0.2">
      <c r="B123" s="17" t="s">
        <v>146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idden="1" x14ac:dyDescent="0.2">
      <c r="B124" s="17" t="s">
        <v>147</v>
      </c>
      <c r="C124" s="18">
        <v>0</v>
      </c>
      <c r="D124" s="18">
        <f t="shared" si="2"/>
        <v>0</v>
      </c>
      <c r="E124" s="18">
        <v>0</v>
      </c>
      <c r="F124" s="18">
        <f t="shared" si="3"/>
        <v>0</v>
      </c>
      <c r="G124" s="18"/>
    </row>
    <row r="125" spans="2:7" ht="38.25" hidden="1" x14ac:dyDescent="0.2">
      <c r="B125" s="17" t="s">
        <v>148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38.25" hidden="1" x14ac:dyDescent="0.2">
      <c r="B126" s="17" t="s">
        <v>149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ht="25.5" x14ac:dyDescent="0.2">
      <c r="B127" s="19" t="s">
        <v>150</v>
      </c>
      <c r="C127" s="20">
        <v>3631500</v>
      </c>
      <c r="D127" s="18">
        <f t="shared" si="2"/>
        <v>0</v>
      </c>
      <c r="E127" s="20">
        <v>3631500</v>
      </c>
      <c r="F127" s="18">
        <f t="shared" si="3"/>
        <v>0</v>
      </c>
      <c r="G127" s="20">
        <v>3631500</v>
      </c>
    </row>
    <row r="128" spans="2:7" hidden="1" x14ac:dyDescent="0.2">
      <c r="B128" s="17" t="s">
        <v>151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idden="1" x14ac:dyDescent="0.2">
      <c r="B129" s="17" t="s">
        <v>152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x14ac:dyDescent="0.2">
      <c r="B130" s="17" t="s">
        <v>153</v>
      </c>
      <c r="C130" s="18">
        <v>0</v>
      </c>
      <c r="D130" s="18">
        <f t="shared" si="2"/>
        <v>356100</v>
      </c>
      <c r="E130" s="18">
        <v>356100</v>
      </c>
      <c r="F130" s="18">
        <f t="shared" si="3"/>
        <v>0</v>
      </c>
      <c r="G130" s="18">
        <v>356100</v>
      </c>
    </row>
    <row r="131" spans="2:7" ht="25.5" x14ac:dyDescent="0.2">
      <c r="B131" s="17" t="s">
        <v>154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>
        <v>0</v>
      </c>
    </row>
    <row r="132" spans="2:7" x14ac:dyDescent="0.2">
      <c r="B132" s="17" t="s">
        <v>155</v>
      </c>
      <c r="C132" s="18">
        <v>53800</v>
      </c>
      <c r="D132" s="18">
        <f t="shared" si="2"/>
        <v>150625</v>
      </c>
      <c r="E132" s="18">
        <v>204425</v>
      </c>
      <c r="F132" s="18">
        <f t="shared" si="3"/>
        <v>0</v>
      </c>
      <c r="G132" s="18">
        <v>204425</v>
      </c>
    </row>
    <row r="133" spans="2:7" x14ac:dyDescent="0.2">
      <c r="B133" s="17" t="s">
        <v>156</v>
      </c>
      <c r="C133" s="18">
        <v>53800</v>
      </c>
      <c r="D133" s="18">
        <f t="shared" si="2"/>
        <v>506725</v>
      </c>
      <c r="E133" s="18">
        <v>560525</v>
      </c>
      <c r="F133" s="18">
        <f t="shared" si="3"/>
        <v>0</v>
      </c>
      <c r="G133" s="18">
        <v>560525</v>
      </c>
    </row>
    <row r="134" spans="2:7" ht="25.5" x14ac:dyDescent="0.2">
      <c r="B134" s="17" t="s">
        <v>157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>
        <v>0</v>
      </c>
    </row>
    <row r="135" spans="2:7" ht="38.25" x14ac:dyDescent="0.2">
      <c r="B135" s="17" t="s">
        <v>880</v>
      </c>
      <c r="C135" s="18">
        <v>0</v>
      </c>
      <c r="D135" s="18">
        <f t="shared" ref="D135:D198" si="4">E135-C135</f>
        <v>0</v>
      </c>
      <c r="E135" s="18">
        <v>0</v>
      </c>
      <c r="F135" s="18">
        <f t="shared" ref="F135:F198" si="5">G135-E135</f>
        <v>0</v>
      </c>
      <c r="G135" s="18">
        <v>0</v>
      </c>
    </row>
    <row r="136" spans="2:7" hidden="1" x14ac:dyDescent="0.2">
      <c r="B136" s="17" t="s">
        <v>158</v>
      </c>
      <c r="C136" s="18">
        <v>0</v>
      </c>
      <c r="D136" s="18">
        <f t="shared" si="4"/>
        <v>0</v>
      </c>
      <c r="E136" s="18">
        <v>0</v>
      </c>
      <c r="F136" s="18">
        <f t="shared" si="5"/>
        <v>0</v>
      </c>
      <c r="G136" s="18"/>
    </row>
    <row r="137" spans="2:7" hidden="1" x14ac:dyDescent="0.2">
      <c r="B137" s="17" t="s">
        <v>159</v>
      </c>
      <c r="C137" s="18">
        <v>0</v>
      </c>
      <c r="D137" s="18">
        <f t="shared" si="4"/>
        <v>0</v>
      </c>
      <c r="E137" s="18">
        <v>0</v>
      </c>
      <c r="F137" s="18">
        <f t="shared" si="5"/>
        <v>0</v>
      </c>
      <c r="G137" s="18"/>
    </row>
    <row r="138" spans="2:7" ht="38.25" hidden="1" x14ac:dyDescent="0.2">
      <c r="B138" s="17" t="s">
        <v>160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25.5" hidden="1" x14ac:dyDescent="0.2">
      <c r="B139" s="17" t="s">
        <v>161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t="25.5" hidden="1" x14ac:dyDescent="0.2">
      <c r="B140" s="17" t="s">
        <v>162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idden="1" x14ac:dyDescent="0.2">
      <c r="B141" s="17" t="s">
        <v>163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t="25.5" hidden="1" x14ac:dyDescent="0.2">
      <c r="B142" s="17" t="s">
        <v>164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17" t="s">
        <v>165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t="25.5" hidden="1" x14ac:dyDescent="0.2">
      <c r="B144" s="17" t="s">
        <v>166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t="25.5" hidden="1" x14ac:dyDescent="0.2">
      <c r="B145" s="17" t="s">
        <v>167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t="38.25" hidden="1" x14ac:dyDescent="0.2">
      <c r="B146" s="17" t="s">
        <v>168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17" t="s">
        <v>169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17" t="s">
        <v>170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t="38.25" hidden="1" x14ac:dyDescent="0.2">
      <c r="B149" s="17" t="s">
        <v>171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ht="25.5" hidden="1" x14ac:dyDescent="0.2">
      <c r="B150" s="17" t="s">
        <v>172</v>
      </c>
      <c r="C150" s="18">
        <v>0</v>
      </c>
      <c r="D150" s="18">
        <f t="shared" si="4"/>
        <v>0</v>
      </c>
      <c r="E150" s="18">
        <v>0</v>
      </c>
      <c r="F150" s="18">
        <f t="shared" si="5"/>
        <v>0</v>
      </c>
      <c r="G150" s="18"/>
    </row>
    <row r="151" spans="2:7" ht="25.5" hidden="1" x14ac:dyDescent="0.2">
      <c r="B151" s="17" t="s">
        <v>173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hidden="1" x14ac:dyDescent="0.2">
      <c r="B152" s="17" t="s">
        <v>174</v>
      </c>
      <c r="C152" s="18">
        <v>0</v>
      </c>
      <c r="D152" s="18">
        <f t="shared" si="4"/>
        <v>0</v>
      </c>
      <c r="E152" s="18">
        <v>0</v>
      </c>
      <c r="F152" s="18">
        <f t="shared" si="5"/>
        <v>0</v>
      </c>
      <c r="G152" s="18"/>
    </row>
    <row r="153" spans="2:7" ht="25.5" hidden="1" x14ac:dyDescent="0.2">
      <c r="B153" s="17" t="s">
        <v>175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idden="1" x14ac:dyDescent="0.2">
      <c r="B154" s="17" t="s">
        <v>176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t="25.5" hidden="1" x14ac:dyDescent="0.2">
      <c r="B155" s="17" t="s">
        <v>177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/>
    </row>
    <row r="156" spans="2:7" ht="25.5" hidden="1" x14ac:dyDescent="0.2">
      <c r="B156" s="17" t="s">
        <v>178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t="25.5" x14ac:dyDescent="0.2">
      <c r="B157" s="17" t="s">
        <v>179</v>
      </c>
      <c r="C157" s="18">
        <v>65876040</v>
      </c>
      <c r="D157" s="18">
        <f t="shared" si="4"/>
        <v>63000</v>
      </c>
      <c r="E157" s="18">
        <v>65939040</v>
      </c>
      <c r="F157" s="18">
        <f t="shared" si="5"/>
        <v>9818212</v>
      </c>
      <c r="G157" s="18">
        <v>75757252</v>
      </c>
    </row>
    <row r="158" spans="2:7" hidden="1" x14ac:dyDescent="0.2">
      <c r="B158" s="17" t="s">
        <v>180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17" t="s">
        <v>181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t="38.25" hidden="1" x14ac:dyDescent="0.2">
      <c r="B160" s="17" t="s">
        <v>182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t="25.5" hidden="1" x14ac:dyDescent="0.2">
      <c r="B161" s="17" t="s">
        <v>183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t="25.5" hidden="1" x14ac:dyDescent="0.2">
      <c r="B162" s="17" t="s">
        <v>184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idden="1" x14ac:dyDescent="0.2">
      <c r="B163" s="17" t="s">
        <v>185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t="25.5" hidden="1" x14ac:dyDescent="0.2">
      <c r="B164" s="17" t="s">
        <v>186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idden="1" x14ac:dyDescent="0.2">
      <c r="B165" s="17" t="s">
        <v>187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t="25.5" hidden="1" x14ac:dyDescent="0.2">
      <c r="B166" s="17" t="s">
        <v>188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t="25.5" hidden="1" x14ac:dyDescent="0.2">
      <c r="B167" s="17" t="s">
        <v>189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t="38.25" hidden="1" x14ac:dyDescent="0.2">
      <c r="B168" s="17" t="s">
        <v>190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t="38.25" hidden="1" x14ac:dyDescent="0.2">
      <c r="B169" s="17" t="s">
        <v>191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t="38.25" hidden="1" x14ac:dyDescent="0.2">
      <c r="B170" s="17" t="s">
        <v>192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idden="1" x14ac:dyDescent="0.2">
      <c r="B171" s="17" t="s">
        <v>193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idden="1" x14ac:dyDescent="0.2">
      <c r="B172" s="17" t="s">
        <v>194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idden="1" x14ac:dyDescent="0.2">
      <c r="B173" s="17" t="s">
        <v>195</v>
      </c>
      <c r="C173" s="18">
        <v>0</v>
      </c>
      <c r="D173" s="18">
        <f t="shared" si="4"/>
        <v>0</v>
      </c>
      <c r="E173" s="18">
        <v>0</v>
      </c>
      <c r="F173" s="18">
        <f t="shared" si="5"/>
        <v>0</v>
      </c>
      <c r="G173" s="18"/>
    </row>
    <row r="174" spans="2:7" hidden="1" x14ac:dyDescent="0.2">
      <c r="B174" s="17" t="s">
        <v>196</v>
      </c>
      <c r="C174" s="18">
        <v>0</v>
      </c>
      <c r="D174" s="18">
        <f t="shared" si="4"/>
        <v>0</v>
      </c>
      <c r="E174" s="18">
        <v>0</v>
      </c>
      <c r="F174" s="18">
        <f t="shared" si="5"/>
        <v>0</v>
      </c>
      <c r="G174" s="18"/>
    </row>
    <row r="175" spans="2:7" hidden="1" x14ac:dyDescent="0.2">
      <c r="B175" s="17" t="s">
        <v>197</v>
      </c>
      <c r="C175" s="18">
        <v>0</v>
      </c>
      <c r="D175" s="18">
        <f t="shared" si="4"/>
        <v>0</v>
      </c>
      <c r="E175" s="18">
        <v>0</v>
      </c>
      <c r="F175" s="18">
        <f t="shared" si="5"/>
        <v>0</v>
      </c>
      <c r="G175" s="18"/>
    </row>
    <row r="176" spans="2:7" ht="25.5" hidden="1" x14ac:dyDescent="0.2">
      <c r="B176" s="17" t="s">
        <v>198</v>
      </c>
      <c r="C176" s="18">
        <v>0</v>
      </c>
      <c r="D176" s="18">
        <f t="shared" si="4"/>
        <v>0</v>
      </c>
      <c r="E176" s="18">
        <v>0</v>
      </c>
      <c r="F176" s="18">
        <f t="shared" si="5"/>
        <v>0</v>
      </c>
      <c r="G176" s="18"/>
    </row>
    <row r="177" spans="2:7" ht="25.5" hidden="1" x14ac:dyDescent="0.2">
      <c r="B177" s="17" t="s">
        <v>199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17" t="s">
        <v>200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17" t="s">
        <v>201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t="25.5" hidden="1" x14ac:dyDescent="0.2">
      <c r="B180" s="17" t="s">
        <v>202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17" t="s">
        <v>203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idden="1" x14ac:dyDescent="0.2">
      <c r="B182" s="17" t="s">
        <v>204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17" t="s">
        <v>205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t="25.5" hidden="1" x14ac:dyDescent="0.2">
      <c r="B184" s="17" t="s">
        <v>206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t="25.5" x14ac:dyDescent="0.2">
      <c r="B185" s="17" t="s">
        <v>879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>
        <v>0</v>
      </c>
    </row>
    <row r="186" spans="2:7" ht="25.5" x14ac:dyDescent="0.2">
      <c r="B186" s="17" t="s">
        <v>207</v>
      </c>
      <c r="C186" s="18">
        <v>2695000</v>
      </c>
      <c r="D186" s="18">
        <f t="shared" si="4"/>
        <v>-2095000</v>
      </c>
      <c r="E186" s="18">
        <v>600000</v>
      </c>
      <c r="F186" s="18">
        <f t="shared" si="5"/>
        <v>2183235</v>
      </c>
      <c r="G186" s="18">
        <v>2783235</v>
      </c>
    </row>
    <row r="187" spans="2:7" hidden="1" x14ac:dyDescent="0.2">
      <c r="B187" s="17" t="s">
        <v>208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17" t="s">
        <v>209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17" t="s">
        <v>210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idden="1" x14ac:dyDescent="0.2">
      <c r="B190" s="17" t="s">
        <v>211</v>
      </c>
      <c r="C190" s="18">
        <v>0</v>
      </c>
      <c r="D190" s="18">
        <f t="shared" si="4"/>
        <v>0</v>
      </c>
      <c r="E190" s="18">
        <v>0</v>
      </c>
      <c r="F190" s="18">
        <f t="shared" si="5"/>
        <v>0</v>
      </c>
      <c r="G190" s="18"/>
    </row>
    <row r="191" spans="2:7" hidden="1" x14ac:dyDescent="0.2">
      <c r="B191" s="17" t="s">
        <v>212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ht="25.5" hidden="1" x14ac:dyDescent="0.2">
      <c r="B192" s="17" t="s">
        <v>213</v>
      </c>
      <c r="C192" s="18">
        <v>0</v>
      </c>
      <c r="D192" s="18">
        <f t="shared" si="4"/>
        <v>0</v>
      </c>
      <c r="E192" s="18">
        <v>0</v>
      </c>
      <c r="F192" s="18">
        <f t="shared" si="5"/>
        <v>0</v>
      </c>
      <c r="G192" s="18"/>
    </row>
    <row r="193" spans="2:7" ht="25.5" hidden="1" x14ac:dyDescent="0.2">
      <c r="B193" s="17" t="s">
        <v>214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hidden="1" x14ac:dyDescent="0.2">
      <c r="B194" s="17" t="s">
        <v>215</v>
      </c>
      <c r="C194" s="18">
        <v>0</v>
      </c>
      <c r="D194" s="18">
        <f t="shared" si="4"/>
        <v>0</v>
      </c>
      <c r="E194" s="18">
        <v>0</v>
      </c>
      <c r="F194" s="18">
        <f t="shared" si="5"/>
        <v>0</v>
      </c>
      <c r="G194" s="18"/>
    </row>
    <row r="195" spans="2:7" ht="25.5" hidden="1" x14ac:dyDescent="0.2">
      <c r="B195" s="17" t="s">
        <v>216</v>
      </c>
      <c r="C195" s="18">
        <v>0</v>
      </c>
      <c r="D195" s="18">
        <f t="shared" si="4"/>
        <v>0</v>
      </c>
      <c r="E195" s="18">
        <v>0</v>
      </c>
      <c r="F195" s="18">
        <f t="shared" si="5"/>
        <v>0</v>
      </c>
      <c r="G195" s="18"/>
    </row>
    <row r="196" spans="2:7" hidden="1" x14ac:dyDescent="0.2">
      <c r="B196" s="17" t="s">
        <v>217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ht="20.25" customHeight="1" x14ac:dyDescent="0.2">
      <c r="B197" s="17" t="s">
        <v>218</v>
      </c>
      <c r="C197" s="18">
        <v>6279252</v>
      </c>
      <c r="D197" s="18">
        <f t="shared" si="4"/>
        <v>1205221</v>
      </c>
      <c r="E197" s="18">
        <v>7484473</v>
      </c>
      <c r="F197" s="18">
        <f t="shared" si="5"/>
        <v>16496154</v>
      </c>
      <c r="G197" s="18">
        <v>23980627</v>
      </c>
    </row>
    <row r="198" spans="2:7" ht="38.25" x14ac:dyDescent="0.2">
      <c r="B198" s="19" t="s">
        <v>219</v>
      </c>
      <c r="C198" s="20">
        <v>74904092</v>
      </c>
      <c r="D198" s="18">
        <f t="shared" si="4"/>
        <v>-320054</v>
      </c>
      <c r="E198" s="20">
        <v>74584038</v>
      </c>
      <c r="F198" s="18">
        <f t="shared" si="5"/>
        <v>28497601</v>
      </c>
      <c r="G198" s="20">
        <v>103081639</v>
      </c>
    </row>
    <row r="199" spans="2:7" ht="18" customHeight="1" x14ac:dyDescent="0.2">
      <c r="B199" s="17" t="s">
        <v>220</v>
      </c>
      <c r="C199" s="18">
        <v>2362205</v>
      </c>
      <c r="D199" s="18">
        <f t="shared" ref="D199:D262" si="6">E199-C199</f>
        <v>-779500</v>
      </c>
      <c r="E199" s="18">
        <v>1582705</v>
      </c>
      <c r="F199" s="18">
        <f t="shared" ref="F199:F262" si="7">G199-E199</f>
        <v>0</v>
      </c>
      <c r="G199" s="18">
        <v>1582705</v>
      </c>
    </row>
    <row r="200" spans="2:7" x14ac:dyDescent="0.2">
      <c r="B200" s="17" t="s">
        <v>221</v>
      </c>
      <c r="C200" s="18">
        <v>0</v>
      </c>
      <c r="D200" s="18">
        <f t="shared" si="6"/>
        <v>6800970</v>
      </c>
      <c r="E200" s="18">
        <v>6800970</v>
      </c>
      <c r="F200" s="18">
        <f t="shared" si="7"/>
        <v>0</v>
      </c>
      <c r="G200" s="18">
        <v>6800970</v>
      </c>
    </row>
    <row r="201" spans="2:7" x14ac:dyDescent="0.2">
      <c r="B201" s="17" t="s">
        <v>222</v>
      </c>
      <c r="C201" s="18">
        <v>0</v>
      </c>
      <c r="D201" s="18">
        <f t="shared" si="6"/>
        <v>0</v>
      </c>
      <c r="E201" s="18">
        <v>0</v>
      </c>
      <c r="F201" s="18">
        <f t="shared" si="7"/>
        <v>0</v>
      </c>
      <c r="G201" s="18">
        <v>0</v>
      </c>
    </row>
    <row r="202" spans="2:7" x14ac:dyDescent="0.2">
      <c r="B202" s="17" t="s">
        <v>223</v>
      </c>
      <c r="C202" s="18">
        <v>78740</v>
      </c>
      <c r="D202" s="18">
        <f t="shared" si="6"/>
        <v>-78740</v>
      </c>
      <c r="E202" s="18">
        <v>0</v>
      </c>
      <c r="F202" s="18">
        <f t="shared" si="7"/>
        <v>147000</v>
      </c>
      <c r="G202" s="18">
        <v>147000</v>
      </c>
    </row>
    <row r="203" spans="2:7" ht="25.5" x14ac:dyDescent="0.2">
      <c r="B203" s="17" t="s">
        <v>224</v>
      </c>
      <c r="C203" s="18">
        <v>78740</v>
      </c>
      <c r="D203" s="18">
        <f t="shared" si="6"/>
        <v>5871206</v>
      </c>
      <c r="E203" s="18">
        <v>5949946</v>
      </c>
      <c r="F203" s="18">
        <f t="shared" si="7"/>
        <v>-147000</v>
      </c>
      <c r="G203" s="18">
        <v>5802946</v>
      </c>
    </row>
    <row r="204" spans="2:7" hidden="1" x14ac:dyDescent="0.2">
      <c r="B204" s="17" t="s">
        <v>225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t="25.5" hidden="1" x14ac:dyDescent="0.2">
      <c r="B205" s="17" t="s">
        <v>226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ht="25.5" x14ac:dyDescent="0.2">
      <c r="B206" s="17" t="s">
        <v>227</v>
      </c>
      <c r="C206" s="18">
        <v>680315</v>
      </c>
      <c r="D206" s="18">
        <f t="shared" si="6"/>
        <v>0</v>
      </c>
      <c r="E206" s="18">
        <v>680315</v>
      </c>
      <c r="F206" s="18">
        <f t="shared" si="7"/>
        <v>0</v>
      </c>
      <c r="G206" s="18">
        <v>680315</v>
      </c>
    </row>
    <row r="207" spans="2:7" ht="16.5" customHeight="1" x14ac:dyDescent="0.2">
      <c r="B207" s="19" t="s">
        <v>228</v>
      </c>
      <c r="C207" s="20">
        <v>3200000</v>
      </c>
      <c r="D207" s="18">
        <f t="shared" si="6"/>
        <v>11813936</v>
      </c>
      <c r="E207" s="20">
        <v>15013936</v>
      </c>
      <c r="F207" s="18">
        <f t="shared" si="7"/>
        <v>0</v>
      </c>
      <c r="G207" s="20">
        <v>15013936</v>
      </c>
    </row>
    <row r="208" spans="2:7" ht="20.25" customHeight="1" x14ac:dyDescent="0.2">
      <c r="B208" s="17" t="s">
        <v>229</v>
      </c>
      <c r="C208" s="18">
        <v>4409449</v>
      </c>
      <c r="D208" s="18">
        <f t="shared" si="6"/>
        <v>14981936</v>
      </c>
      <c r="E208" s="18">
        <v>19391385</v>
      </c>
      <c r="F208" s="18">
        <f t="shared" si="7"/>
        <v>0</v>
      </c>
      <c r="G208" s="18">
        <v>19391385</v>
      </c>
    </row>
    <row r="209" spans="2:7" hidden="1" x14ac:dyDescent="0.2">
      <c r="B209" s="17" t="s">
        <v>230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x14ac:dyDescent="0.2">
      <c r="B210" s="17" t="s">
        <v>231</v>
      </c>
      <c r="C210" s="18">
        <v>0</v>
      </c>
      <c r="D210" s="18">
        <f t="shared" si="6"/>
        <v>18063</v>
      </c>
      <c r="E210" s="18">
        <v>18063</v>
      </c>
      <c r="F210" s="18">
        <f t="shared" si="7"/>
        <v>0</v>
      </c>
      <c r="G210" s="18">
        <v>18063</v>
      </c>
    </row>
    <row r="211" spans="2:7" ht="25.5" x14ac:dyDescent="0.2">
      <c r="B211" s="17" t="s">
        <v>232</v>
      </c>
      <c r="C211" s="18">
        <v>1190551</v>
      </c>
      <c r="D211" s="18">
        <f t="shared" si="6"/>
        <v>0</v>
      </c>
      <c r="E211" s="18">
        <v>1190551</v>
      </c>
      <c r="F211" s="18">
        <f t="shared" si="7"/>
        <v>0</v>
      </c>
      <c r="G211" s="18">
        <v>1190551</v>
      </c>
    </row>
    <row r="212" spans="2:7" ht="18.75" customHeight="1" x14ac:dyDescent="0.2">
      <c r="B212" s="19" t="s">
        <v>233</v>
      </c>
      <c r="C212" s="20">
        <v>5600000</v>
      </c>
      <c r="D212" s="18">
        <f t="shared" si="6"/>
        <v>14999999</v>
      </c>
      <c r="E212" s="20">
        <v>20599999</v>
      </c>
      <c r="F212" s="18">
        <f t="shared" si="7"/>
        <v>0</v>
      </c>
      <c r="G212" s="20">
        <v>20599999</v>
      </c>
    </row>
    <row r="213" spans="2:7" ht="38.25" hidden="1" x14ac:dyDescent="0.2">
      <c r="B213" s="17" t="s">
        <v>234</v>
      </c>
      <c r="C213" s="18">
        <v>0</v>
      </c>
      <c r="D213" s="18">
        <f t="shared" si="6"/>
        <v>0</v>
      </c>
      <c r="E213" s="18">
        <v>0</v>
      </c>
      <c r="F213" s="18">
        <f t="shared" si="7"/>
        <v>0</v>
      </c>
      <c r="G213" s="18"/>
    </row>
    <row r="214" spans="2:7" ht="38.25" hidden="1" x14ac:dyDescent="0.2">
      <c r="B214" s="17" t="s">
        <v>235</v>
      </c>
      <c r="C214" s="18">
        <v>0</v>
      </c>
      <c r="D214" s="18">
        <f t="shared" si="6"/>
        <v>0</v>
      </c>
      <c r="E214" s="18">
        <v>0</v>
      </c>
      <c r="F214" s="18">
        <f t="shared" si="7"/>
        <v>0</v>
      </c>
      <c r="G214" s="18"/>
    </row>
    <row r="215" spans="2:7" hidden="1" x14ac:dyDescent="0.2">
      <c r="B215" s="17" t="s">
        <v>236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idden="1" x14ac:dyDescent="0.2">
      <c r="B216" s="17" t="s">
        <v>237</v>
      </c>
      <c r="C216" s="18">
        <v>0</v>
      </c>
      <c r="D216" s="18">
        <f t="shared" si="6"/>
        <v>0</v>
      </c>
      <c r="E216" s="18">
        <v>0</v>
      </c>
      <c r="F216" s="18">
        <f t="shared" si="7"/>
        <v>0</v>
      </c>
      <c r="G216" s="18"/>
    </row>
    <row r="217" spans="2:7" ht="38.25" hidden="1" x14ac:dyDescent="0.2">
      <c r="B217" s="17" t="s">
        <v>238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idden="1" x14ac:dyDescent="0.2">
      <c r="B218" s="17" t="s">
        <v>239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idden="1" x14ac:dyDescent="0.2">
      <c r="B219" s="17" t="s">
        <v>240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idden="1" x14ac:dyDescent="0.2">
      <c r="B220" s="17" t="s">
        <v>241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t="25.5" hidden="1" x14ac:dyDescent="0.2">
      <c r="B221" s="17" t="s">
        <v>242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idden="1" x14ac:dyDescent="0.2">
      <c r="B222" s="17" t="s">
        <v>243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t="25.5" hidden="1" x14ac:dyDescent="0.2">
      <c r="B223" s="17" t="s">
        <v>244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ht="25.5" hidden="1" x14ac:dyDescent="0.2">
      <c r="B224" s="17" t="s">
        <v>245</v>
      </c>
      <c r="C224" s="18">
        <v>0</v>
      </c>
      <c r="D224" s="18">
        <f t="shared" si="6"/>
        <v>0</v>
      </c>
      <c r="E224" s="18">
        <v>0</v>
      </c>
      <c r="F224" s="18">
        <f t="shared" si="7"/>
        <v>0</v>
      </c>
      <c r="G224" s="18"/>
    </row>
    <row r="225" spans="2:7" ht="38.25" hidden="1" x14ac:dyDescent="0.2">
      <c r="B225" s="17" t="s">
        <v>246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hidden="1" x14ac:dyDescent="0.2">
      <c r="B226" s="17" t="s">
        <v>247</v>
      </c>
      <c r="C226" s="18">
        <v>0</v>
      </c>
      <c r="D226" s="18">
        <f t="shared" si="6"/>
        <v>0</v>
      </c>
      <c r="E226" s="18">
        <v>0</v>
      </c>
      <c r="F226" s="18">
        <f t="shared" si="7"/>
        <v>0</v>
      </c>
      <c r="G226" s="18"/>
    </row>
    <row r="227" spans="2:7" hidden="1" x14ac:dyDescent="0.2">
      <c r="B227" s="17" t="s">
        <v>248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38.25" hidden="1" x14ac:dyDescent="0.2">
      <c r="B228" s="17" t="s">
        <v>249</v>
      </c>
      <c r="C228" s="18">
        <v>0</v>
      </c>
      <c r="D228" s="18">
        <f t="shared" si="6"/>
        <v>0</v>
      </c>
      <c r="E228" s="18">
        <v>0</v>
      </c>
      <c r="F228" s="18">
        <f t="shared" si="7"/>
        <v>0</v>
      </c>
      <c r="G228" s="18"/>
    </row>
    <row r="229" spans="2:7" hidden="1" x14ac:dyDescent="0.2">
      <c r="B229" s="17" t="s">
        <v>250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hidden="1" x14ac:dyDescent="0.2">
      <c r="B230" s="17" t="s">
        <v>251</v>
      </c>
      <c r="C230" s="18">
        <v>0</v>
      </c>
      <c r="D230" s="18">
        <f t="shared" si="6"/>
        <v>0</v>
      </c>
      <c r="E230" s="18">
        <v>0</v>
      </c>
      <c r="F230" s="18">
        <f t="shared" si="7"/>
        <v>0</v>
      </c>
      <c r="G230" s="18"/>
    </row>
    <row r="231" spans="2:7" hidden="1" x14ac:dyDescent="0.2">
      <c r="B231" s="17" t="s">
        <v>252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t="25.5" hidden="1" x14ac:dyDescent="0.2">
      <c r="B232" s="17" t="s">
        <v>253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17" t="s">
        <v>254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ht="25.5" hidden="1" x14ac:dyDescent="0.2">
      <c r="B234" s="17" t="s">
        <v>255</v>
      </c>
      <c r="C234" s="18">
        <v>0</v>
      </c>
      <c r="D234" s="18">
        <f t="shared" si="6"/>
        <v>0</v>
      </c>
      <c r="E234" s="18">
        <v>0</v>
      </c>
      <c r="F234" s="18">
        <f t="shared" si="7"/>
        <v>0</v>
      </c>
      <c r="G234" s="18"/>
    </row>
    <row r="235" spans="2:7" ht="25.5" hidden="1" x14ac:dyDescent="0.2">
      <c r="B235" s="17" t="s">
        <v>256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/>
    </row>
    <row r="236" spans="2:7" ht="25.5" hidden="1" x14ac:dyDescent="0.2">
      <c r="B236" s="17" t="s">
        <v>257</v>
      </c>
      <c r="C236" s="18">
        <v>0</v>
      </c>
      <c r="D236" s="18">
        <f t="shared" si="6"/>
        <v>0</v>
      </c>
      <c r="E236" s="18">
        <v>0</v>
      </c>
      <c r="F236" s="18">
        <f t="shared" si="7"/>
        <v>0</v>
      </c>
      <c r="G236" s="18"/>
    </row>
    <row r="237" spans="2:7" hidden="1" x14ac:dyDescent="0.2">
      <c r="B237" s="17" t="s">
        <v>258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/>
    </row>
    <row r="238" spans="2:7" hidden="1" x14ac:dyDescent="0.2">
      <c r="B238" s="17" t="s">
        <v>259</v>
      </c>
      <c r="C238" s="18">
        <v>0</v>
      </c>
      <c r="D238" s="18">
        <f t="shared" si="6"/>
        <v>0</v>
      </c>
      <c r="E238" s="18">
        <v>0</v>
      </c>
      <c r="F238" s="18">
        <f t="shared" si="7"/>
        <v>0</v>
      </c>
      <c r="G238" s="18"/>
    </row>
    <row r="239" spans="2:7" ht="38.25" hidden="1" x14ac:dyDescent="0.2">
      <c r="B239" s="17" t="s">
        <v>260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hidden="1" x14ac:dyDescent="0.2">
      <c r="B240" s="17" t="s">
        <v>261</v>
      </c>
      <c r="C240" s="18">
        <v>0</v>
      </c>
      <c r="D240" s="18">
        <f t="shared" si="6"/>
        <v>0</v>
      </c>
      <c r="E240" s="18">
        <v>0</v>
      </c>
      <c r="F240" s="18">
        <f t="shared" si="7"/>
        <v>0</v>
      </c>
      <c r="G240" s="18"/>
    </row>
    <row r="241" spans="2:7" hidden="1" x14ac:dyDescent="0.2">
      <c r="B241" s="17" t="s">
        <v>262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idden="1" x14ac:dyDescent="0.2">
      <c r="B242" s="17" t="s">
        <v>263</v>
      </c>
      <c r="C242" s="18">
        <v>0</v>
      </c>
      <c r="D242" s="18">
        <f t="shared" si="6"/>
        <v>0</v>
      </c>
      <c r="E242" s="18">
        <v>0</v>
      </c>
      <c r="F242" s="18">
        <f t="shared" si="7"/>
        <v>0</v>
      </c>
      <c r="G242" s="18"/>
    </row>
    <row r="243" spans="2:7" ht="25.5" hidden="1" x14ac:dyDescent="0.2">
      <c r="B243" s="17" t="s">
        <v>264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idden="1" x14ac:dyDescent="0.2">
      <c r="B244" s="17" t="s">
        <v>265</v>
      </c>
      <c r="C244" s="18">
        <v>0</v>
      </c>
      <c r="D244" s="18">
        <f t="shared" si="6"/>
        <v>0</v>
      </c>
      <c r="E244" s="18">
        <v>0</v>
      </c>
      <c r="F244" s="18">
        <f t="shared" si="7"/>
        <v>0</v>
      </c>
      <c r="G244" s="18"/>
    </row>
    <row r="245" spans="2:7" ht="25.5" hidden="1" x14ac:dyDescent="0.2">
      <c r="B245" s="17" t="s">
        <v>266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t="25.5" hidden="1" x14ac:dyDescent="0.2">
      <c r="B246" s="17" t="s">
        <v>267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t="38.25" hidden="1" x14ac:dyDescent="0.2">
      <c r="B247" s="17" t="s">
        <v>268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t="38.25" hidden="1" x14ac:dyDescent="0.2">
      <c r="B248" s="17" t="s">
        <v>269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t="38.25" hidden="1" x14ac:dyDescent="0.2">
      <c r="B249" s="17" t="s">
        <v>270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idden="1" x14ac:dyDescent="0.2">
      <c r="B250" s="17" t="s">
        <v>271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idden="1" x14ac:dyDescent="0.2">
      <c r="B251" s="17" t="s">
        <v>272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idden="1" x14ac:dyDescent="0.2">
      <c r="B252" s="17" t="s">
        <v>273</v>
      </c>
      <c r="C252" s="18">
        <v>0</v>
      </c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17" t="s">
        <v>274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idden="1" x14ac:dyDescent="0.2">
      <c r="B254" s="17" t="s">
        <v>275</v>
      </c>
      <c r="C254" s="18">
        <v>0</v>
      </c>
      <c r="D254" s="18">
        <f t="shared" si="6"/>
        <v>0</v>
      </c>
      <c r="E254" s="18">
        <v>0</v>
      </c>
      <c r="F254" s="18">
        <f t="shared" si="7"/>
        <v>0</v>
      </c>
      <c r="G254" s="18"/>
    </row>
    <row r="255" spans="2:7" ht="25.5" hidden="1" x14ac:dyDescent="0.2">
      <c r="B255" s="17" t="s">
        <v>276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t="25.5" hidden="1" x14ac:dyDescent="0.2">
      <c r="B256" s="17" t="s">
        <v>277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17" t="s">
        <v>278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idden="1" x14ac:dyDescent="0.2">
      <c r="B258" s="17" t="s">
        <v>279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t="25.5" hidden="1" x14ac:dyDescent="0.2">
      <c r="B259" s="17" t="s">
        <v>280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idden="1" x14ac:dyDescent="0.2">
      <c r="B260" s="17" t="s">
        <v>281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idden="1" x14ac:dyDescent="0.2">
      <c r="B261" s="17" t="s">
        <v>282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t="25.5" hidden="1" x14ac:dyDescent="0.2">
      <c r="B262" s="17" t="s">
        <v>283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t="25.5" x14ac:dyDescent="0.2">
      <c r="B263" s="17" t="s">
        <v>284</v>
      </c>
      <c r="C263" s="18">
        <v>4000000</v>
      </c>
      <c r="D263" s="18">
        <f t="shared" ref="D263:D315" si="8">E263-C263</f>
        <v>0</v>
      </c>
      <c r="E263" s="18">
        <v>4000000</v>
      </c>
      <c r="F263" s="18">
        <f t="shared" ref="F263:F316" si="9">G263-E263</f>
        <v>0</v>
      </c>
      <c r="G263" s="18">
        <v>4000000</v>
      </c>
    </row>
    <row r="264" spans="2:7" hidden="1" x14ac:dyDescent="0.2">
      <c r="B264" s="17" t="s">
        <v>285</v>
      </c>
      <c r="C264" s="18">
        <v>0</v>
      </c>
      <c r="D264" s="18">
        <f t="shared" si="8"/>
        <v>0</v>
      </c>
      <c r="E264" s="18">
        <v>0</v>
      </c>
      <c r="F264" s="18">
        <f t="shared" si="9"/>
        <v>0</v>
      </c>
      <c r="G264" s="18"/>
    </row>
    <row r="265" spans="2:7" hidden="1" x14ac:dyDescent="0.2">
      <c r="B265" s="17" t="s">
        <v>286</v>
      </c>
      <c r="C265" s="18">
        <v>0</v>
      </c>
      <c r="D265" s="18">
        <f t="shared" si="8"/>
        <v>0</v>
      </c>
      <c r="E265" s="18">
        <v>0</v>
      </c>
      <c r="F265" s="18">
        <f t="shared" si="9"/>
        <v>0</v>
      </c>
      <c r="G265" s="18"/>
    </row>
    <row r="266" spans="2:7" hidden="1" x14ac:dyDescent="0.2">
      <c r="B266" s="17" t="s">
        <v>287</v>
      </c>
      <c r="C266" s="18">
        <v>0</v>
      </c>
      <c r="D266" s="18">
        <f t="shared" si="8"/>
        <v>0</v>
      </c>
      <c r="E266" s="18">
        <v>0</v>
      </c>
      <c r="F266" s="18">
        <f t="shared" si="9"/>
        <v>0</v>
      </c>
      <c r="G266" s="18"/>
    </row>
    <row r="267" spans="2:7" hidden="1" x14ac:dyDescent="0.2">
      <c r="B267" s="17" t="s">
        <v>288</v>
      </c>
      <c r="C267" s="18">
        <v>0</v>
      </c>
      <c r="D267" s="18">
        <f t="shared" si="8"/>
        <v>0</v>
      </c>
      <c r="E267" s="18">
        <v>0</v>
      </c>
      <c r="F267" s="18">
        <f t="shared" si="9"/>
        <v>0</v>
      </c>
      <c r="G267" s="18"/>
    </row>
    <row r="268" spans="2:7" hidden="1" x14ac:dyDescent="0.2">
      <c r="B268" s="17" t="s">
        <v>289</v>
      </c>
      <c r="C268" s="18">
        <v>0</v>
      </c>
      <c r="D268" s="18">
        <f t="shared" si="8"/>
        <v>0</v>
      </c>
      <c r="E268" s="18">
        <v>0</v>
      </c>
      <c r="F268" s="18">
        <f t="shared" si="9"/>
        <v>0</v>
      </c>
      <c r="G268" s="18"/>
    </row>
    <row r="269" spans="2:7" ht="25.5" hidden="1" x14ac:dyDescent="0.2">
      <c r="B269" s="17" t="s">
        <v>290</v>
      </c>
      <c r="C269" s="18">
        <v>0</v>
      </c>
      <c r="D269" s="18">
        <f t="shared" si="8"/>
        <v>0</v>
      </c>
      <c r="E269" s="18">
        <v>0</v>
      </c>
      <c r="F269" s="18">
        <f t="shared" si="9"/>
        <v>0</v>
      </c>
      <c r="G269" s="18"/>
    </row>
    <row r="270" spans="2:7" ht="25.5" hidden="1" x14ac:dyDescent="0.2">
      <c r="B270" s="17" t="s">
        <v>291</v>
      </c>
      <c r="C270" s="18">
        <v>0</v>
      </c>
      <c r="D270" s="18">
        <f t="shared" si="8"/>
        <v>0</v>
      </c>
      <c r="E270" s="18">
        <v>0</v>
      </c>
      <c r="F270" s="18">
        <f t="shared" si="9"/>
        <v>0</v>
      </c>
      <c r="G270" s="18"/>
    </row>
    <row r="271" spans="2:7" hidden="1" x14ac:dyDescent="0.2">
      <c r="B271" s="17" t="s">
        <v>292</v>
      </c>
      <c r="C271" s="18">
        <v>0</v>
      </c>
      <c r="D271" s="18">
        <f t="shared" si="8"/>
        <v>0</v>
      </c>
      <c r="E271" s="18">
        <v>0</v>
      </c>
      <c r="F271" s="18">
        <f t="shared" si="9"/>
        <v>0</v>
      </c>
      <c r="G271" s="18"/>
    </row>
    <row r="272" spans="2:7" ht="25.5" hidden="1" x14ac:dyDescent="0.2">
      <c r="B272" s="17" t="s">
        <v>293</v>
      </c>
      <c r="C272" s="18">
        <v>0</v>
      </c>
      <c r="D272" s="18">
        <f t="shared" si="8"/>
        <v>0</v>
      </c>
      <c r="E272" s="18">
        <v>0</v>
      </c>
      <c r="F272" s="18">
        <f t="shared" si="9"/>
        <v>0</v>
      </c>
      <c r="G272" s="18"/>
    </row>
    <row r="273" spans="2:7" hidden="1" x14ac:dyDescent="0.2">
      <c r="B273" s="17" t="s">
        <v>294</v>
      </c>
      <c r="C273" s="18">
        <v>0</v>
      </c>
      <c r="D273" s="18">
        <f t="shared" si="8"/>
        <v>0</v>
      </c>
      <c r="E273" s="18">
        <v>0</v>
      </c>
      <c r="F273" s="18">
        <f t="shared" si="9"/>
        <v>0</v>
      </c>
      <c r="G273" s="18"/>
    </row>
    <row r="274" spans="2:7" ht="38.25" x14ac:dyDescent="0.2">
      <c r="B274" s="19" t="s">
        <v>295</v>
      </c>
      <c r="C274" s="20">
        <v>4000000</v>
      </c>
      <c r="D274" s="18">
        <f t="shared" si="8"/>
        <v>0</v>
      </c>
      <c r="E274" s="20">
        <v>4000000</v>
      </c>
      <c r="F274" s="18">
        <f t="shared" si="9"/>
        <v>0</v>
      </c>
      <c r="G274" s="20">
        <v>4000000</v>
      </c>
    </row>
    <row r="275" spans="2:7" ht="25.5" x14ac:dyDescent="0.2">
      <c r="B275" s="19" t="s">
        <v>296</v>
      </c>
      <c r="C275" s="20">
        <v>146975798</v>
      </c>
      <c r="D275" s="18">
        <f t="shared" si="8"/>
        <v>43772521</v>
      </c>
      <c r="E275" s="20">
        <v>190748319</v>
      </c>
      <c r="F275" s="18">
        <f t="shared" si="9"/>
        <v>41553927</v>
      </c>
      <c r="G275" s="20">
        <v>232302246</v>
      </c>
    </row>
    <row r="276" spans="2:7" ht="25.5" hidden="1" x14ac:dyDescent="0.2">
      <c r="B276" s="17" t="s">
        <v>297</v>
      </c>
      <c r="C276" s="18">
        <v>0</v>
      </c>
      <c r="D276" s="18">
        <f t="shared" si="8"/>
        <v>0</v>
      </c>
      <c r="E276" s="18">
        <v>0</v>
      </c>
      <c r="F276" s="18">
        <f t="shared" si="9"/>
        <v>0</v>
      </c>
      <c r="G276" s="18"/>
    </row>
    <row r="277" spans="2:7" hidden="1" x14ac:dyDescent="0.2">
      <c r="B277" s="17" t="s">
        <v>298</v>
      </c>
      <c r="C277" s="18">
        <v>0</v>
      </c>
      <c r="D277" s="18">
        <f t="shared" si="8"/>
        <v>0</v>
      </c>
      <c r="E277" s="18">
        <v>0</v>
      </c>
      <c r="F277" s="18">
        <f t="shared" si="9"/>
        <v>0</v>
      </c>
      <c r="G277" s="18"/>
    </row>
    <row r="278" spans="2:7" ht="25.5" hidden="1" x14ac:dyDescent="0.2">
      <c r="B278" s="17" t="s">
        <v>299</v>
      </c>
      <c r="C278" s="18">
        <v>0</v>
      </c>
      <c r="D278" s="18">
        <f t="shared" si="8"/>
        <v>0</v>
      </c>
      <c r="E278" s="18">
        <v>0</v>
      </c>
      <c r="F278" s="18">
        <f t="shared" si="9"/>
        <v>0</v>
      </c>
      <c r="G278" s="18"/>
    </row>
    <row r="279" spans="2:7" ht="25.5" hidden="1" x14ac:dyDescent="0.2">
      <c r="B279" s="17" t="s">
        <v>300</v>
      </c>
      <c r="C279" s="18">
        <v>0</v>
      </c>
      <c r="D279" s="18">
        <f t="shared" si="8"/>
        <v>0</v>
      </c>
      <c r="E279" s="18">
        <v>0</v>
      </c>
      <c r="F279" s="18">
        <f t="shared" si="9"/>
        <v>0</v>
      </c>
      <c r="G279" s="18"/>
    </row>
    <row r="280" spans="2:7" hidden="1" x14ac:dyDescent="0.2">
      <c r="B280" s="17" t="s">
        <v>301</v>
      </c>
      <c r="C280" s="18">
        <v>0</v>
      </c>
      <c r="D280" s="18">
        <f t="shared" si="8"/>
        <v>0</v>
      </c>
      <c r="E280" s="18">
        <v>0</v>
      </c>
      <c r="F280" s="18">
        <f t="shared" si="9"/>
        <v>0</v>
      </c>
      <c r="G280" s="18"/>
    </row>
    <row r="281" spans="2:7" ht="25.5" hidden="1" x14ac:dyDescent="0.2">
      <c r="B281" s="17" t="s">
        <v>302</v>
      </c>
      <c r="C281" s="18">
        <v>0</v>
      </c>
      <c r="D281" s="18">
        <f t="shared" si="8"/>
        <v>0</v>
      </c>
      <c r="E281" s="18">
        <v>0</v>
      </c>
      <c r="F281" s="18">
        <f t="shared" si="9"/>
        <v>0</v>
      </c>
      <c r="G281" s="18"/>
    </row>
    <row r="282" spans="2:7" ht="25.5" hidden="1" x14ac:dyDescent="0.2">
      <c r="B282" s="17" t="s">
        <v>303</v>
      </c>
      <c r="C282" s="18">
        <v>0</v>
      </c>
      <c r="D282" s="18">
        <f t="shared" si="8"/>
        <v>0</v>
      </c>
      <c r="E282" s="18">
        <v>0</v>
      </c>
      <c r="F282" s="18">
        <f t="shared" si="9"/>
        <v>0</v>
      </c>
      <c r="G282" s="18"/>
    </row>
    <row r="283" spans="2:7" hidden="1" x14ac:dyDescent="0.2">
      <c r="B283" s="17" t="s">
        <v>304</v>
      </c>
      <c r="C283" s="18">
        <v>0</v>
      </c>
      <c r="D283" s="18">
        <f t="shared" si="8"/>
        <v>0</v>
      </c>
      <c r="E283" s="18">
        <v>0</v>
      </c>
      <c r="F283" s="18">
        <f t="shared" si="9"/>
        <v>0</v>
      </c>
      <c r="G283" s="18"/>
    </row>
    <row r="284" spans="2:7" hidden="1" x14ac:dyDescent="0.2">
      <c r="B284" s="17" t="s">
        <v>305</v>
      </c>
      <c r="C284" s="18">
        <v>0</v>
      </c>
      <c r="D284" s="18">
        <f t="shared" si="8"/>
        <v>0</v>
      </c>
      <c r="E284" s="18">
        <v>0</v>
      </c>
      <c r="F284" s="18">
        <f t="shared" si="9"/>
        <v>0</v>
      </c>
      <c r="G284" s="18"/>
    </row>
    <row r="285" spans="2:7" ht="25.5" hidden="1" x14ac:dyDescent="0.2">
      <c r="B285" s="17" t="s">
        <v>306</v>
      </c>
      <c r="C285" s="18">
        <v>0</v>
      </c>
      <c r="D285" s="18">
        <f t="shared" si="8"/>
        <v>0</v>
      </c>
      <c r="E285" s="18">
        <v>0</v>
      </c>
      <c r="F285" s="18">
        <f t="shared" si="9"/>
        <v>0</v>
      </c>
      <c r="G285" s="18"/>
    </row>
    <row r="286" spans="2:7" hidden="1" x14ac:dyDescent="0.2">
      <c r="B286" s="17" t="s">
        <v>307</v>
      </c>
      <c r="C286" s="18">
        <v>0</v>
      </c>
      <c r="D286" s="18">
        <f t="shared" si="8"/>
        <v>0</v>
      </c>
      <c r="E286" s="18">
        <v>0</v>
      </c>
      <c r="F286" s="18">
        <f t="shared" si="9"/>
        <v>0</v>
      </c>
      <c r="G286" s="18"/>
    </row>
    <row r="287" spans="2:7" ht="25.5" hidden="1" x14ac:dyDescent="0.2">
      <c r="B287" s="17" t="s">
        <v>308</v>
      </c>
      <c r="C287" s="18">
        <v>0</v>
      </c>
      <c r="D287" s="18">
        <f t="shared" si="8"/>
        <v>0</v>
      </c>
      <c r="E287" s="18">
        <v>0</v>
      </c>
      <c r="F287" s="18">
        <f t="shared" si="9"/>
        <v>0</v>
      </c>
      <c r="G287" s="18"/>
    </row>
    <row r="288" spans="2:7" hidden="1" x14ac:dyDescent="0.2">
      <c r="B288" s="17" t="s">
        <v>309</v>
      </c>
      <c r="C288" s="18">
        <v>0</v>
      </c>
      <c r="D288" s="18">
        <f t="shared" si="8"/>
        <v>0</v>
      </c>
      <c r="E288" s="18">
        <v>0</v>
      </c>
      <c r="F288" s="18">
        <f t="shared" si="9"/>
        <v>0</v>
      </c>
      <c r="G288" s="18"/>
    </row>
    <row r="289" spans="2:7" hidden="1" x14ac:dyDescent="0.2">
      <c r="B289" s="17" t="s">
        <v>310</v>
      </c>
      <c r="C289" s="18">
        <v>0</v>
      </c>
      <c r="D289" s="18">
        <f t="shared" si="8"/>
        <v>0</v>
      </c>
      <c r="E289" s="18">
        <v>0</v>
      </c>
      <c r="F289" s="18">
        <f t="shared" si="9"/>
        <v>0</v>
      </c>
      <c r="G289" s="18"/>
    </row>
    <row r="290" spans="2:7" hidden="1" x14ac:dyDescent="0.2">
      <c r="B290" s="17" t="s">
        <v>311</v>
      </c>
      <c r="C290" s="18">
        <v>0</v>
      </c>
      <c r="D290" s="18">
        <f t="shared" si="8"/>
        <v>0</v>
      </c>
      <c r="E290" s="18">
        <v>0</v>
      </c>
      <c r="F290" s="18">
        <f t="shared" si="9"/>
        <v>0</v>
      </c>
      <c r="G290" s="18"/>
    </row>
    <row r="291" spans="2:7" hidden="1" x14ac:dyDescent="0.2">
      <c r="B291" s="17" t="s">
        <v>312</v>
      </c>
      <c r="C291" s="18">
        <v>0</v>
      </c>
      <c r="D291" s="18">
        <f t="shared" si="8"/>
        <v>0</v>
      </c>
      <c r="E291" s="18">
        <v>0</v>
      </c>
      <c r="F291" s="18">
        <f t="shared" si="9"/>
        <v>0</v>
      </c>
      <c r="G291" s="18"/>
    </row>
    <row r="292" spans="2:7" ht="25.5" hidden="1" x14ac:dyDescent="0.2">
      <c r="B292" s="17" t="s">
        <v>313</v>
      </c>
      <c r="C292" s="18">
        <v>0</v>
      </c>
      <c r="D292" s="18">
        <f t="shared" si="8"/>
        <v>0</v>
      </c>
      <c r="E292" s="18">
        <v>0</v>
      </c>
      <c r="F292" s="18">
        <f t="shared" si="9"/>
        <v>0</v>
      </c>
      <c r="G292" s="18"/>
    </row>
    <row r="293" spans="2:7" hidden="1" x14ac:dyDescent="0.2">
      <c r="B293" s="17" t="s">
        <v>314</v>
      </c>
      <c r="C293" s="18">
        <v>0</v>
      </c>
      <c r="D293" s="18">
        <f t="shared" si="8"/>
        <v>0</v>
      </c>
      <c r="E293" s="18">
        <v>0</v>
      </c>
      <c r="F293" s="18">
        <f t="shared" si="9"/>
        <v>0</v>
      </c>
      <c r="G293" s="18"/>
    </row>
    <row r="294" spans="2:7" ht="25.5" hidden="1" x14ac:dyDescent="0.2">
      <c r="B294" s="17" t="s">
        <v>315</v>
      </c>
      <c r="C294" s="18">
        <v>0</v>
      </c>
      <c r="D294" s="18">
        <f t="shared" si="8"/>
        <v>0</v>
      </c>
      <c r="E294" s="18">
        <v>0</v>
      </c>
      <c r="F294" s="18">
        <f t="shared" si="9"/>
        <v>0</v>
      </c>
      <c r="G294" s="18"/>
    </row>
    <row r="295" spans="2:7" ht="25.5" hidden="1" x14ac:dyDescent="0.2">
      <c r="B295" s="17" t="s">
        <v>316</v>
      </c>
      <c r="C295" s="18">
        <v>0</v>
      </c>
      <c r="D295" s="18">
        <f t="shared" si="8"/>
        <v>0</v>
      </c>
      <c r="E295" s="18">
        <v>0</v>
      </c>
      <c r="F295" s="18">
        <f t="shared" si="9"/>
        <v>0</v>
      </c>
      <c r="G295" s="18"/>
    </row>
    <row r="296" spans="2:7" ht="25.5" x14ac:dyDescent="0.2">
      <c r="B296" s="17" t="s">
        <v>317</v>
      </c>
      <c r="C296" s="18">
        <v>4454857</v>
      </c>
      <c r="D296" s="18">
        <f t="shared" si="8"/>
        <v>0</v>
      </c>
      <c r="E296" s="18">
        <v>4454857</v>
      </c>
      <c r="F296" s="18">
        <f t="shared" si="9"/>
        <v>-263851</v>
      </c>
      <c r="G296" s="18">
        <v>4191006</v>
      </c>
    </row>
    <row r="297" spans="2:7" ht="25.5" x14ac:dyDescent="0.2">
      <c r="B297" s="17" t="s">
        <v>318</v>
      </c>
      <c r="C297" s="18">
        <v>0</v>
      </c>
      <c r="D297" s="18">
        <f t="shared" si="8"/>
        <v>0</v>
      </c>
      <c r="E297" s="18">
        <v>0</v>
      </c>
      <c r="F297" s="18">
        <f t="shared" si="9"/>
        <v>0</v>
      </c>
      <c r="G297" s="18">
        <v>0</v>
      </c>
    </row>
    <row r="298" spans="2:7" ht="25.5" hidden="1" x14ac:dyDescent="0.2">
      <c r="B298" s="17" t="s">
        <v>319</v>
      </c>
      <c r="C298" s="18">
        <v>0</v>
      </c>
      <c r="D298" s="18">
        <f t="shared" si="8"/>
        <v>0</v>
      </c>
      <c r="E298" s="18">
        <v>0</v>
      </c>
      <c r="F298" s="18">
        <f t="shared" si="9"/>
        <v>0</v>
      </c>
      <c r="G298" s="18"/>
    </row>
    <row r="299" spans="2:7" hidden="1" x14ac:dyDescent="0.2">
      <c r="B299" s="17" t="s">
        <v>320</v>
      </c>
      <c r="C299" s="18">
        <v>0</v>
      </c>
      <c r="D299" s="18">
        <f t="shared" si="8"/>
        <v>0</v>
      </c>
      <c r="E299" s="18">
        <v>0</v>
      </c>
      <c r="F299" s="18">
        <f t="shared" si="9"/>
        <v>0</v>
      </c>
      <c r="G299" s="18"/>
    </row>
    <row r="300" spans="2:7" ht="25.5" hidden="1" x14ac:dyDescent="0.2">
      <c r="B300" s="17" t="s">
        <v>321</v>
      </c>
      <c r="C300" s="18">
        <v>0</v>
      </c>
      <c r="D300" s="18">
        <f t="shared" si="8"/>
        <v>0</v>
      </c>
      <c r="E300" s="18">
        <v>0</v>
      </c>
      <c r="F300" s="18">
        <f t="shared" si="9"/>
        <v>0</v>
      </c>
      <c r="G300" s="18"/>
    </row>
    <row r="301" spans="2:7" ht="25.5" hidden="1" x14ac:dyDescent="0.2">
      <c r="B301" s="17" t="s">
        <v>322</v>
      </c>
      <c r="C301" s="18">
        <v>0</v>
      </c>
      <c r="D301" s="18">
        <f t="shared" si="8"/>
        <v>0</v>
      </c>
      <c r="E301" s="18">
        <v>0</v>
      </c>
      <c r="F301" s="18">
        <f t="shared" si="9"/>
        <v>0</v>
      </c>
      <c r="G301" s="18"/>
    </row>
    <row r="302" spans="2:7" ht="25.5" hidden="1" x14ac:dyDescent="0.2">
      <c r="B302" s="17" t="s">
        <v>323</v>
      </c>
      <c r="C302" s="18">
        <v>0</v>
      </c>
      <c r="D302" s="18">
        <f t="shared" si="8"/>
        <v>0</v>
      </c>
      <c r="E302" s="18">
        <v>0</v>
      </c>
      <c r="F302" s="18">
        <f t="shared" si="9"/>
        <v>0</v>
      </c>
      <c r="G302" s="18"/>
    </row>
    <row r="303" spans="2:7" hidden="1" x14ac:dyDescent="0.2">
      <c r="B303" s="17" t="s">
        <v>324</v>
      </c>
      <c r="C303" s="18">
        <v>0</v>
      </c>
      <c r="D303" s="18">
        <f t="shared" si="8"/>
        <v>0</v>
      </c>
      <c r="E303" s="18">
        <v>0</v>
      </c>
      <c r="F303" s="18">
        <f t="shared" si="9"/>
        <v>0</v>
      </c>
      <c r="G303" s="18"/>
    </row>
    <row r="304" spans="2:7" ht="25.5" x14ac:dyDescent="0.2">
      <c r="B304" s="17" t="s">
        <v>325</v>
      </c>
      <c r="C304" s="18">
        <v>4454857</v>
      </c>
      <c r="D304" s="18">
        <f t="shared" si="8"/>
        <v>0</v>
      </c>
      <c r="E304" s="18">
        <v>4454857</v>
      </c>
      <c r="F304" s="18">
        <f t="shared" si="9"/>
        <v>-263851</v>
      </c>
      <c r="G304" s="18">
        <v>4191006</v>
      </c>
    </row>
    <row r="305" spans="2:7" ht="25.5" hidden="1" x14ac:dyDescent="0.2">
      <c r="B305" s="17" t="s">
        <v>326</v>
      </c>
      <c r="C305" s="18">
        <v>0</v>
      </c>
      <c r="D305" s="18">
        <f t="shared" si="8"/>
        <v>0</v>
      </c>
      <c r="E305" s="18">
        <v>0</v>
      </c>
      <c r="F305" s="18">
        <f t="shared" si="9"/>
        <v>0</v>
      </c>
      <c r="G305" s="18"/>
    </row>
    <row r="306" spans="2:7" ht="25.5" hidden="1" x14ac:dyDescent="0.2">
      <c r="B306" s="17" t="s">
        <v>327</v>
      </c>
      <c r="C306" s="18">
        <v>0</v>
      </c>
      <c r="D306" s="18">
        <f t="shared" si="8"/>
        <v>0</v>
      </c>
      <c r="E306" s="18">
        <v>0</v>
      </c>
      <c r="F306" s="18">
        <f t="shared" si="9"/>
        <v>0</v>
      </c>
      <c r="G306" s="18"/>
    </row>
    <row r="307" spans="2:7" hidden="1" x14ac:dyDescent="0.2">
      <c r="B307" s="17" t="s">
        <v>328</v>
      </c>
      <c r="C307" s="18">
        <v>0</v>
      </c>
      <c r="D307" s="18">
        <f t="shared" si="8"/>
        <v>0</v>
      </c>
      <c r="E307" s="18">
        <v>0</v>
      </c>
      <c r="F307" s="18">
        <f t="shared" si="9"/>
        <v>0</v>
      </c>
      <c r="G307" s="18"/>
    </row>
    <row r="308" spans="2:7" hidden="1" x14ac:dyDescent="0.2">
      <c r="B308" s="17" t="s">
        <v>329</v>
      </c>
      <c r="C308" s="18">
        <v>0</v>
      </c>
      <c r="D308" s="18">
        <f t="shared" si="8"/>
        <v>0</v>
      </c>
      <c r="E308" s="18">
        <v>0</v>
      </c>
      <c r="F308" s="18">
        <f t="shared" si="9"/>
        <v>0</v>
      </c>
      <c r="G308" s="18"/>
    </row>
    <row r="309" spans="2:7" ht="38.25" hidden="1" x14ac:dyDescent="0.2">
      <c r="B309" s="17" t="s">
        <v>330</v>
      </c>
      <c r="C309" s="18">
        <v>0</v>
      </c>
      <c r="D309" s="18">
        <f t="shared" si="8"/>
        <v>0</v>
      </c>
      <c r="E309" s="18">
        <v>0</v>
      </c>
      <c r="F309" s="18">
        <f t="shared" si="9"/>
        <v>0</v>
      </c>
      <c r="G309" s="18"/>
    </row>
    <row r="310" spans="2:7" ht="25.5" hidden="1" x14ac:dyDescent="0.2">
      <c r="B310" s="17" t="s">
        <v>331</v>
      </c>
      <c r="C310" s="18">
        <v>0</v>
      </c>
      <c r="D310" s="18">
        <f t="shared" si="8"/>
        <v>0</v>
      </c>
      <c r="E310" s="18">
        <v>0</v>
      </c>
      <c r="F310" s="18">
        <f t="shared" si="9"/>
        <v>0</v>
      </c>
      <c r="G310" s="18"/>
    </row>
    <row r="311" spans="2:7" hidden="1" x14ac:dyDescent="0.2">
      <c r="B311" s="17" t="s">
        <v>332</v>
      </c>
      <c r="C311" s="18">
        <v>0</v>
      </c>
      <c r="D311" s="18">
        <f t="shared" si="8"/>
        <v>0</v>
      </c>
      <c r="E311" s="18">
        <v>0</v>
      </c>
      <c r="F311" s="18">
        <f t="shared" si="9"/>
        <v>0</v>
      </c>
      <c r="G311" s="18"/>
    </row>
    <row r="312" spans="2:7" ht="25.5" hidden="1" x14ac:dyDescent="0.2">
      <c r="B312" s="17" t="s">
        <v>333</v>
      </c>
      <c r="C312" s="18">
        <v>0</v>
      </c>
      <c r="D312" s="18">
        <f t="shared" si="8"/>
        <v>0</v>
      </c>
      <c r="E312" s="18">
        <v>0</v>
      </c>
      <c r="F312" s="18">
        <f t="shared" si="9"/>
        <v>0</v>
      </c>
      <c r="G312" s="18"/>
    </row>
    <row r="313" spans="2:7" ht="25.5" hidden="1" x14ac:dyDescent="0.2">
      <c r="B313" s="17" t="s">
        <v>334</v>
      </c>
      <c r="C313" s="18">
        <v>0</v>
      </c>
      <c r="D313" s="18">
        <f t="shared" si="8"/>
        <v>0</v>
      </c>
      <c r="E313" s="18">
        <v>0</v>
      </c>
      <c r="F313" s="18">
        <f t="shared" si="9"/>
        <v>0</v>
      </c>
      <c r="G313" s="18"/>
    </row>
    <row r="314" spans="2:7" hidden="1" x14ac:dyDescent="0.2">
      <c r="B314" s="17" t="s">
        <v>335</v>
      </c>
      <c r="C314" s="18">
        <v>0</v>
      </c>
      <c r="D314" s="18">
        <f t="shared" si="8"/>
        <v>0</v>
      </c>
      <c r="E314" s="18">
        <v>0</v>
      </c>
      <c r="F314" s="18">
        <f t="shared" si="9"/>
        <v>0</v>
      </c>
      <c r="G314" s="18"/>
    </row>
    <row r="315" spans="2:7" x14ac:dyDescent="0.2">
      <c r="B315" s="19" t="s">
        <v>336</v>
      </c>
      <c r="C315" s="20">
        <v>4454857</v>
      </c>
      <c r="D315" s="18">
        <f t="shared" si="8"/>
        <v>0</v>
      </c>
      <c r="E315" s="20">
        <v>4454857</v>
      </c>
      <c r="F315" s="18">
        <f t="shared" si="9"/>
        <v>-263851</v>
      </c>
      <c r="G315" s="18">
        <v>4191006</v>
      </c>
    </row>
    <row r="316" spans="2:7" ht="21" customHeight="1" x14ac:dyDescent="0.2">
      <c r="B316" s="21" t="s">
        <v>337</v>
      </c>
      <c r="C316" s="22">
        <f>C275+C315</f>
        <v>151430655</v>
      </c>
      <c r="D316" s="22">
        <f t="shared" ref="D316:E316" si="10">D275+D315</f>
        <v>43772521</v>
      </c>
      <c r="E316" s="22">
        <f t="shared" si="10"/>
        <v>195203176</v>
      </c>
      <c r="F316" s="18">
        <f t="shared" si="9"/>
        <v>41290076</v>
      </c>
      <c r="G316" s="20">
        <f>G275+G315</f>
        <v>236493252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7"/>
  <sheetViews>
    <sheetView tabSelected="1" zoomScaleNormal="100" workbookViewId="0">
      <selection activeCell="B6" sqref="B6"/>
    </sheetView>
  </sheetViews>
  <sheetFormatPr defaultRowHeight="12.75" x14ac:dyDescent="0.2"/>
  <cols>
    <col min="1" max="1" width="4.28515625" style="14" customWidth="1"/>
    <col min="2" max="2" width="41" style="14" customWidth="1"/>
    <col min="3" max="3" width="16.42578125" style="14" customWidth="1"/>
    <col min="4" max="4" width="13.5703125" style="14" customWidth="1"/>
    <col min="5" max="5" width="15.7109375" style="14" customWidth="1"/>
    <col min="6" max="6" width="11.85546875" style="14" customWidth="1"/>
    <col min="7" max="7" width="14.28515625" style="14" customWidth="1"/>
    <col min="8" max="255" width="8.85546875" style="14"/>
    <col min="256" max="256" width="41" style="14" customWidth="1"/>
    <col min="257" max="258" width="16.42578125" style="14" customWidth="1"/>
    <col min="259" max="259" width="20.140625" style="14" customWidth="1"/>
    <col min="260" max="511" width="8.85546875" style="14"/>
    <col min="512" max="512" width="41" style="14" customWidth="1"/>
    <col min="513" max="514" width="16.42578125" style="14" customWidth="1"/>
    <col min="515" max="515" width="20.140625" style="14" customWidth="1"/>
    <col min="516" max="767" width="8.85546875" style="14"/>
    <col min="768" max="768" width="41" style="14" customWidth="1"/>
    <col min="769" max="770" width="16.42578125" style="14" customWidth="1"/>
    <col min="771" max="771" width="20.140625" style="14" customWidth="1"/>
    <col min="772" max="1023" width="8.85546875" style="14"/>
    <col min="1024" max="1024" width="41" style="14" customWidth="1"/>
    <col min="1025" max="1026" width="16.42578125" style="14" customWidth="1"/>
    <col min="1027" max="1027" width="20.140625" style="14" customWidth="1"/>
    <col min="1028" max="1279" width="8.85546875" style="14"/>
    <col min="1280" max="1280" width="41" style="14" customWidth="1"/>
    <col min="1281" max="1282" width="16.42578125" style="14" customWidth="1"/>
    <col min="1283" max="1283" width="20.140625" style="14" customWidth="1"/>
    <col min="1284" max="1535" width="8.85546875" style="14"/>
    <col min="1536" max="1536" width="41" style="14" customWidth="1"/>
    <col min="1537" max="1538" width="16.42578125" style="14" customWidth="1"/>
    <col min="1539" max="1539" width="20.140625" style="14" customWidth="1"/>
    <col min="1540" max="1791" width="8.85546875" style="14"/>
    <col min="1792" max="1792" width="41" style="14" customWidth="1"/>
    <col min="1793" max="1794" width="16.42578125" style="14" customWidth="1"/>
    <col min="1795" max="1795" width="20.140625" style="14" customWidth="1"/>
    <col min="1796" max="2047" width="8.85546875" style="14"/>
    <col min="2048" max="2048" width="41" style="14" customWidth="1"/>
    <col min="2049" max="2050" width="16.42578125" style="14" customWidth="1"/>
    <col min="2051" max="2051" width="20.140625" style="14" customWidth="1"/>
    <col min="2052" max="2303" width="8.85546875" style="14"/>
    <col min="2304" max="2304" width="41" style="14" customWidth="1"/>
    <col min="2305" max="2306" width="16.42578125" style="14" customWidth="1"/>
    <col min="2307" max="2307" width="20.140625" style="14" customWidth="1"/>
    <col min="2308" max="2559" width="8.85546875" style="14"/>
    <col min="2560" max="2560" width="41" style="14" customWidth="1"/>
    <col min="2561" max="2562" width="16.42578125" style="14" customWidth="1"/>
    <col min="2563" max="2563" width="20.140625" style="14" customWidth="1"/>
    <col min="2564" max="2815" width="8.85546875" style="14"/>
    <col min="2816" max="2816" width="41" style="14" customWidth="1"/>
    <col min="2817" max="2818" width="16.42578125" style="14" customWidth="1"/>
    <col min="2819" max="2819" width="20.140625" style="14" customWidth="1"/>
    <col min="2820" max="3071" width="8.85546875" style="14"/>
    <col min="3072" max="3072" width="41" style="14" customWidth="1"/>
    <col min="3073" max="3074" width="16.42578125" style="14" customWidth="1"/>
    <col min="3075" max="3075" width="20.140625" style="14" customWidth="1"/>
    <col min="3076" max="3327" width="8.85546875" style="14"/>
    <col min="3328" max="3328" width="41" style="14" customWidth="1"/>
    <col min="3329" max="3330" width="16.42578125" style="14" customWidth="1"/>
    <col min="3331" max="3331" width="20.140625" style="14" customWidth="1"/>
    <col min="3332" max="3583" width="8.85546875" style="14"/>
    <col min="3584" max="3584" width="41" style="14" customWidth="1"/>
    <col min="3585" max="3586" width="16.42578125" style="14" customWidth="1"/>
    <col min="3587" max="3587" width="20.140625" style="14" customWidth="1"/>
    <col min="3588" max="3839" width="8.85546875" style="14"/>
    <col min="3840" max="3840" width="41" style="14" customWidth="1"/>
    <col min="3841" max="3842" width="16.42578125" style="14" customWidth="1"/>
    <col min="3843" max="3843" width="20.140625" style="14" customWidth="1"/>
    <col min="3844" max="4095" width="8.85546875" style="14"/>
    <col min="4096" max="4096" width="41" style="14" customWidth="1"/>
    <col min="4097" max="4098" width="16.42578125" style="14" customWidth="1"/>
    <col min="4099" max="4099" width="20.140625" style="14" customWidth="1"/>
    <col min="4100" max="4351" width="8.85546875" style="14"/>
    <col min="4352" max="4352" width="41" style="14" customWidth="1"/>
    <col min="4353" max="4354" width="16.42578125" style="14" customWidth="1"/>
    <col min="4355" max="4355" width="20.140625" style="14" customWidth="1"/>
    <col min="4356" max="4607" width="8.85546875" style="14"/>
    <col min="4608" max="4608" width="41" style="14" customWidth="1"/>
    <col min="4609" max="4610" width="16.42578125" style="14" customWidth="1"/>
    <col min="4611" max="4611" width="20.140625" style="14" customWidth="1"/>
    <col min="4612" max="4863" width="8.85546875" style="14"/>
    <col min="4864" max="4864" width="41" style="14" customWidth="1"/>
    <col min="4865" max="4866" width="16.42578125" style="14" customWidth="1"/>
    <col min="4867" max="4867" width="20.140625" style="14" customWidth="1"/>
    <col min="4868" max="5119" width="8.85546875" style="14"/>
    <col min="5120" max="5120" width="41" style="14" customWidth="1"/>
    <col min="5121" max="5122" width="16.42578125" style="14" customWidth="1"/>
    <col min="5123" max="5123" width="20.140625" style="14" customWidth="1"/>
    <col min="5124" max="5375" width="8.85546875" style="14"/>
    <col min="5376" max="5376" width="41" style="14" customWidth="1"/>
    <col min="5377" max="5378" width="16.42578125" style="14" customWidth="1"/>
    <col min="5379" max="5379" width="20.140625" style="14" customWidth="1"/>
    <col min="5380" max="5631" width="8.85546875" style="14"/>
    <col min="5632" max="5632" width="41" style="14" customWidth="1"/>
    <col min="5633" max="5634" width="16.42578125" style="14" customWidth="1"/>
    <col min="5635" max="5635" width="20.140625" style="14" customWidth="1"/>
    <col min="5636" max="5887" width="8.85546875" style="14"/>
    <col min="5888" max="5888" width="41" style="14" customWidth="1"/>
    <col min="5889" max="5890" width="16.42578125" style="14" customWidth="1"/>
    <col min="5891" max="5891" width="20.140625" style="14" customWidth="1"/>
    <col min="5892" max="6143" width="8.85546875" style="14"/>
    <col min="6144" max="6144" width="41" style="14" customWidth="1"/>
    <col min="6145" max="6146" width="16.42578125" style="14" customWidth="1"/>
    <col min="6147" max="6147" width="20.140625" style="14" customWidth="1"/>
    <col min="6148" max="6399" width="8.85546875" style="14"/>
    <col min="6400" max="6400" width="41" style="14" customWidth="1"/>
    <col min="6401" max="6402" width="16.42578125" style="14" customWidth="1"/>
    <col min="6403" max="6403" width="20.140625" style="14" customWidth="1"/>
    <col min="6404" max="6655" width="8.85546875" style="14"/>
    <col min="6656" max="6656" width="41" style="14" customWidth="1"/>
    <col min="6657" max="6658" width="16.42578125" style="14" customWidth="1"/>
    <col min="6659" max="6659" width="20.140625" style="14" customWidth="1"/>
    <col min="6660" max="6911" width="8.85546875" style="14"/>
    <col min="6912" max="6912" width="41" style="14" customWidth="1"/>
    <col min="6913" max="6914" width="16.42578125" style="14" customWidth="1"/>
    <col min="6915" max="6915" width="20.140625" style="14" customWidth="1"/>
    <col min="6916" max="7167" width="8.85546875" style="14"/>
    <col min="7168" max="7168" width="41" style="14" customWidth="1"/>
    <col min="7169" max="7170" width="16.42578125" style="14" customWidth="1"/>
    <col min="7171" max="7171" width="20.140625" style="14" customWidth="1"/>
    <col min="7172" max="7423" width="8.85546875" style="14"/>
    <col min="7424" max="7424" width="41" style="14" customWidth="1"/>
    <col min="7425" max="7426" width="16.42578125" style="14" customWidth="1"/>
    <col min="7427" max="7427" width="20.140625" style="14" customWidth="1"/>
    <col min="7428" max="7679" width="8.85546875" style="14"/>
    <col min="7680" max="7680" width="41" style="14" customWidth="1"/>
    <col min="7681" max="7682" width="16.42578125" style="14" customWidth="1"/>
    <col min="7683" max="7683" width="20.140625" style="14" customWidth="1"/>
    <col min="7684" max="7935" width="8.85546875" style="14"/>
    <col min="7936" max="7936" width="41" style="14" customWidth="1"/>
    <col min="7937" max="7938" width="16.42578125" style="14" customWidth="1"/>
    <col min="7939" max="7939" width="20.140625" style="14" customWidth="1"/>
    <col min="7940" max="8191" width="8.85546875" style="14"/>
    <col min="8192" max="8192" width="41" style="14" customWidth="1"/>
    <col min="8193" max="8194" width="16.42578125" style="14" customWidth="1"/>
    <col min="8195" max="8195" width="20.140625" style="14" customWidth="1"/>
    <col min="8196" max="8447" width="8.85546875" style="14"/>
    <col min="8448" max="8448" width="41" style="14" customWidth="1"/>
    <col min="8449" max="8450" width="16.42578125" style="14" customWidth="1"/>
    <col min="8451" max="8451" width="20.140625" style="14" customWidth="1"/>
    <col min="8452" max="8703" width="8.85546875" style="14"/>
    <col min="8704" max="8704" width="41" style="14" customWidth="1"/>
    <col min="8705" max="8706" width="16.42578125" style="14" customWidth="1"/>
    <col min="8707" max="8707" width="20.140625" style="14" customWidth="1"/>
    <col min="8708" max="8959" width="8.85546875" style="14"/>
    <col min="8960" max="8960" width="41" style="14" customWidth="1"/>
    <col min="8961" max="8962" width="16.42578125" style="14" customWidth="1"/>
    <col min="8963" max="8963" width="20.140625" style="14" customWidth="1"/>
    <col min="8964" max="9215" width="8.85546875" style="14"/>
    <col min="9216" max="9216" width="41" style="14" customWidth="1"/>
    <col min="9217" max="9218" width="16.42578125" style="14" customWidth="1"/>
    <col min="9219" max="9219" width="20.140625" style="14" customWidth="1"/>
    <col min="9220" max="9471" width="8.85546875" style="14"/>
    <col min="9472" max="9472" width="41" style="14" customWidth="1"/>
    <col min="9473" max="9474" width="16.42578125" style="14" customWidth="1"/>
    <col min="9475" max="9475" width="20.140625" style="14" customWidth="1"/>
    <col min="9476" max="9727" width="8.85546875" style="14"/>
    <col min="9728" max="9728" width="41" style="14" customWidth="1"/>
    <col min="9729" max="9730" width="16.42578125" style="14" customWidth="1"/>
    <col min="9731" max="9731" width="20.140625" style="14" customWidth="1"/>
    <col min="9732" max="9983" width="8.85546875" style="14"/>
    <col min="9984" max="9984" width="41" style="14" customWidth="1"/>
    <col min="9985" max="9986" width="16.42578125" style="14" customWidth="1"/>
    <col min="9987" max="9987" width="20.140625" style="14" customWidth="1"/>
    <col min="9988" max="10239" width="8.85546875" style="14"/>
    <col min="10240" max="10240" width="41" style="14" customWidth="1"/>
    <col min="10241" max="10242" width="16.42578125" style="14" customWidth="1"/>
    <col min="10243" max="10243" width="20.140625" style="14" customWidth="1"/>
    <col min="10244" max="10495" width="8.85546875" style="14"/>
    <col min="10496" max="10496" width="41" style="14" customWidth="1"/>
    <col min="10497" max="10498" width="16.42578125" style="14" customWidth="1"/>
    <col min="10499" max="10499" width="20.140625" style="14" customWidth="1"/>
    <col min="10500" max="10751" width="8.85546875" style="14"/>
    <col min="10752" max="10752" width="41" style="14" customWidth="1"/>
    <col min="10753" max="10754" width="16.42578125" style="14" customWidth="1"/>
    <col min="10755" max="10755" width="20.140625" style="14" customWidth="1"/>
    <col min="10756" max="11007" width="8.85546875" style="14"/>
    <col min="11008" max="11008" width="41" style="14" customWidth="1"/>
    <col min="11009" max="11010" width="16.42578125" style="14" customWidth="1"/>
    <col min="11011" max="11011" width="20.140625" style="14" customWidth="1"/>
    <col min="11012" max="11263" width="8.85546875" style="14"/>
    <col min="11264" max="11264" width="41" style="14" customWidth="1"/>
    <col min="11265" max="11266" width="16.42578125" style="14" customWidth="1"/>
    <col min="11267" max="11267" width="20.140625" style="14" customWidth="1"/>
    <col min="11268" max="11519" width="8.85546875" style="14"/>
    <col min="11520" max="11520" width="41" style="14" customWidth="1"/>
    <col min="11521" max="11522" width="16.42578125" style="14" customWidth="1"/>
    <col min="11523" max="11523" width="20.140625" style="14" customWidth="1"/>
    <col min="11524" max="11775" width="8.85546875" style="14"/>
    <col min="11776" max="11776" width="41" style="14" customWidth="1"/>
    <col min="11777" max="11778" width="16.42578125" style="14" customWidth="1"/>
    <col min="11779" max="11779" width="20.140625" style="14" customWidth="1"/>
    <col min="11780" max="12031" width="8.85546875" style="14"/>
    <col min="12032" max="12032" width="41" style="14" customWidth="1"/>
    <col min="12033" max="12034" width="16.42578125" style="14" customWidth="1"/>
    <col min="12035" max="12035" width="20.140625" style="14" customWidth="1"/>
    <col min="12036" max="12287" width="8.85546875" style="14"/>
    <col min="12288" max="12288" width="41" style="14" customWidth="1"/>
    <col min="12289" max="12290" width="16.42578125" style="14" customWidth="1"/>
    <col min="12291" max="12291" width="20.140625" style="14" customWidth="1"/>
    <col min="12292" max="12543" width="8.85546875" style="14"/>
    <col min="12544" max="12544" width="41" style="14" customWidth="1"/>
    <col min="12545" max="12546" width="16.42578125" style="14" customWidth="1"/>
    <col min="12547" max="12547" width="20.140625" style="14" customWidth="1"/>
    <col min="12548" max="12799" width="8.85546875" style="14"/>
    <col min="12800" max="12800" width="41" style="14" customWidth="1"/>
    <col min="12801" max="12802" width="16.42578125" style="14" customWidth="1"/>
    <col min="12803" max="12803" width="20.140625" style="14" customWidth="1"/>
    <col min="12804" max="13055" width="8.85546875" style="14"/>
    <col min="13056" max="13056" width="41" style="14" customWidth="1"/>
    <col min="13057" max="13058" width="16.42578125" style="14" customWidth="1"/>
    <col min="13059" max="13059" width="20.140625" style="14" customWidth="1"/>
    <col min="13060" max="13311" width="8.85546875" style="14"/>
    <col min="13312" max="13312" width="41" style="14" customWidth="1"/>
    <col min="13313" max="13314" width="16.42578125" style="14" customWidth="1"/>
    <col min="13315" max="13315" width="20.140625" style="14" customWidth="1"/>
    <col min="13316" max="13567" width="8.85546875" style="14"/>
    <col min="13568" max="13568" width="41" style="14" customWidth="1"/>
    <col min="13569" max="13570" width="16.42578125" style="14" customWidth="1"/>
    <col min="13571" max="13571" width="20.140625" style="14" customWidth="1"/>
    <col min="13572" max="13823" width="8.85546875" style="14"/>
    <col min="13824" max="13824" width="41" style="14" customWidth="1"/>
    <col min="13825" max="13826" width="16.42578125" style="14" customWidth="1"/>
    <col min="13827" max="13827" width="20.140625" style="14" customWidth="1"/>
    <col min="13828" max="14079" width="8.85546875" style="14"/>
    <col min="14080" max="14080" width="41" style="14" customWidth="1"/>
    <col min="14081" max="14082" width="16.42578125" style="14" customWidth="1"/>
    <col min="14083" max="14083" width="20.140625" style="14" customWidth="1"/>
    <col min="14084" max="14335" width="8.85546875" style="14"/>
    <col min="14336" max="14336" width="41" style="14" customWidth="1"/>
    <col min="14337" max="14338" width="16.42578125" style="14" customWidth="1"/>
    <col min="14339" max="14339" width="20.140625" style="14" customWidth="1"/>
    <col min="14340" max="14591" width="8.85546875" style="14"/>
    <col min="14592" max="14592" width="41" style="14" customWidth="1"/>
    <col min="14593" max="14594" width="16.42578125" style="14" customWidth="1"/>
    <col min="14595" max="14595" width="20.140625" style="14" customWidth="1"/>
    <col min="14596" max="14847" width="8.85546875" style="14"/>
    <col min="14848" max="14848" width="41" style="14" customWidth="1"/>
    <col min="14849" max="14850" width="16.42578125" style="14" customWidth="1"/>
    <col min="14851" max="14851" width="20.140625" style="14" customWidth="1"/>
    <col min="14852" max="15103" width="8.85546875" style="14"/>
    <col min="15104" max="15104" width="41" style="14" customWidth="1"/>
    <col min="15105" max="15106" width="16.42578125" style="14" customWidth="1"/>
    <col min="15107" max="15107" width="20.140625" style="14" customWidth="1"/>
    <col min="15108" max="15359" width="8.85546875" style="14"/>
    <col min="15360" max="15360" width="41" style="14" customWidth="1"/>
    <col min="15361" max="15362" width="16.42578125" style="14" customWidth="1"/>
    <col min="15363" max="15363" width="20.140625" style="14" customWidth="1"/>
    <col min="15364" max="15615" width="8.85546875" style="14"/>
    <col min="15616" max="15616" width="41" style="14" customWidth="1"/>
    <col min="15617" max="15618" width="16.42578125" style="14" customWidth="1"/>
    <col min="15619" max="15619" width="20.140625" style="14" customWidth="1"/>
    <col min="15620" max="15871" width="8.85546875" style="14"/>
    <col min="15872" max="15872" width="41" style="14" customWidth="1"/>
    <col min="15873" max="15874" width="16.42578125" style="14" customWidth="1"/>
    <col min="15875" max="15875" width="20.140625" style="14" customWidth="1"/>
    <col min="15876" max="16127" width="8.85546875" style="14"/>
    <col min="16128" max="16128" width="41" style="14" customWidth="1"/>
    <col min="16129" max="16130" width="16.42578125" style="14" customWidth="1"/>
    <col min="16131" max="16131" width="20.140625" style="14" customWidth="1"/>
    <col min="16132" max="16384" width="8.85546875" style="14"/>
  </cols>
  <sheetData>
    <row r="1" spans="1:7" x14ac:dyDescent="0.2">
      <c r="A1" s="13" t="s">
        <v>338</v>
      </c>
      <c r="B1" s="14" t="s">
        <v>903</v>
      </c>
    </row>
    <row r="2" spans="1:7" ht="20.25" customHeight="1" x14ac:dyDescent="0.25">
      <c r="B2" s="78" t="s">
        <v>896</v>
      </c>
      <c r="C2" s="79"/>
      <c r="D2" s="79"/>
      <c r="E2" s="79"/>
    </row>
    <row r="3" spans="1:7" ht="18" customHeight="1" x14ac:dyDescent="0.25">
      <c r="B3" s="78" t="s">
        <v>339</v>
      </c>
      <c r="C3" s="79"/>
      <c r="D3" s="79"/>
      <c r="E3" s="79"/>
    </row>
    <row r="4" spans="1:7" ht="15" x14ac:dyDescent="0.25">
      <c r="B4" s="15" t="s">
        <v>29</v>
      </c>
      <c r="C4" s="16"/>
      <c r="D4" s="16"/>
      <c r="E4" s="16"/>
    </row>
    <row r="5" spans="1:7" ht="50.25" customHeight="1" x14ac:dyDescent="0.2">
      <c r="B5" s="3" t="s">
        <v>3</v>
      </c>
      <c r="C5" s="3" t="s">
        <v>4</v>
      </c>
      <c r="D5" s="3" t="s">
        <v>5</v>
      </c>
      <c r="E5" s="3" t="s">
        <v>900</v>
      </c>
      <c r="F5" s="3" t="s">
        <v>5</v>
      </c>
      <c r="G5" s="3" t="s">
        <v>901</v>
      </c>
    </row>
    <row r="6" spans="1:7" ht="25.5" x14ac:dyDescent="0.2">
      <c r="B6" s="23" t="s">
        <v>340</v>
      </c>
      <c r="C6" s="18">
        <v>11608803</v>
      </c>
      <c r="D6" s="18">
        <f>E6-C6</f>
        <v>0</v>
      </c>
      <c r="E6" s="18">
        <v>11608803</v>
      </c>
      <c r="F6" s="18">
        <f>G6-E6</f>
        <v>123770</v>
      </c>
      <c r="G6" s="18">
        <v>11732573</v>
      </c>
    </row>
    <row r="7" spans="1:7" ht="25.5" x14ac:dyDescent="0.2">
      <c r="B7" s="23" t="s">
        <v>341</v>
      </c>
      <c r="C7" s="18">
        <v>34869100</v>
      </c>
      <c r="D7" s="18">
        <f t="shared" ref="D7:D70" si="0">E7-C7</f>
        <v>0</v>
      </c>
      <c r="E7" s="18">
        <v>34869100</v>
      </c>
      <c r="F7" s="18">
        <f t="shared" ref="F7:F70" si="1">G7-E7</f>
        <v>2080233</v>
      </c>
      <c r="G7" s="18">
        <v>36949333</v>
      </c>
    </row>
    <row r="8" spans="1:7" ht="38.25" x14ac:dyDescent="0.2">
      <c r="B8" s="23" t="s">
        <v>342</v>
      </c>
      <c r="C8" s="18">
        <v>28082436</v>
      </c>
      <c r="D8" s="18">
        <v>0</v>
      </c>
      <c r="E8" s="18">
        <v>28082436</v>
      </c>
      <c r="F8" s="18">
        <f t="shared" si="1"/>
        <v>318846</v>
      </c>
      <c r="G8" s="18">
        <v>28401282</v>
      </c>
    </row>
    <row r="9" spans="1:7" ht="25.5" x14ac:dyDescent="0.2">
      <c r="B9" s="23" t="s">
        <v>343</v>
      </c>
      <c r="C9" s="18">
        <v>1800000</v>
      </c>
      <c r="D9" s="18">
        <f t="shared" si="0"/>
        <v>0</v>
      </c>
      <c r="E9" s="18">
        <v>1800000</v>
      </c>
      <c r="F9" s="18">
        <f t="shared" si="1"/>
        <v>0</v>
      </c>
      <c r="G9" s="18">
        <v>1800000</v>
      </c>
    </row>
    <row r="10" spans="1:7" ht="25.5" x14ac:dyDescent="0.2">
      <c r="B10" s="23" t="s">
        <v>344</v>
      </c>
      <c r="C10" s="18">
        <v>0</v>
      </c>
      <c r="D10" s="18">
        <f t="shared" si="0"/>
        <v>1165860</v>
      </c>
      <c r="E10" s="18">
        <v>1165860</v>
      </c>
      <c r="F10" s="18">
        <f t="shared" si="1"/>
        <v>1152900</v>
      </c>
      <c r="G10" s="18">
        <v>2318760</v>
      </c>
    </row>
    <row r="11" spans="1:7" ht="20.25" customHeight="1" x14ac:dyDescent="0.2">
      <c r="B11" s="23" t="s">
        <v>345</v>
      </c>
      <c r="C11" s="18">
        <v>0</v>
      </c>
      <c r="D11" s="18">
        <f t="shared" si="0"/>
        <v>63000</v>
      </c>
      <c r="E11" s="18">
        <v>63000</v>
      </c>
      <c r="F11" s="18">
        <f t="shared" si="1"/>
        <v>0</v>
      </c>
      <c r="G11" s="18">
        <v>63000</v>
      </c>
    </row>
    <row r="12" spans="1:7" ht="25.5" x14ac:dyDescent="0.2">
      <c r="B12" s="23" t="s">
        <v>346</v>
      </c>
      <c r="C12" s="18">
        <v>76360339</v>
      </c>
      <c r="D12" s="18">
        <f t="shared" si="0"/>
        <v>1228860</v>
      </c>
      <c r="E12" s="18">
        <v>77589199</v>
      </c>
      <c r="F12" s="18">
        <f t="shared" si="1"/>
        <v>3675749</v>
      </c>
      <c r="G12" s="18">
        <v>81264948</v>
      </c>
    </row>
    <row r="13" spans="1:7" hidden="1" x14ac:dyDescent="0.2">
      <c r="B13" s="23" t="s">
        <v>347</v>
      </c>
      <c r="C13" s="18">
        <v>0</v>
      </c>
      <c r="D13" s="18">
        <f t="shared" si="0"/>
        <v>0</v>
      </c>
      <c r="E13" s="18">
        <v>0</v>
      </c>
      <c r="F13" s="18">
        <f t="shared" si="1"/>
        <v>0</v>
      </c>
      <c r="G13" s="18"/>
    </row>
    <row r="14" spans="1:7" ht="38.25" hidden="1" x14ac:dyDescent="0.2">
      <c r="B14" s="23" t="s">
        <v>348</v>
      </c>
      <c r="C14" s="18">
        <v>0</v>
      </c>
      <c r="D14" s="18">
        <f t="shared" si="0"/>
        <v>0</v>
      </c>
      <c r="E14" s="18">
        <v>0</v>
      </c>
      <c r="F14" s="18">
        <f t="shared" si="1"/>
        <v>0</v>
      </c>
      <c r="G14" s="18"/>
    </row>
    <row r="15" spans="1:7" ht="38.25" x14ac:dyDescent="0.2">
      <c r="B15" s="23" t="s">
        <v>881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>
        <v>0</v>
      </c>
    </row>
    <row r="16" spans="1:7" hidden="1" x14ac:dyDescent="0.2">
      <c r="B16" s="23" t="s">
        <v>349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/>
    </row>
    <row r="17" spans="2:7" hidden="1" x14ac:dyDescent="0.2">
      <c r="B17" s="23" t="s">
        <v>350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/>
    </row>
    <row r="18" spans="2:7" ht="38.25" hidden="1" x14ac:dyDescent="0.2">
      <c r="B18" s="23" t="s">
        <v>351</v>
      </c>
      <c r="C18" s="18">
        <v>0</v>
      </c>
      <c r="D18" s="18">
        <f t="shared" si="0"/>
        <v>0</v>
      </c>
      <c r="E18" s="18">
        <v>0</v>
      </c>
      <c r="F18" s="18">
        <f t="shared" si="1"/>
        <v>0</v>
      </c>
      <c r="G18" s="18"/>
    </row>
    <row r="19" spans="2:7" ht="25.5" hidden="1" x14ac:dyDescent="0.2">
      <c r="B19" s="23" t="s">
        <v>352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/>
    </row>
    <row r="20" spans="2:7" ht="25.5" hidden="1" x14ac:dyDescent="0.2">
      <c r="B20" s="23" t="s">
        <v>353</v>
      </c>
      <c r="C20" s="18">
        <v>0</v>
      </c>
      <c r="D20" s="18">
        <f t="shared" si="0"/>
        <v>0</v>
      </c>
      <c r="E20" s="18">
        <v>0</v>
      </c>
      <c r="F20" s="18">
        <f t="shared" si="1"/>
        <v>0</v>
      </c>
      <c r="G20" s="18"/>
    </row>
    <row r="21" spans="2:7" hidden="1" x14ac:dyDescent="0.2">
      <c r="B21" s="23" t="s">
        <v>354</v>
      </c>
      <c r="C21" s="18">
        <v>0</v>
      </c>
      <c r="D21" s="18">
        <f t="shared" si="0"/>
        <v>0</v>
      </c>
      <c r="E21" s="18">
        <v>0</v>
      </c>
      <c r="F21" s="18">
        <f t="shared" si="1"/>
        <v>0</v>
      </c>
      <c r="G21" s="18"/>
    </row>
    <row r="22" spans="2:7" ht="25.5" hidden="1" x14ac:dyDescent="0.2">
      <c r="B22" s="23" t="s">
        <v>355</v>
      </c>
      <c r="C22" s="18">
        <v>0</v>
      </c>
      <c r="D22" s="18">
        <f t="shared" si="0"/>
        <v>0</v>
      </c>
      <c r="E22" s="18">
        <v>0</v>
      </c>
      <c r="F22" s="18">
        <f t="shared" si="1"/>
        <v>0</v>
      </c>
      <c r="G22" s="18"/>
    </row>
    <row r="23" spans="2:7" ht="25.5" hidden="1" x14ac:dyDescent="0.2">
      <c r="B23" s="23" t="s">
        <v>356</v>
      </c>
      <c r="C23" s="18">
        <v>0</v>
      </c>
      <c r="D23" s="18">
        <f t="shared" si="0"/>
        <v>0</v>
      </c>
      <c r="E23" s="18">
        <v>0</v>
      </c>
      <c r="F23" s="18">
        <f t="shared" si="1"/>
        <v>0</v>
      </c>
      <c r="G23" s="18"/>
    </row>
    <row r="24" spans="2:7" ht="25.5" hidden="1" x14ac:dyDescent="0.2">
      <c r="B24" s="23" t="s">
        <v>357</v>
      </c>
      <c r="C24" s="18">
        <v>0</v>
      </c>
      <c r="D24" s="18">
        <f t="shared" si="0"/>
        <v>0</v>
      </c>
      <c r="E24" s="18">
        <v>0</v>
      </c>
      <c r="F24" s="18">
        <f t="shared" si="1"/>
        <v>0</v>
      </c>
      <c r="G24" s="18"/>
    </row>
    <row r="25" spans="2:7" ht="25.5" hidden="1" x14ac:dyDescent="0.2">
      <c r="B25" s="23" t="s">
        <v>358</v>
      </c>
      <c r="C25" s="18">
        <v>0</v>
      </c>
      <c r="D25" s="18">
        <f t="shared" si="0"/>
        <v>0</v>
      </c>
      <c r="E25" s="18">
        <v>0</v>
      </c>
      <c r="F25" s="18">
        <f t="shared" si="1"/>
        <v>0</v>
      </c>
      <c r="G25" s="18"/>
    </row>
    <row r="26" spans="2:7" ht="38.25" hidden="1" x14ac:dyDescent="0.2">
      <c r="B26" s="23" t="s">
        <v>359</v>
      </c>
      <c r="C26" s="18">
        <v>0</v>
      </c>
      <c r="D26" s="18">
        <f t="shared" si="0"/>
        <v>0</v>
      </c>
      <c r="E26" s="18">
        <v>0</v>
      </c>
      <c r="F26" s="18">
        <f t="shared" si="1"/>
        <v>0</v>
      </c>
      <c r="G26" s="18"/>
    </row>
    <row r="27" spans="2:7" hidden="1" x14ac:dyDescent="0.2">
      <c r="B27" s="23" t="s">
        <v>360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idden="1" x14ac:dyDescent="0.2">
      <c r="B28" s="23" t="s">
        <v>361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t="38.25" hidden="1" x14ac:dyDescent="0.2">
      <c r="B29" s="23" t="s">
        <v>362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t="25.5" hidden="1" x14ac:dyDescent="0.2">
      <c r="B30" s="23" t="s">
        <v>363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t="25.5" hidden="1" x14ac:dyDescent="0.2">
      <c r="B31" s="23" t="s">
        <v>364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idden="1" x14ac:dyDescent="0.2">
      <c r="B32" s="23" t="s">
        <v>365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23" t="s">
        <v>366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ht="25.5" hidden="1" x14ac:dyDescent="0.2">
      <c r="B34" s="23" t="s">
        <v>367</v>
      </c>
      <c r="C34" s="18">
        <v>0</v>
      </c>
      <c r="D34" s="18">
        <f t="shared" si="0"/>
        <v>0</v>
      </c>
      <c r="E34" s="18">
        <v>0</v>
      </c>
      <c r="F34" s="18">
        <f t="shared" si="1"/>
        <v>0</v>
      </c>
      <c r="G34" s="18"/>
    </row>
    <row r="35" spans="2:7" ht="25.5" hidden="1" x14ac:dyDescent="0.2">
      <c r="B35" s="23" t="s">
        <v>368</v>
      </c>
      <c r="C35" s="18">
        <v>0</v>
      </c>
      <c r="D35" s="18">
        <f t="shared" si="0"/>
        <v>0</v>
      </c>
      <c r="E35" s="18">
        <v>0</v>
      </c>
      <c r="F35" s="18">
        <f t="shared" si="1"/>
        <v>0</v>
      </c>
      <c r="G35" s="18"/>
    </row>
    <row r="36" spans="2:7" ht="25.5" hidden="1" x14ac:dyDescent="0.2">
      <c r="B36" s="23" t="s">
        <v>369</v>
      </c>
      <c r="C36" s="18">
        <v>0</v>
      </c>
      <c r="D36" s="18">
        <f t="shared" si="0"/>
        <v>0</v>
      </c>
      <c r="E36" s="18">
        <v>0</v>
      </c>
      <c r="F36" s="18">
        <f t="shared" si="1"/>
        <v>0</v>
      </c>
      <c r="G36" s="18"/>
    </row>
    <row r="37" spans="2:7" ht="25.5" x14ac:dyDescent="0.2">
      <c r="B37" s="23" t="s">
        <v>370</v>
      </c>
      <c r="C37" s="18">
        <v>18939800</v>
      </c>
      <c r="D37" s="18">
        <f t="shared" si="0"/>
        <v>0</v>
      </c>
      <c r="E37" s="18">
        <v>18939800</v>
      </c>
      <c r="F37" s="18">
        <f t="shared" si="1"/>
        <v>0</v>
      </c>
      <c r="G37" s="18">
        <v>18939800</v>
      </c>
    </row>
    <row r="38" spans="2:7" hidden="1" x14ac:dyDescent="0.2">
      <c r="B38" s="23" t="s">
        <v>371</v>
      </c>
      <c r="C38" s="18">
        <v>0</v>
      </c>
      <c r="D38" s="18">
        <f t="shared" si="0"/>
        <v>0</v>
      </c>
      <c r="E38" s="18">
        <v>0</v>
      </c>
      <c r="F38" s="18">
        <f t="shared" si="1"/>
        <v>0</v>
      </c>
      <c r="G38" s="18"/>
    </row>
    <row r="39" spans="2:7" hidden="1" x14ac:dyDescent="0.2">
      <c r="B39" s="23" t="s">
        <v>372</v>
      </c>
      <c r="C39" s="18">
        <v>0</v>
      </c>
      <c r="D39" s="18">
        <f t="shared" si="0"/>
        <v>0</v>
      </c>
      <c r="E39" s="18">
        <v>0</v>
      </c>
      <c r="F39" s="18">
        <f t="shared" si="1"/>
        <v>0</v>
      </c>
      <c r="G39" s="18"/>
    </row>
    <row r="40" spans="2:7" ht="38.25" hidden="1" x14ac:dyDescent="0.2">
      <c r="B40" s="23" t="s">
        <v>373</v>
      </c>
      <c r="C40" s="18">
        <v>0</v>
      </c>
      <c r="D40" s="18">
        <f t="shared" si="0"/>
        <v>0</v>
      </c>
      <c r="E40" s="18">
        <v>0</v>
      </c>
      <c r="F40" s="18">
        <f t="shared" si="1"/>
        <v>0</v>
      </c>
      <c r="G40" s="18"/>
    </row>
    <row r="41" spans="2:7" ht="25.5" hidden="1" x14ac:dyDescent="0.2">
      <c r="B41" s="23" t="s">
        <v>374</v>
      </c>
      <c r="C41" s="18">
        <v>0</v>
      </c>
      <c r="D41" s="18">
        <f t="shared" si="0"/>
        <v>0</v>
      </c>
      <c r="E41" s="18">
        <v>0</v>
      </c>
      <c r="F41" s="18">
        <f t="shared" si="1"/>
        <v>0</v>
      </c>
      <c r="G41" s="18"/>
    </row>
    <row r="42" spans="2:7" ht="25.5" hidden="1" x14ac:dyDescent="0.2">
      <c r="B42" s="23" t="s">
        <v>375</v>
      </c>
      <c r="C42" s="18">
        <v>0</v>
      </c>
      <c r="D42" s="18">
        <f t="shared" si="0"/>
        <v>0</v>
      </c>
      <c r="E42" s="18">
        <v>0</v>
      </c>
      <c r="F42" s="18">
        <f t="shared" si="1"/>
        <v>0</v>
      </c>
      <c r="G42" s="18"/>
    </row>
    <row r="43" spans="2:7" hidden="1" x14ac:dyDescent="0.2">
      <c r="B43" s="23" t="s">
        <v>376</v>
      </c>
      <c r="C43" s="18">
        <v>0</v>
      </c>
      <c r="D43" s="18">
        <f t="shared" si="0"/>
        <v>0</v>
      </c>
      <c r="E43" s="18">
        <v>0</v>
      </c>
      <c r="F43" s="18">
        <f t="shared" si="1"/>
        <v>0</v>
      </c>
      <c r="G43" s="18"/>
    </row>
    <row r="44" spans="2:7" ht="25.5" hidden="1" x14ac:dyDescent="0.2">
      <c r="B44" s="23" t="s">
        <v>377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ht="25.5" hidden="1" x14ac:dyDescent="0.2">
      <c r="B45" s="23" t="s">
        <v>378</v>
      </c>
      <c r="C45" s="18">
        <v>0</v>
      </c>
      <c r="D45" s="18">
        <f t="shared" si="0"/>
        <v>0</v>
      </c>
      <c r="E45" s="18">
        <v>0</v>
      </c>
      <c r="F45" s="18">
        <f t="shared" si="1"/>
        <v>0</v>
      </c>
      <c r="G45" s="18"/>
    </row>
    <row r="46" spans="2:7" ht="25.5" hidden="1" x14ac:dyDescent="0.2">
      <c r="B46" s="23" t="s">
        <v>379</v>
      </c>
      <c r="C46" s="18">
        <v>0</v>
      </c>
      <c r="D46" s="18">
        <f t="shared" si="0"/>
        <v>0</v>
      </c>
      <c r="E46" s="18">
        <v>0</v>
      </c>
      <c r="F46" s="18">
        <f t="shared" si="1"/>
        <v>0</v>
      </c>
      <c r="G46" s="18"/>
    </row>
    <row r="47" spans="2:7" ht="25.5" hidden="1" x14ac:dyDescent="0.2">
      <c r="B47" s="23" t="s">
        <v>380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38.25" x14ac:dyDescent="0.2">
      <c r="B48" s="24" t="s">
        <v>381</v>
      </c>
      <c r="C48" s="20">
        <v>95300139</v>
      </c>
      <c r="D48" s="20">
        <f t="shared" si="0"/>
        <v>1228860</v>
      </c>
      <c r="E48" s="20">
        <v>96528999</v>
      </c>
      <c r="F48" s="18">
        <f t="shared" si="1"/>
        <v>3675749</v>
      </c>
      <c r="G48" s="20">
        <v>100204748</v>
      </c>
    </row>
    <row r="49" spans="2:7" ht="25.5" x14ac:dyDescent="0.2">
      <c r="B49" s="23" t="s">
        <v>382</v>
      </c>
      <c r="C49" s="18">
        <v>0</v>
      </c>
      <c r="D49" s="18">
        <f t="shared" si="0"/>
        <v>22796296</v>
      </c>
      <c r="E49" s="18">
        <v>22796296</v>
      </c>
      <c r="F49" s="18">
        <f t="shared" si="1"/>
        <v>28284822</v>
      </c>
      <c r="G49" s="18">
        <v>51081118</v>
      </c>
    </row>
    <row r="50" spans="2:7" ht="38.25" hidden="1" x14ac:dyDescent="0.2">
      <c r="B50" s="23" t="s">
        <v>383</v>
      </c>
      <c r="C50" s="18">
        <v>0</v>
      </c>
      <c r="D50" s="18">
        <f t="shared" si="0"/>
        <v>0</v>
      </c>
      <c r="E50" s="18">
        <v>0</v>
      </c>
      <c r="F50" s="18">
        <f t="shared" si="1"/>
        <v>0</v>
      </c>
      <c r="G50" s="18"/>
    </row>
    <row r="51" spans="2:7" ht="38.25" hidden="1" x14ac:dyDescent="0.2">
      <c r="B51" s="23" t="s">
        <v>384</v>
      </c>
      <c r="C51" s="18">
        <v>0</v>
      </c>
      <c r="D51" s="18">
        <f t="shared" si="0"/>
        <v>0</v>
      </c>
      <c r="E51" s="18">
        <v>0</v>
      </c>
      <c r="F51" s="18">
        <f t="shared" si="1"/>
        <v>0</v>
      </c>
      <c r="G51" s="18"/>
    </row>
    <row r="52" spans="2:7" hidden="1" x14ac:dyDescent="0.2">
      <c r="B52" s="23" t="s">
        <v>385</v>
      </c>
      <c r="C52" s="18">
        <v>0</v>
      </c>
      <c r="D52" s="18">
        <f t="shared" si="0"/>
        <v>0</v>
      </c>
      <c r="E52" s="18">
        <v>0</v>
      </c>
      <c r="F52" s="18">
        <f t="shared" si="1"/>
        <v>0</v>
      </c>
      <c r="G52" s="18"/>
    </row>
    <row r="53" spans="2:7" hidden="1" x14ac:dyDescent="0.2">
      <c r="B53" s="23" t="s">
        <v>386</v>
      </c>
      <c r="C53" s="18">
        <v>0</v>
      </c>
      <c r="D53" s="18">
        <f t="shared" si="0"/>
        <v>0</v>
      </c>
      <c r="E53" s="18">
        <v>0</v>
      </c>
      <c r="F53" s="18">
        <f t="shared" si="1"/>
        <v>0</v>
      </c>
      <c r="G53" s="18"/>
    </row>
    <row r="54" spans="2:7" ht="38.25" hidden="1" x14ac:dyDescent="0.2">
      <c r="B54" s="23" t="s">
        <v>387</v>
      </c>
      <c r="C54" s="18">
        <v>0</v>
      </c>
      <c r="D54" s="18">
        <f t="shared" si="0"/>
        <v>0</v>
      </c>
      <c r="E54" s="18">
        <v>0</v>
      </c>
      <c r="F54" s="18">
        <f t="shared" si="1"/>
        <v>0</v>
      </c>
      <c r="G54" s="18"/>
    </row>
    <row r="55" spans="2:7" ht="25.5" hidden="1" x14ac:dyDescent="0.2">
      <c r="B55" s="23" t="s">
        <v>388</v>
      </c>
      <c r="C55" s="18">
        <v>0</v>
      </c>
      <c r="D55" s="18">
        <f t="shared" si="0"/>
        <v>0</v>
      </c>
      <c r="E55" s="18">
        <v>0</v>
      </c>
      <c r="F55" s="18">
        <f t="shared" si="1"/>
        <v>0</v>
      </c>
      <c r="G55" s="18"/>
    </row>
    <row r="56" spans="2:7" ht="25.5" hidden="1" x14ac:dyDescent="0.2">
      <c r="B56" s="23" t="s">
        <v>389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hidden="1" x14ac:dyDescent="0.2">
      <c r="B57" s="23" t="s">
        <v>390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t="25.5" hidden="1" x14ac:dyDescent="0.2">
      <c r="B58" s="23" t="s">
        <v>391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t="25.5" hidden="1" x14ac:dyDescent="0.2">
      <c r="B59" s="23" t="s">
        <v>392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23" t="s">
        <v>393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23" t="s">
        <v>394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38.25" hidden="1" x14ac:dyDescent="0.2">
      <c r="B62" s="23" t="s">
        <v>395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idden="1" x14ac:dyDescent="0.2">
      <c r="B63" s="23" t="s">
        <v>396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hidden="1" x14ac:dyDescent="0.2">
      <c r="B64" s="23" t="s">
        <v>397</v>
      </c>
      <c r="C64" s="18">
        <v>0</v>
      </c>
      <c r="D64" s="18">
        <f t="shared" si="0"/>
        <v>0</v>
      </c>
      <c r="E64" s="18">
        <v>0</v>
      </c>
      <c r="F64" s="18">
        <f t="shared" si="1"/>
        <v>0</v>
      </c>
      <c r="G64" s="18"/>
    </row>
    <row r="65" spans="2:7" ht="38.25" hidden="1" x14ac:dyDescent="0.2">
      <c r="B65" s="23" t="s">
        <v>398</v>
      </c>
      <c r="C65" s="18">
        <v>0</v>
      </c>
      <c r="D65" s="18">
        <f t="shared" si="0"/>
        <v>0</v>
      </c>
      <c r="E65" s="18">
        <v>0</v>
      </c>
      <c r="F65" s="18">
        <f t="shared" si="1"/>
        <v>0</v>
      </c>
      <c r="G65" s="18"/>
    </row>
    <row r="66" spans="2:7" ht="25.5" hidden="1" x14ac:dyDescent="0.2">
      <c r="B66" s="23" t="s">
        <v>399</v>
      </c>
      <c r="C66" s="18">
        <v>0</v>
      </c>
      <c r="D66" s="18">
        <f t="shared" si="0"/>
        <v>0</v>
      </c>
      <c r="E66" s="18">
        <v>0</v>
      </c>
      <c r="F66" s="18">
        <f t="shared" si="1"/>
        <v>0</v>
      </c>
      <c r="G66" s="18"/>
    </row>
    <row r="67" spans="2:7" ht="25.5" hidden="1" x14ac:dyDescent="0.2">
      <c r="B67" s="23" t="s">
        <v>400</v>
      </c>
      <c r="C67" s="18">
        <v>0</v>
      </c>
      <c r="D67" s="18">
        <f t="shared" si="0"/>
        <v>0</v>
      </c>
      <c r="E67" s="18">
        <v>0</v>
      </c>
      <c r="F67" s="18">
        <f t="shared" si="1"/>
        <v>0</v>
      </c>
      <c r="G67" s="18"/>
    </row>
    <row r="68" spans="2:7" hidden="1" x14ac:dyDescent="0.2">
      <c r="B68" s="23" t="s">
        <v>401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ht="25.5" hidden="1" x14ac:dyDescent="0.2">
      <c r="B69" s="23" t="s">
        <v>402</v>
      </c>
      <c r="C69" s="18">
        <v>0</v>
      </c>
      <c r="D69" s="18">
        <f t="shared" si="0"/>
        <v>0</v>
      </c>
      <c r="E69" s="18">
        <v>0</v>
      </c>
      <c r="F69" s="18">
        <f t="shared" si="1"/>
        <v>0</v>
      </c>
      <c r="G69" s="18"/>
    </row>
    <row r="70" spans="2:7" ht="25.5" hidden="1" x14ac:dyDescent="0.2">
      <c r="B70" s="23" t="s">
        <v>403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t="25.5" hidden="1" x14ac:dyDescent="0.2">
      <c r="B71" s="23" t="s">
        <v>404</v>
      </c>
      <c r="C71" s="18">
        <v>0</v>
      </c>
      <c r="D71" s="18">
        <f t="shared" ref="D71:D134" si="2">E71-C71</f>
        <v>0</v>
      </c>
      <c r="E71" s="18">
        <v>0</v>
      </c>
      <c r="F71" s="18">
        <f t="shared" ref="F71:F134" si="3">G71-E71</f>
        <v>0</v>
      </c>
      <c r="G71" s="18"/>
    </row>
    <row r="72" spans="2:7" ht="25.5" hidden="1" x14ac:dyDescent="0.2">
      <c r="B72" s="23" t="s">
        <v>405</v>
      </c>
      <c r="C72" s="18">
        <v>0</v>
      </c>
      <c r="D72" s="18">
        <f t="shared" si="2"/>
        <v>0</v>
      </c>
      <c r="E72" s="18">
        <v>0</v>
      </c>
      <c r="F72" s="18">
        <f t="shared" si="3"/>
        <v>0</v>
      </c>
      <c r="G72" s="18"/>
    </row>
    <row r="73" spans="2:7" ht="38.25" x14ac:dyDescent="0.2">
      <c r="B73" s="23" t="s">
        <v>406</v>
      </c>
      <c r="C73" s="18">
        <v>0</v>
      </c>
      <c r="D73" s="18">
        <v>10000000</v>
      </c>
      <c r="E73" s="18">
        <v>10000000</v>
      </c>
      <c r="F73" s="18">
        <f t="shared" si="3"/>
        <v>0</v>
      </c>
      <c r="G73" s="18">
        <v>10000000</v>
      </c>
    </row>
    <row r="74" spans="2:7" x14ac:dyDescent="0.2">
      <c r="B74" s="23" t="s">
        <v>407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x14ac:dyDescent="0.2">
      <c r="B75" s="23" t="s">
        <v>408</v>
      </c>
      <c r="C75" s="18">
        <v>0</v>
      </c>
      <c r="D75" s="18">
        <f t="shared" si="2"/>
        <v>0</v>
      </c>
      <c r="E75" s="18">
        <v>0</v>
      </c>
      <c r="F75" s="18">
        <f t="shared" si="3"/>
        <v>0</v>
      </c>
      <c r="G75" s="18"/>
    </row>
    <row r="76" spans="2:7" ht="38.25" hidden="1" x14ac:dyDescent="0.2">
      <c r="B76" s="23" t="s">
        <v>409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ht="25.5" hidden="1" x14ac:dyDescent="0.2">
      <c r="B77" s="23" t="s">
        <v>410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25.5" x14ac:dyDescent="0.2">
      <c r="B78" s="23" t="s">
        <v>411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x14ac:dyDescent="0.2">
      <c r="B79" s="23" t="s">
        <v>412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t="25.5" x14ac:dyDescent="0.2">
      <c r="B80" s="23" t="s">
        <v>413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ht="25.5" x14ac:dyDescent="0.2">
      <c r="B81" s="23" t="s">
        <v>414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t="25.5" hidden="1" x14ac:dyDescent="0.2">
      <c r="B82" s="23" t="s">
        <v>415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hidden="1" x14ac:dyDescent="0.2">
      <c r="B83" s="23" t="s">
        <v>416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38.25" x14ac:dyDescent="0.2">
      <c r="B84" s="24" t="s">
        <v>417</v>
      </c>
      <c r="C84" s="20">
        <v>0</v>
      </c>
      <c r="D84" s="18">
        <f t="shared" si="2"/>
        <v>32796296</v>
      </c>
      <c r="E84" s="20">
        <v>32796296</v>
      </c>
      <c r="F84" s="18">
        <f t="shared" si="3"/>
        <v>28284822</v>
      </c>
      <c r="G84" s="20">
        <v>61081118</v>
      </c>
    </row>
    <row r="85" spans="2:7" ht="25.5" hidden="1" x14ac:dyDescent="0.2">
      <c r="B85" s="23" t="s">
        <v>418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hidden="1" x14ac:dyDescent="0.2">
      <c r="B86" s="23" t="s">
        <v>419</v>
      </c>
      <c r="C86" s="18">
        <v>0</v>
      </c>
      <c r="D86" s="18">
        <f t="shared" si="2"/>
        <v>0</v>
      </c>
      <c r="E86" s="18">
        <v>0</v>
      </c>
      <c r="F86" s="18">
        <f t="shared" si="3"/>
        <v>0</v>
      </c>
      <c r="G86" s="18"/>
    </row>
    <row r="87" spans="2:7" ht="38.25" hidden="1" x14ac:dyDescent="0.2">
      <c r="B87" s="23" t="s">
        <v>420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t="25.5" hidden="1" x14ac:dyDescent="0.2">
      <c r="B88" s="23" t="s">
        <v>421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idden="1" x14ac:dyDescent="0.2">
      <c r="B89" s="23" t="s">
        <v>422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idden="1" x14ac:dyDescent="0.2">
      <c r="B90" s="23" t="s">
        <v>423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idden="1" x14ac:dyDescent="0.2">
      <c r="B91" s="23" t="s">
        <v>424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t="25.5" hidden="1" x14ac:dyDescent="0.2">
      <c r="B92" s="23" t="s">
        <v>425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23" t="s">
        <v>426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idden="1" x14ac:dyDescent="0.2">
      <c r="B94" s="23" t="s">
        <v>427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idden="1" x14ac:dyDescent="0.2">
      <c r="B95" s="23" t="s">
        <v>428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23" t="s">
        <v>429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t="25.5" hidden="1" x14ac:dyDescent="0.2">
      <c r="B97" s="23" t="s">
        <v>430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idden="1" x14ac:dyDescent="0.2">
      <c r="B98" s="23" t="s">
        <v>431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23" t="s">
        <v>432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idden="1" x14ac:dyDescent="0.2">
      <c r="B100" s="23" t="s">
        <v>433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idden="1" x14ac:dyDescent="0.2">
      <c r="B101" s="23" t="s">
        <v>434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idden="1" x14ac:dyDescent="0.2">
      <c r="B102" s="23" t="s">
        <v>435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t="25.5" hidden="1" x14ac:dyDescent="0.2">
      <c r="B103" s="23" t="s">
        <v>436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idden="1" x14ac:dyDescent="0.2">
      <c r="B104" s="23" t="s">
        <v>437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t="25.5" hidden="1" x14ac:dyDescent="0.2">
      <c r="B105" s="23" t="s">
        <v>438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t="25.5" hidden="1" x14ac:dyDescent="0.2">
      <c r="B106" s="23" t="s">
        <v>439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hidden="1" x14ac:dyDescent="0.2">
      <c r="B107" s="23" t="s">
        <v>440</v>
      </c>
      <c r="C107" s="18">
        <v>0</v>
      </c>
      <c r="D107" s="18">
        <f t="shared" si="2"/>
        <v>0</v>
      </c>
      <c r="E107" s="18">
        <v>0</v>
      </c>
      <c r="F107" s="18">
        <f t="shared" si="3"/>
        <v>0</v>
      </c>
      <c r="G107" s="18"/>
    </row>
    <row r="108" spans="2:7" hidden="1" x14ac:dyDescent="0.2">
      <c r="B108" s="23" t="s">
        <v>441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23" t="s">
        <v>442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idden="1" x14ac:dyDescent="0.2">
      <c r="B110" s="23" t="s">
        <v>443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idden="1" x14ac:dyDescent="0.2">
      <c r="B111" s="23" t="s">
        <v>444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23" t="s">
        <v>445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t="25.5" hidden="1" x14ac:dyDescent="0.2">
      <c r="B113" s="23" t="s">
        <v>446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x14ac:dyDescent="0.2">
      <c r="B114" s="23" t="s">
        <v>447</v>
      </c>
      <c r="C114" s="18">
        <v>4140000</v>
      </c>
      <c r="D114" s="18">
        <f t="shared" si="2"/>
        <v>0</v>
      </c>
      <c r="E114" s="18">
        <v>4140000</v>
      </c>
      <c r="F114" s="18">
        <f t="shared" si="3"/>
        <v>0</v>
      </c>
      <c r="G114" s="18">
        <v>4140000</v>
      </c>
    </row>
    <row r="115" spans="2:7" hidden="1" x14ac:dyDescent="0.2">
      <c r="B115" s="23" t="s">
        <v>448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ht="25.5" hidden="1" x14ac:dyDescent="0.2">
      <c r="B116" s="23" t="s">
        <v>449</v>
      </c>
      <c r="C116" s="18">
        <v>0</v>
      </c>
      <c r="D116" s="18">
        <f t="shared" si="2"/>
        <v>0</v>
      </c>
      <c r="E116" s="18">
        <v>0</v>
      </c>
      <c r="F116" s="18">
        <f t="shared" si="3"/>
        <v>0</v>
      </c>
      <c r="G116" s="18"/>
    </row>
    <row r="117" spans="2:7" ht="25.5" hidden="1" x14ac:dyDescent="0.2">
      <c r="B117" s="23" t="s">
        <v>450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idden="1" x14ac:dyDescent="0.2">
      <c r="B118" s="23" t="s">
        <v>451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idden="1" x14ac:dyDescent="0.2">
      <c r="B119" s="23" t="s">
        <v>452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23" t="s">
        <v>453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idden="1" x14ac:dyDescent="0.2">
      <c r="B121" s="23" t="s">
        <v>454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t="25.5" x14ac:dyDescent="0.2">
      <c r="B122" s="23" t="s">
        <v>455</v>
      </c>
      <c r="C122" s="18">
        <v>22835000</v>
      </c>
      <c r="D122" s="18">
        <f t="shared" si="2"/>
        <v>0</v>
      </c>
      <c r="E122" s="18">
        <v>22835000</v>
      </c>
      <c r="F122" s="18">
        <f t="shared" si="3"/>
        <v>6788346</v>
      </c>
      <c r="G122" s="18">
        <v>29623346</v>
      </c>
    </row>
    <row r="123" spans="2:7" hidden="1" x14ac:dyDescent="0.2">
      <c r="B123" s="23" t="s">
        <v>456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t="25.5" hidden="1" x14ac:dyDescent="0.2">
      <c r="B124" s="23" t="s">
        <v>457</v>
      </c>
      <c r="C124" s="18">
        <v>0</v>
      </c>
      <c r="D124" s="18">
        <f t="shared" si="2"/>
        <v>0</v>
      </c>
      <c r="E124" s="18">
        <v>0</v>
      </c>
      <c r="F124" s="18">
        <f t="shared" si="3"/>
        <v>0</v>
      </c>
      <c r="G124" s="18"/>
    </row>
    <row r="125" spans="2:7" ht="25.5" hidden="1" x14ac:dyDescent="0.2">
      <c r="B125" s="23" t="s">
        <v>458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25.5" hidden="1" x14ac:dyDescent="0.2">
      <c r="B126" s="23" t="s">
        <v>459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ht="25.5" hidden="1" x14ac:dyDescent="0.2">
      <c r="B127" s="23" t="s">
        <v>460</v>
      </c>
      <c r="C127" s="18">
        <v>0</v>
      </c>
      <c r="D127" s="18">
        <f t="shared" si="2"/>
        <v>0</v>
      </c>
      <c r="E127" s="18">
        <v>0</v>
      </c>
      <c r="F127" s="18">
        <f t="shared" si="3"/>
        <v>0</v>
      </c>
      <c r="G127" s="18"/>
    </row>
    <row r="128" spans="2:7" ht="25.5" hidden="1" x14ac:dyDescent="0.2">
      <c r="B128" s="23" t="s">
        <v>461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t="38.25" hidden="1" x14ac:dyDescent="0.2">
      <c r="B129" s="23" t="s">
        <v>462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hidden="1" x14ac:dyDescent="0.2">
      <c r="B130" s="23" t="s">
        <v>463</v>
      </c>
      <c r="C130" s="18">
        <v>0</v>
      </c>
      <c r="D130" s="18">
        <f t="shared" si="2"/>
        <v>0</v>
      </c>
      <c r="E130" s="18">
        <v>0</v>
      </c>
      <c r="F130" s="18">
        <f t="shared" si="3"/>
        <v>0</v>
      </c>
      <c r="G130" s="18"/>
    </row>
    <row r="131" spans="2:7" hidden="1" x14ac:dyDescent="0.2">
      <c r="B131" s="23" t="s">
        <v>464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/>
    </row>
    <row r="132" spans="2:7" hidden="1" x14ac:dyDescent="0.2">
      <c r="B132" s="23" t="s">
        <v>465</v>
      </c>
      <c r="C132" s="18">
        <v>0</v>
      </c>
      <c r="D132" s="18">
        <f t="shared" si="2"/>
        <v>0</v>
      </c>
      <c r="E132" s="18">
        <v>0</v>
      </c>
      <c r="F132" s="18">
        <f t="shared" si="3"/>
        <v>0</v>
      </c>
      <c r="G132" s="18"/>
    </row>
    <row r="133" spans="2:7" ht="38.25" hidden="1" x14ac:dyDescent="0.2">
      <c r="B133" s="23" t="s">
        <v>466</v>
      </c>
      <c r="C133" s="18">
        <v>0</v>
      </c>
      <c r="D133" s="18">
        <f t="shared" si="2"/>
        <v>0</v>
      </c>
      <c r="E133" s="18">
        <v>0</v>
      </c>
      <c r="F133" s="18">
        <f t="shared" si="3"/>
        <v>0</v>
      </c>
      <c r="G133" s="18"/>
    </row>
    <row r="134" spans="2:7" ht="38.25" hidden="1" x14ac:dyDescent="0.2">
      <c r="B134" s="23" t="s">
        <v>467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/>
    </row>
    <row r="135" spans="2:7" ht="38.25" hidden="1" x14ac:dyDescent="0.2">
      <c r="B135" s="23" t="s">
        <v>468</v>
      </c>
      <c r="C135" s="18">
        <v>0</v>
      </c>
      <c r="D135" s="18">
        <f t="shared" ref="D135:D198" si="4">E135-C135</f>
        <v>0</v>
      </c>
      <c r="E135" s="18">
        <v>0</v>
      </c>
      <c r="F135" s="18">
        <f t="shared" ref="F135:F198" si="5">G135-E135</f>
        <v>0</v>
      </c>
      <c r="G135" s="18"/>
    </row>
    <row r="136" spans="2:7" ht="38.25" hidden="1" x14ac:dyDescent="0.2">
      <c r="B136" s="23" t="s">
        <v>469</v>
      </c>
      <c r="C136" s="18">
        <v>0</v>
      </c>
      <c r="D136" s="18">
        <f t="shared" si="4"/>
        <v>0</v>
      </c>
      <c r="E136" s="18">
        <v>0</v>
      </c>
      <c r="F136" s="18">
        <f t="shared" si="5"/>
        <v>0</v>
      </c>
      <c r="G136" s="18"/>
    </row>
    <row r="137" spans="2:7" ht="38.25" hidden="1" x14ac:dyDescent="0.2">
      <c r="B137" s="23" t="s">
        <v>470</v>
      </c>
      <c r="C137" s="18">
        <v>0</v>
      </c>
      <c r="D137" s="18">
        <f t="shared" si="4"/>
        <v>0</v>
      </c>
      <c r="E137" s="18">
        <v>0</v>
      </c>
      <c r="F137" s="18">
        <f t="shared" si="5"/>
        <v>0</v>
      </c>
      <c r="G137" s="18"/>
    </row>
    <row r="138" spans="2:7" hidden="1" x14ac:dyDescent="0.2">
      <c r="B138" s="23" t="s">
        <v>471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25.5" hidden="1" x14ac:dyDescent="0.2">
      <c r="B139" s="23" t="s">
        <v>472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idden="1" x14ac:dyDescent="0.2">
      <c r="B140" s="23" t="s">
        <v>473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idden="1" x14ac:dyDescent="0.2">
      <c r="B141" s="23" t="s">
        <v>474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idden="1" x14ac:dyDescent="0.2">
      <c r="B142" s="23" t="s">
        <v>475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23" t="s">
        <v>476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t="63.75" hidden="1" x14ac:dyDescent="0.2">
      <c r="B144" s="23" t="s">
        <v>477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idden="1" x14ac:dyDescent="0.2">
      <c r="B145" s="23" t="s">
        <v>478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idden="1" x14ac:dyDescent="0.2">
      <c r="B146" s="23" t="s">
        <v>479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23" t="s">
        <v>480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23" t="s">
        <v>481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t="25.5" hidden="1" x14ac:dyDescent="0.2">
      <c r="B149" s="23" t="s">
        <v>482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x14ac:dyDescent="0.2">
      <c r="B150" s="23" t="s">
        <v>483</v>
      </c>
      <c r="C150" s="18">
        <v>1520301</v>
      </c>
      <c r="D150" s="18">
        <f t="shared" si="4"/>
        <v>0</v>
      </c>
      <c r="E150" s="18">
        <v>1520301</v>
      </c>
      <c r="F150" s="18">
        <f t="shared" si="5"/>
        <v>0</v>
      </c>
      <c r="G150" s="18">
        <v>1520301</v>
      </c>
    </row>
    <row r="151" spans="2:7" ht="25.5" hidden="1" x14ac:dyDescent="0.2">
      <c r="B151" s="23" t="s">
        <v>484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ht="25.5" hidden="1" x14ac:dyDescent="0.2">
      <c r="B152" s="23" t="s">
        <v>485</v>
      </c>
      <c r="C152" s="18">
        <v>0</v>
      </c>
      <c r="D152" s="18">
        <f t="shared" si="4"/>
        <v>0</v>
      </c>
      <c r="E152" s="18">
        <v>0</v>
      </c>
      <c r="F152" s="18">
        <f t="shared" si="5"/>
        <v>0</v>
      </c>
      <c r="G152" s="18"/>
    </row>
    <row r="153" spans="2:7" hidden="1" x14ac:dyDescent="0.2">
      <c r="B153" s="23" t="s">
        <v>486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idden="1" x14ac:dyDescent="0.2">
      <c r="B154" s="23" t="s">
        <v>487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t="25.5" x14ac:dyDescent="0.2">
      <c r="B155" s="23" t="s">
        <v>488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>
        <v>0</v>
      </c>
    </row>
    <row r="156" spans="2:7" hidden="1" x14ac:dyDescent="0.2">
      <c r="B156" s="23" t="s">
        <v>489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idden="1" x14ac:dyDescent="0.2">
      <c r="B157" s="23" t="s">
        <v>490</v>
      </c>
      <c r="C157" s="18">
        <v>0</v>
      </c>
      <c r="D157" s="18">
        <f t="shared" si="4"/>
        <v>0</v>
      </c>
      <c r="E157" s="18">
        <v>0</v>
      </c>
      <c r="F157" s="18">
        <f t="shared" si="5"/>
        <v>0</v>
      </c>
      <c r="G157" s="18"/>
    </row>
    <row r="158" spans="2:7" ht="38.25" hidden="1" x14ac:dyDescent="0.2">
      <c r="B158" s="23" t="s">
        <v>491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23" t="s">
        <v>492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idden="1" x14ac:dyDescent="0.2">
      <c r="B160" s="23" t="s">
        <v>493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idden="1" x14ac:dyDescent="0.2">
      <c r="B161" s="23" t="s">
        <v>494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idden="1" x14ac:dyDescent="0.2">
      <c r="B162" s="23" t="s">
        <v>495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t="25.5" hidden="1" x14ac:dyDescent="0.2">
      <c r="B163" s="23" t="s">
        <v>496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idden="1" x14ac:dyDescent="0.2">
      <c r="B164" s="23" t="s">
        <v>497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idden="1" x14ac:dyDescent="0.2">
      <c r="B165" s="23" t="s">
        <v>498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idden="1" x14ac:dyDescent="0.2">
      <c r="B166" s="23" t="s">
        <v>499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idden="1" x14ac:dyDescent="0.2">
      <c r="B167" s="23" t="s">
        <v>500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idden="1" x14ac:dyDescent="0.2">
      <c r="B168" s="23" t="s">
        <v>501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t="25.5" hidden="1" x14ac:dyDescent="0.2">
      <c r="B169" s="23" t="s">
        <v>502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idden="1" x14ac:dyDescent="0.2">
      <c r="B170" s="23" t="s">
        <v>503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t="63.75" hidden="1" x14ac:dyDescent="0.2">
      <c r="B171" s="23" t="s">
        <v>504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t="25.5" hidden="1" x14ac:dyDescent="0.2">
      <c r="B172" s="23" t="s">
        <v>505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t="25.5" x14ac:dyDescent="0.2">
      <c r="B173" s="23" t="s">
        <v>506</v>
      </c>
      <c r="C173" s="18">
        <v>24355301</v>
      </c>
      <c r="D173" s="18">
        <f t="shared" si="4"/>
        <v>0</v>
      </c>
      <c r="E173" s="18">
        <v>24355301</v>
      </c>
      <c r="F173" s="18">
        <f t="shared" si="5"/>
        <v>6788346</v>
      </c>
      <c r="G173" s="18">
        <v>31143647</v>
      </c>
    </row>
    <row r="174" spans="2:7" ht="25.5" x14ac:dyDescent="0.2">
      <c r="B174" s="23" t="s">
        <v>507</v>
      </c>
      <c r="C174" s="18">
        <v>172978</v>
      </c>
      <c r="D174" s="18">
        <f t="shared" si="4"/>
        <v>0</v>
      </c>
      <c r="E174" s="18">
        <v>172978</v>
      </c>
      <c r="F174" s="18">
        <f t="shared" si="5"/>
        <v>0</v>
      </c>
      <c r="G174" s="18">
        <v>172978</v>
      </c>
    </row>
    <row r="175" spans="2:7" hidden="1" x14ac:dyDescent="0.2">
      <c r="B175" s="23" t="s">
        <v>508</v>
      </c>
      <c r="C175" s="18">
        <v>0</v>
      </c>
      <c r="D175" s="18">
        <f t="shared" si="4"/>
        <v>0</v>
      </c>
      <c r="E175" s="18">
        <v>0</v>
      </c>
      <c r="F175" s="18">
        <f t="shared" si="5"/>
        <v>0</v>
      </c>
      <c r="G175" s="18"/>
    </row>
    <row r="176" spans="2:7" hidden="1" x14ac:dyDescent="0.2">
      <c r="B176" s="23" t="s">
        <v>509</v>
      </c>
      <c r="C176" s="18">
        <v>0</v>
      </c>
      <c r="D176" s="18">
        <f t="shared" si="4"/>
        <v>0</v>
      </c>
      <c r="E176" s="18">
        <v>0</v>
      </c>
      <c r="F176" s="18">
        <f t="shared" si="5"/>
        <v>0</v>
      </c>
      <c r="G176" s="18"/>
    </row>
    <row r="177" spans="2:7" hidden="1" x14ac:dyDescent="0.2">
      <c r="B177" s="23" t="s">
        <v>510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23" t="s">
        <v>511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23" t="s">
        <v>512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t="51" hidden="1" x14ac:dyDescent="0.2">
      <c r="B180" s="23" t="s">
        <v>513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23" t="s">
        <v>514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idden="1" x14ac:dyDescent="0.2">
      <c r="B182" s="23" t="s">
        <v>515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23" t="s">
        <v>516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idden="1" x14ac:dyDescent="0.2">
      <c r="B184" s="23" t="s">
        <v>517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t="51" hidden="1" x14ac:dyDescent="0.2">
      <c r="B185" s="23" t="s">
        <v>518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/>
    </row>
    <row r="186" spans="2:7" hidden="1" x14ac:dyDescent="0.2">
      <c r="B186" s="23" t="s">
        <v>519</v>
      </c>
      <c r="C186" s="18">
        <v>0</v>
      </c>
      <c r="D186" s="18">
        <f t="shared" si="4"/>
        <v>0</v>
      </c>
      <c r="E186" s="18">
        <v>0</v>
      </c>
      <c r="F186" s="18">
        <f t="shared" si="5"/>
        <v>0</v>
      </c>
      <c r="G186" s="18"/>
    </row>
    <row r="187" spans="2:7" hidden="1" x14ac:dyDescent="0.2">
      <c r="B187" s="23" t="s">
        <v>520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23" t="s">
        <v>521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23" t="s">
        <v>522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t="25.5" x14ac:dyDescent="0.2">
      <c r="B190" s="24" t="s">
        <v>523</v>
      </c>
      <c r="C190" s="20">
        <v>28668279</v>
      </c>
      <c r="D190" s="18">
        <f t="shared" si="4"/>
        <v>0</v>
      </c>
      <c r="E190" s="20">
        <v>28668279</v>
      </c>
      <c r="F190" s="18">
        <f t="shared" si="5"/>
        <v>6788346</v>
      </c>
      <c r="G190" s="20">
        <v>35456625</v>
      </c>
    </row>
    <row r="191" spans="2:7" hidden="1" x14ac:dyDescent="0.2">
      <c r="B191" s="23" t="s">
        <v>524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x14ac:dyDescent="0.2">
      <c r="B192" s="23" t="s">
        <v>525</v>
      </c>
      <c r="C192" s="18">
        <v>1450000</v>
      </c>
      <c r="D192" s="18">
        <f t="shared" si="4"/>
        <v>0</v>
      </c>
      <c r="E192" s="18">
        <v>1450000</v>
      </c>
      <c r="F192" s="18">
        <f t="shared" si="5"/>
        <v>0</v>
      </c>
      <c r="G192" s="18">
        <v>1450000</v>
      </c>
    </row>
    <row r="193" spans="2:7" ht="25.5" hidden="1" x14ac:dyDescent="0.2">
      <c r="B193" s="23" t="s">
        <v>526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ht="25.5" x14ac:dyDescent="0.2">
      <c r="B194" s="23" t="s">
        <v>527</v>
      </c>
      <c r="C194" s="18">
        <v>0</v>
      </c>
      <c r="D194" s="18">
        <f t="shared" si="4"/>
        <v>0</v>
      </c>
      <c r="E194" s="18">
        <v>0</v>
      </c>
      <c r="F194" s="18">
        <f t="shared" si="5"/>
        <v>0</v>
      </c>
      <c r="G194" s="18"/>
    </row>
    <row r="195" spans="2:7" ht="25.5" x14ac:dyDescent="0.2">
      <c r="B195" s="23" t="s">
        <v>528</v>
      </c>
      <c r="C195" s="18">
        <v>1040413</v>
      </c>
      <c r="D195" s="18">
        <f t="shared" si="4"/>
        <v>0</v>
      </c>
      <c r="E195" s="18">
        <v>1040413</v>
      </c>
      <c r="F195" s="18">
        <f t="shared" si="5"/>
        <v>0</v>
      </c>
      <c r="G195" s="18">
        <v>1040413</v>
      </c>
    </row>
    <row r="196" spans="2:7" hidden="1" x14ac:dyDescent="0.2">
      <c r="B196" s="23" t="s">
        <v>529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x14ac:dyDescent="0.2">
      <c r="B197" s="23" t="s">
        <v>530</v>
      </c>
      <c r="C197" s="18">
        <v>0</v>
      </c>
      <c r="D197" s="18">
        <f t="shared" si="4"/>
        <v>0</v>
      </c>
      <c r="E197" s="18">
        <v>0</v>
      </c>
      <c r="F197" s="18">
        <f t="shared" si="5"/>
        <v>2288959</v>
      </c>
      <c r="G197" s="18">
        <v>2288959</v>
      </c>
    </row>
    <row r="198" spans="2:7" ht="25.5" hidden="1" x14ac:dyDescent="0.2">
      <c r="B198" s="23" t="s">
        <v>531</v>
      </c>
      <c r="C198" s="18">
        <v>0</v>
      </c>
      <c r="D198" s="18">
        <f t="shared" si="4"/>
        <v>0</v>
      </c>
      <c r="E198" s="18">
        <v>0</v>
      </c>
      <c r="F198" s="18">
        <f t="shared" si="5"/>
        <v>0</v>
      </c>
      <c r="G198" s="18"/>
    </row>
    <row r="199" spans="2:7" ht="25.5" hidden="1" x14ac:dyDescent="0.2">
      <c r="B199" s="23" t="s">
        <v>532</v>
      </c>
      <c r="C199" s="18">
        <v>0</v>
      </c>
      <c r="D199" s="18">
        <f t="shared" ref="D199:D265" si="6">E199-C199</f>
        <v>0</v>
      </c>
      <c r="E199" s="18">
        <v>0</v>
      </c>
      <c r="F199" s="18">
        <f t="shared" ref="F199:F262" si="7">G199-E199</f>
        <v>0</v>
      </c>
      <c r="G199" s="18"/>
    </row>
    <row r="200" spans="2:7" ht="25.5" hidden="1" x14ac:dyDescent="0.2">
      <c r="B200" s="23" t="s">
        <v>533</v>
      </c>
      <c r="C200" s="18">
        <v>0</v>
      </c>
      <c r="D200" s="18">
        <f t="shared" si="6"/>
        <v>0</v>
      </c>
      <c r="E200" s="18">
        <v>0</v>
      </c>
      <c r="F200" s="18">
        <f t="shared" si="7"/>
        <v>0</v>
      </c>
      <c r="G200" s="18"/>
    </row>
    <row r="201" spans="2:7" ht="25.5" hidden="1" x14ac:dyDescent="0.2">
      <c r="B201" s="23" t="s">
        <v>534</v>
      </c>
      <c r="C201" s="18">
        <v>0</v>
      </c>
      <c r="D201" s="18">
        <f t="shared" si="6"/>
        <v>0</v>
      </c>
      <c r="E201" s="18">
        <v>0</v>
      </c>
      <c r="F201" s="18">
        <f t="shared" si="7"/>
        <v>0</v>
      </c>
      <c r="G201" s="18"/>
    </row>
    <row r="202" spans="2:7" ht="25.5" hidden="1" x14ac:dyDescent="0.2">
      <c r="B202" s="23" t="s">
        <v>535</v>
      </c>
      <c r="C202" s="18">
        <v>0</v>
      </c>
      <c r="D202" s="18">
        <f t="shared" si="6"/>
        <v>0</v>
      </c>
      <c r="E202" s="18">
        <v>0</v>
      </c>
      <c r="F202" s="18">
        <f t="shared" si="7"/>
        <v>0</v>
      </c>
      <c r="G202" s="18"/>
    </row>
    <row r="203" spans="2:7" ht="25.5" hidden="1" x14ac:dyDescent="0.2">
      <c r="B203" s="23" t="s">
        <v>536</v>
      </c>
      <c r="C203" s="18">
        <v>0</v>
      </c>
      <c r="D203" s="18">
        <f t="shared" si="6"/>
        <v>0</v>
      </c>
      <c r="E203" s="18">
        <v>0</v>
      </c>
      <c r="F203" s="18">
        <f t="shared" si="7"/>
        <v>0</v>
      </c>
      <c r="G203" s="18"/>
    </row>
    <row r="204" spans="2:7" x14ac:dyDescent="0.2">
      <c r="B204" s="23" t="s">
        <v>537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idden="1" x14ac:dyDescent="0.2">
      <c r="B205" s="23" t="s">
        <v>538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hidden="1" x14ac:dyDescent="0.2">
      <c r="B206" s="23" t="s">
        <v>539</v>
      </c>
      <c r="C206" s="18">
        <v>0</v>
      </c>
      <c r="D206" s="18">
        <f t="shared" si="6"/>
        <v>0</v>
      </c>
      <c r="E206" s="18">
        <v>0</v>
      </c>
      <c r="F206" s="18">
        <f t="shared" si="7"/>
        <v>0</v>
      </c>
      <c r="G206" s="18"/>
    </row>
    <row r="207" spans="2:7" ht="25.5" hidden="1" x14ac:dyDescent="0.2">
      <c r="B207" s="23" t="s">
        <v>540</v>
      </c>
      <c r="C207" s="18">
        <v>0</v>
      </c>
      <c r="D207" s="18">
        <f t="shared" si="6"/>
        <v>0</v>
      </c>
      <c r="E207" s="18">
        <v>0</v>
      </c>
      <c r="F207" s="18">
        <f t="shared" si="7"/>
        <v>0</v>
      </c>
      <c r="G207" s="18"/>
    </row>
    <row r="208" spans="2:7" hidden="1" x14ac:dyDescent="0.2">
      <c r="B208" s="23" t="s">
        <v>541</v>
      </c>
      <c r="C208" s="18">
        <v>0</v>
      </c>
      <c r="D208" s="18">
        <f t="shared" si="6"/>
        <v>0</v>
      </c>
      <c r="E208" s="18">
        <v>0</v>
      </c>
      <c r="F208" s="18">
        <f t="shared" si="7"/>
        <v>0</v>
      </c>
      <c r="G208" s="18"/>
    </row>
    <row r="209" spans="2:7" ht="25.5" hidden="1" x14ac:dyDescent="0.2">
      <c r="B209" s="23" t="s">
        <v>542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x14ac:dyDescent="0.2">
      <c r="B210" s="23" t="s">
        <v>882</v>
      </c>
      <c r="C210" s="18">
        <v>0</v>
      </c>
      <c r="D210" s="18">
        <f t="shared" si="6"/>
        <v>0</v>
      </c>
      <c r="E210" s="18">
        <v>0</v>
      </c>
      <c r="F210" s="18">
        <f t="shared" si="7"/>
        <v>0</v>
      </c>
      <c r="G210" s="18">
        <v>0</v>
      </c>
    </row>
    <row r="211" spans="2:7" ht="25.5" x14ac:dyDescent="0.2">
      <c r="B211" s="23" t="s">
        <v>543</v>
      </c>
      <c r="C211" s="18">
        <v>586</v>
      </c>
      <c r="D211" s="18">
        <f t="shared" si="6"/>
        <v>0</v>
      </c>
      <c r="E211" s="18">
        <v>586</v>
      </c>
      <c r="F211" s="18">
        <f t="shared" si="7"/>
        <v>0</v>
      </c>
      <c r="G211" s="18">
        <v>586</v>
      </c>
    </row>
    <row r="212" spans="2:7" hidden="1" x14ac:dyDescent="0.2">
      <c r="B212" s="23" t="s">
        <v>544</v>
      </c>
      <c r="C212" s="18">
        <v>0</v>
      </c>
      <c r="D212" s="18">
        <f t="shared" si="6"/>
        <v>0</v>
      </c>
      <c r="E212" s="18">
        <v>0</v>
      </c>
      <c r="F212" s="18">
        <f t="shared" si="7"/>
        <v>0</v>
      </c>
      <c r="G212" s="18"/>
    </row>
    <row r="213" spans="2:7" ht="25.5" hidden="1" x14ac:dyDescent="0.2">
      <c r="B213" s="23" t="s">
        <v>545</v>
      </c>
      <c r="C213" s="18">
        <v>0</v>
      </c>
      <c r="D213" s="18">
        <f t="shared" si="6"/>
        <v>0</v>
      </c>
      <c r="E213" s="18">
        <v>0</v>
      </c>
      <c r="F213" s="18">
        <f t="shared" si="7"/>
        <v>0</v>
      </c>
      <c r="G213" s="18"/>
    </row>
    <row r="214" spans="2:7" ht="25.5" x14ac:dyDescent="0.2">
      <c r="B214" s="23" t="s">
        <v>546</v>
      </c>
      <c r="C214" s="18">
        <v>586</v>
      </c>
      <c r="D214" s="18">
        <f t="shared" si="6"/>
        <v>0</v>
      </c>
      <c r="E214" s="18">
        <v>586</v>
      </c>
      <c r="F214" s="18">
        <f t="shared" si="7"/>
        <v>0</v>
      </c>
      <c r="G214" s="18">
        <v>586</v>
      </c>
    </row>
    <row r="215" spans="2:7" ht="25.5" hidden="1" x14ac:dyDescent="0.2">
      <c r="B215" s="23" t="s">
        <v>547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t="25.5" hidden="1" x14ac:dyDescent="0.2">
      <c r="B216" s="23" t="s">
        <v>548</v>
      </c>
      <c r="C216" s="18">
        <v>0</v>
      </c>
      <c r="D216" s="18">
        <f t="shared" si="6"/>
        <v>0</v>
      </c>
      <c r="E216" s="18">
        <v>0</v>
      </c>
      <c r="F216" s="18">
        <f t="shared" si="7"/>
        <v>0</v>
      </c>
      <c r="G216" s="18"/>
    </row>
    <row r="217" spans="2:7" ht="25.5" hidden="1" x14ac:dyDescent="0.2">
      <c r="B217" s="23" t="s">
        <v>549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t="25.5" hidden="1" x14ac:dyDescent="0.2">
      <c r="B218" s="23" t="s">
        <v>550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idden="1" x14ac:dyDescent="0.2">
      <c r="B219" s="23" t="s">
        <v>551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t="25.5" hidden="1" x14ac:dyDescent="0.2">
      <c r="B220" s="23" t="s">
        <v>552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t="25.5" hidden="1" x14ac:dyDescent="0.2">
      <c r="B221" s="23" t="s">
        <v>553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t="25.5" hidden="1" x14ac:dyDescent="0.2">
      <c r="B222" s="23" t="s">
        <v>554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idden="1" x14ac:dyDescent="0.2">
      <c r="B223" s="23" t="s">
        <v>555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x14ac:dyDescent="0.2">
      <c r="B224" s="23" t="s">
        <v>883</v>
      </c>
      <c r="C224" s="18"/>
      <c r="D224" s="18">
        <v>0</v>
      </c>
      <c r="E224" s="18">
        <v>0</v>
      </c>
      <c r="F224" s="18">
        <f t="shared" si="7"/>
        <v>0</v>
      </c>
      <c r="G224" s="18"/>
    </row>
    <row r="225" spans="2:7" ht="25.5" x14ac:dyDescent="0.2">
      <c r="B225" s="23" t="s">
        <v>556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ht="76.5" hidden="1" x14ac:dyDescent="0.2">
      <c r="B226" s="23" t="s">
        <v>557</v>
      </c>
      <c r="C226" s="18">
        <v>0</v>
      </c>
      <c r="D226" s="18">
        <f t="shared" si="6"/>
        <v>0</v>
      </c>
      <c r="E226" s="18">
        <v>0</v>
      </c>
      <c r="F226" s="18">
        <f t="shared" si="7"/>
        <v>0</v>
      </c>
      <c r="G226" s="18"/>
    </row>
    <row r="227" spans="2:7" hidden="1" x14ac:dyDescent="0.2">
      <c r="B227" s="23" t="s">
        <v>558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38.25" x14ac:dyDescent="0.2">
      <c r="B228" s="24" t="s">
        <v>559</v>
      </c>
      <c r="C228" s="20">
        <v>2490999</v>
      </c>
      <c r="D228" s="18">
        <f t="shared" si="6"/>
        <v>0</v>
      </c>
      <c r="E228" s="20">
        <v>2490999</v>
      </c>
      <c r="F228" s="18">
        <f t="shared" si="7"/>
        <v>2288959</v>
      </c>
      <c r="G228" s="20">
        <v>4779958</v>
      </c>
    </row>
    <row r="229" spans="2:7" hidden="1" x14ac:dyDescent="0.2">
      <c r="B229" s="23" t="s">
        <v>560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ht="25.5" hidden="1" x14ac:dyDescent="0.2">
      <c r="B230" s="23" t="s">
        <v>561</v>
      </c>
      <c r="C230" s="18">
        <v>0</v>
      </c>
      <c r="D230" s="18">
        <f t="shared" si="6"/>
        <v>0</v>
      </c>
      <c r="E230" s="18">
        <v>0</v>
      </c>
      <c r="F230" s="18">
        <f t="shared" si="7"/>
        <v>0</v>
      </c>
      <c r="G230" s="18"/>
    </row>
    <row r="231" spans="2:7" hidden="1" x14ac:dyDescent="0.2">
      <c r="B231" s="23" t="s">
        <v>562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idden="1" x14ac:dyDescent="0.2">
      <c r="B232" s="23" t="s">
        <v>563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23" t="s">
        <v>564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x14ac:dyDescent="0.2">
      <c r="B234" s="23" t="s">
        <v>884</v>
      </c>
      <c r="C234" s="18">
        <v>0</v>
      </c>
      <c r="D234" s="18">
        <f t="shared" si="6"/>
        <v>2000000</v>
      </c>
      <c r="E234" s="18">
        <v>2000000</v>
      </c>
      <c r="F234" s="18">
        <f t="shared" si="7"/>
        <v>0</v>
      </c>
      <c r="G234" s="18">
        <v>2000000</v>
      </c>
    </row>
    <row r="235" spans="2:7" x14ac:dyDescent="0.2">
      <c r="B235" s="23" t="s">
        <v>565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>
        <v>0</v>
      </c>
    </row>
    <row r="236" spans="2:7" hidden="1" x14ac:dyDescent="0.2">
      <c r="B236" s="23" t="s">
        <v>566</v>
      </c>
      <c r="C236" s="18">
        <v>0</v>
      </c>
      <c r="D236" s="18">
        <f t="shared" si="6"/>
        <v>0</v>
      </c>
      <c r="E236" s="18">
        <v>0</v>
      </c>
      <c r="F236" s="18">
        <f t="shared" si="7"/>
        <v>0</v>
      </c>
      <c r="G236" s="18"/>
    </row>
    <row r="237" spans="2:7" ht="25.5" hidden="1" x14ac:dyDescent="0.2">
      <c r="B237" s="23" t="s">
        <v>567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/>
    </row>
    <row r="238" spans="2:7" ht="25.5" x14ac:dyDescent="0.2">
      <c r="B238" s="24" t="s">
        <v>568</v>
      </c>
      <c r="C238" s="20">
        <v>0</v>
      </c>
      <c r="D238" s="18">
        <v>0</v>
      </c>
      <c r="E238" s="20">
        <v>2000000</v>
      </c>
      <c r="F238" s="18">
        <f t="shared" si="7"/>
        <v>0</v>
      </c>
      <c r="G238" s="20">
        <v>2000000</v>
      </c>
    </row>
    <row r="239" spans="2:7" ht="38.25" hidden="1" x14ac:dyDescent="0.2">
      <c r="B239" s="23" t="s">
        <v>569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ht="38.25" hidden="1" x14ac:dyDescent="0.2">
      <c r="B240" s="23" t="s">
        <v>570</v>
      </c>
      <c r="C240" s="18">
        <v>0</v>
      </c>
      <c r="D240" s="18">
        <f t="shared" si="6"/>
        <v>0</v>
      </c>
      <c r="E240" s="18">
        <v>0</v>
      </c>
      <c r="F240" s="18">
        <f t="shared" si="7"/>
        <v>0</v>
      </c>
      <c r="G240" s="18"/>
    </row>
    <row r="241" spans="2:7" ht="38.25" hidden="1" x14ac:dyDescent="0.2">
      <c r="B241" s="23" t="s">
        <v>571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t="38.25" x14ac:dyDescent="0.2">
      <c r="B242" s="23" t="s">
        <v>572</v>
      </c>
      <c r="C242" s="18">
        <v>18000</v>
      </c>
      <c r="D242" s="18">
        <v>0</v>
      </c>
      <c r="E242" s="18">
        <v>0</v>
      </c>
      <c r="F242" s="18">
        <f t="shared" si="7"/>
        <v>0</v>
      </c>
      <c r="G242" s="18">
        <v>0</v>
      </c>
    </row>
    <row r="243" spans="2:7" hidden="1" x14ac:dyDescent="0.2">
      <c r="B243" s="23" t="s">
        <v>573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idden="1" x14ac:dyDescent="0.2">
      <c r="B244" s="23" t="s">
        <v>574</v>
      </c>
      <c r="C244" s="18">
        <v>0</v>
      </c>
      <c r="D244" s="18">
        <f t="shared" si="6"/>
        <v>0</v>
      </c>
      <c r="E244" s="18">
        <v>0</v>
      </c>
      <c r="F244" s="18">
        <f t="shared" si="7"/>
        <v>0</v>
      </c>
      <c r="G244" s="18"/>
    </row>
    <row r="245" spans="2:7" hidden="1" x14ac:dyDescent="0.2">
      <c r="B245" s="23" t="s">
        <v>575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idden="1" x14ac:dyDescent="0.2">
      <c r="B246" s="23" t="s">
        <v>576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idden="1" x14ac:dyDescent="0.2">
      <c r="B247" s="23" t="s">
        <v>577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t="25.5" hidden="1" x14ac:dyDescent="0.2">
      <c r="B248" s="23" t="s">
        <v>578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t="25.5" hidden="1" x14ac:dyDescent="0.2">
      <c r="B249" s="23" t="s">
        <v>579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idden="1" x14ac:dyDescent="0.2">
      <c r="B250" s="23" t="s">
        <v>580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idden="1" x14ac:dyDescent="0.2">
      <c r="B251" s="23" t="s">
        <v>581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t="25.5" x14ac:dyDescent="0.2">
      <c r="B252" s="23" t="s">
        <v>582</v>
      </c>
      <c r="C252" s="18"/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23" t="s">
        <v>583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idden="1" x14ac:dyDescent="0.2">
      <c r="B254" s="23" t="s">
        <v>584</v>
      </c>
      <c r="C254" s="18">
        <v>0</v>
      </c>
      <c r="D254" s="18">
        <f t="shared" si="6"/>
        <v>0</v>
      </c>
      <c r="E254" s="18">
        <v>0</v>
      </c>
      <c r="F254" s="18">
        <f t="shared" si="7"/>
        <v>0</v>
      </c>
      <c r="G254" s="18"/>
    </row>
    <row r="255" spans="2:7" hidden="1" x14ac:dyDescent="0.2">
      <c r="B255" s="23" t="s">
        <v>585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idden="1" x14ac:dyDescent="0.2">
      <c r="B256" s="23" t="s">
        <v>586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23" t="s">
        <v>587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t="25.5" hidden="1" x14ac:dyDescent="0.2">
      <c r="B258" s="23" t="s">
        <v>588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t="25.5" hidden="1" x14ac:dyDescent="0.2">
      <c r="B259" s="23" t="s">
        <v>589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idden="1" x14ac:dyDescent="0.2">
      <c r="B260" s="23" t="s">
        <v>590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idden="1" x14ac:dyDescent="0.2">
      <c r="B261" s="23" t="s">
        <v>591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t="25.5" hidden="1" x14ac:dyDescent="0.2">
      <c r="B262" s="23" t="s">
        <v>592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idden="1" x14ac:dyDescent="0.2">
      <c r="B263" s="23" t="s">
        <v>593</v>
      </c>
      <c r="C263" s="18">
        <v>0</v>
      </c>
      <c r="D263" s="18">
        <f t="shared" si="6"/>
        <v>0</v>
      </c>
      <c r="E263" s="18">
        <v>0</v>
      </c>
      <c r="F263" s="18">
        <f t="shared" ref="F263:F326" si="8">G263-E263</f>
        <v>0</v>
      </c>
      <c r="G263" s="18"/>
    </row>
    <row r="264" spans="2:7" ht="25.5" x14ac:dyDescent="0.2">
      <c r="B264" s="24" t="s">
        <v>594</v>
      </c>
      <c r="C264" s="20">
        <v>18000</v>
      </c>
      <c r="D264" s="18">
        <v>0</v>
      </c>
      <c r="E264" s="18">
        <v>0</v>
      </c>
      <c r="F264" s="18">
        <f t="shared" si="8"/>
        <v>0</v>
      </c>
      <c r="G264" s="20">
        <v>0</v>
      </c>
    </row>
    <row r="265" spans="2:7" ht="38.25" hidden="1" x14ac:dyDescent="0.2">
      <c r="B265" s="23" t="s">
        <v>595</v>
      </c>
      <c r="C265" s="18">
        <v>0</v>
      </c>
      <c r="D265" s="18">
        <f t="shared" si="6"/>
        <v>0</v>
      </c>
      <c r="E265" s="18">
        <v>0</v>
      </c>
      <c r="F265" s="18">
        <f t="shared" si="8"/>
        <v>0</v>
      </c>
      <c r="G265" s="18"/>
    </row>
    <row r="266" spans="2:7" ht="38.25" hidden="1" x14ac:dyDescent="0.2">
      <c r="B266" s="23" t="s">
        <v>596</v>
      </c>
      <c r="C266" s="18">
        <v>0</v>
      </c>
      <c r="D266" s="18">
        <f t="shared" ref="D266:D323" si="9">E266-C266</f>
        <v>0</v>
      </c>
      <c r="E266" s="18">
        <v>0</v>
      </c>
      <c r="F266" s="18">
        <f t="shared" si="8"/>
        <v>0</v>
      </c>
      <c r="G266" s="18"/>
    </row>
    <row r="267" spans="2:7" ht="51" hidden="1" x14ac:dyDescent="0.2">
      <c r="B267" s="23" t="s">
        <v>597</v>
      </c>
      <c r="C267" s="18">
        <v>0</v>
      </c>
      <c r="D267" s="18">
        <f t="shared" si="9"/>
        <v>0</v>
      </c>
      <c r="E267" s="18">
        <v>0</v>
      </c>
      <c r="F267" s="18">
        <f t="shared" si="8"/>
        <v>0</v>
      </c>
      <c r="G267" s="18"/>
    </row>
    <row r="268" spans="2:7" ht="38.25" x14ac:dyDescent="0.2">
      <c r="B268" s="23" t="s">
        <v>598</v>
      </c>
      <c r="C268" s="18">
        <v>0</v>
      </c>
      <c r="D268" s="18">
        <f t="shared" si="9"/>
        <v>0</v>
      </c>
      <c r="E268" s="18">
        <v>0</v>
      </c>
      <c r="F268" s="18">
        <f t="shared" si="8"/>
        <v>0</v>
      </c>
      <c r="G268" s="18"/>
    </row>
    <row r="269" spans="2:7" hidden="1" x14ac:dyDescent="0.2">
      <c r="B269" s="23" t="s">
        <v>599</v>
      </c>
      <c r="C269" s="18">
        <v>0</v>
      </c>
      <c r="D269" s="18">
        <f t="shared" si="9"/>
        <v>0</v>
      </c>
      <c r="E269" s="18">
        <v>0</v>
      </c>
      <c r="F269" s="18">
        <f t="shared" si="8"/>
        <v>0</v>
      </c>
      <c r="G269" s="18"/>
    </row>
    <row r="270" spans="2:7" hidden="1" x14ac:dyDescent="0.2">
      <c r="B270" s="23" t="s">
        <v>600</v>
      </c>
      <c r="C270" s="18">
        <v>0</v>
      </c>
      <c r="D270" s="18">
        <f t="shared" si="9"/>
        <v>0</v>
      </c>
      <c r="E270" s="18">
        <v>0</v>
      </c>
      <c r="F270" s="18">
        <f t="shared" si="8"/>
        <v>0</v>
      </c>
      <c r="G270" s="18"/>
    </row>
    <row r="271" spans="2:7" hidden="1" x14ac:dyDescent="0.2">
      <c r="B271" s="23" t="s">
        <v>601</v>
      </c>
      <c r="C271" s="18">
        <v>0</v>
      </c>
      <c r="D271" s="18">
        <f t="shared" si="9"/>
        <v>0</v>
      </c>
      <c r="E271" s="18">
        <v>0</v>
      </c>
      <c r="F271" s="18">
        <f t="shared" si="8"/>
        <v>0</v>
      </c>
      <c r="G271" s="18"/>
    </row>
    <row r="272" spans="2:7" hidden="1" x14ac:dyDescent="0.2">
      <c r="B272" s="23" t="s">
        <v>602</v>
      </c>
      <c r="C272" s="18">
        <v>0</v>
      </c>
      <c r="D272" s="18">
        <f t="shared" si="9"/>
        <v>0</v>
      </c>
      <c r="E272" s="18">
        <v>0</v>
      </c>
      <c r="F272" s="18">
        <f t="shared" si="8"/>
        <v>0</v>
      </c>
      <c r="G272" s="18"/>
    </row>
    <row r="273" spans="2:7" hidden="1" x14ac:dyDescent="0.2">
      <c r="B273" s="23" t="s">
        <v>603</v>
      </c>
      <c r="C273" s="18">
        <v>0</v>
      </c>
      <c r="D273" s="18">
        <f t="shared" si="9"/>
        <v>0</v>
      </c>
      <c r="E273" s="18">
        <v>0</v>
      </c>
      <c r="F273" s="18">
        <f t="shared" si="8"/>
        <v>0</v>
      </c>
      <c r="G273" s="18"/>
    </row>
    <row r="274" spans="2:7" ht="25.5" hidden="1" x14ac:dyDescent="0.2">
      <c r="B274" s="23" t="s">
        <v>604</v>
      </c>
      <c r="C274" s="18">
        <v>0</v>
      </c>
      <c r="D274" s="18">
        <f t="shared" si="9"/>
        <v>0</v>
      </c>
      <c r="E274" s="18">
        <v>0</v>
      </c>
      <c r="F274" s="18">
        <f t="shared" si="8"/>
        <v>0</v>
      </c>
      <c r="G274" s="18"/>
    </row>
    <row r="275" spans="2:7" ht="25.5" hidden="1" x14ac:dyDescent="0.2">
      <c r="B275" s="23" t="s">
        <v>605</v>
      </c>
      <c r="C275" s="18">
        <v>0</v>
      </c>
      <c r="D275" s="18">
        <f t="shared" si="9"/>
        <v>0</v>
      </c>
      <c r="E275" s="18">
        <v>0</v>
      </c>
      <c r="F275" s="18">
        <f t="shared" si="8"/>
        <v>0</v>
      </c>
      <c r="G275" s="18"/>
    </row>
    <row r="276" spans="2:7" hidden="1" x14ac:dyDescent="0.2">
      <c r="B276" s="23" t="s">
        <v>606</v>
      </c>
      <c r="C276" s="18">
        <v>0</v>
      </c>
      <c r="D276" s="18">
        <f t="shared" si="9"/>
        <v>0</v>
      </c>
      <c r="E276" s="18">
        <v>0</v>
      </c>
      <c r="F276" s="18">
        <f t="shared" si="8"/>
        <v>0</v>
      </c>
      <c r="G276" s="18"/>
    </row>
    <row r="277" spans="2:7" hidden="1" x14ac:dyDescent="0.2">
      <c r="B277" s="23" t="s">
        <v>607</v>
      </c>
      <c r="C277" s="18">
        <v>0</v>
      </c>
      <c r="D277" s="18">
        <f t="shared" si="9"/>
        <v>0</v>
      </c>
      <c r="E277" s="18">
        <v>0</v>
      </c>
      <c r="F277" s="18">
        <f t="shared" si="8"/>
        <v>0</v>
      </c>
      <c r="G277" s="18"/>
    </row>
    <row r="278" spans="2:7" ht="25.5" hidden="1" x14ac:dyDescent="0.2">
      <c r="B278" s="23" t="s">
        <v>608</v>
      </c>
      <c r="C278" s="18">
        <v>0</v>
      </c>
      <c r="D278" s="18">
        <f t="shared" si="9"/>
        <v>0</v>
      </c>
      <c r="E278" s="18">
        <v>0</v>
      </c>
      <c r="F278" s="18">
        <f t="shared" si="8"/>
        <v>0</v>
      </c>
      <c r="G278" s="18"/>
    </row>
    <row r="279" spans="2:7" hidden="1" x14ac:dyDescent="0.2">
      <c r="B279" s="23" t="s">
        <v>609</v>
      </c>
      <c r="C279" s="18">
        <v>0</v>
      </c>
      <c r="D279" s="18">
        <f t="shared" si="9"/>
        <v>0</v>
      </c>
      <c r="E279" s="18">
        <v>0</v>
      </c>
      <c r="F279" s="18">
        <f t="shared" si="8"/>
        <v>0</v>
      </c>
      <c r="G279" s="18"/>
    </row>
    <row r="280" spans="2:7" hidden="1" x14ac:dyDescent="0.2">
      <c r="B280" s="23" t="s">
        <v>610</v>
      </c>
      <c r="C280" s="18">
        <v>0</v>
      </c>
      <c r="D280" s="18">
        <f t="shared" si="9"/>
        <v>0</v>
      </c>
      <c r="E280" s="18">
        <v>0</v>
      </c>
      <c r="F280" s="18">
        <f t="shared" si="8"/>
        <v>0</v>
      </c>
      <c r="G280" s="18"/>
    </row>
    <row r="281" spans="2:7" hidden="1" x14ac:dyDescent="0.2">
      <c r="B281" s="23" t="s">
        <v>611</v>
      </c>
      <c r="C281" s="18">
        <v>0</v>
      </c>
      <c r="D281" s="18">
        <f t="shared" si="9"/>
        <v>0</v>
      </c>
      <c r="E281" s="18">
        <v>0</v>
      </c>
      <c r="F281" s="18">
        <f t="shared" si="8"/>
        <v>0</v>
      </c>
      <c r="G281" s="18"/>
    </row>
    <row r="282" spans="2:7" hidden="1" x14ac:dyDescent="0.2">
      <c r="B282" s="23" t="s">
        <v>612</v>
      </c>
      <c r="C282" s="18">
        <v>0</v>
      </c>
      <c r="D282" s="18">
        <f t="shared" si="9"/>
        <v>0</v>
      </c>
      <c r="E282" s="18">
        <v>0</v>
      </c>
      <c r="F282" s="18">
        <f t="shared" si="8"/>
        <v>0</v>
      </c>
      <c r="G282" s="18"/>
    </row>
    <row r="283" spans="2:7" hidden="1" x14ac:dyDescent="0.2">
      <c r="B283" s="23" t="s">
        <v>613</v>
      </c>
      <c r="C283" s="18">
        <v>0</v>
      </c>
      <c r="D283" s="18">
        <f t="shared" si="9"/>
        <v>0</v>
      </c>
      <c r="E283" s="18">
        <v>0</v>
      </c>
      <c r="F283" s="18">
        <f t="shared" si="8"/>
        <v>0</v>
      </c>
      <c r="G283" s="18"/>
    </row>
    <row r="284" spans="2:7" ht="25.5" hidden="1" x14ac:dyDescent="0.2">
      <c r="B284" s="23" t="s">
        <v>614</v>
      </c>
      <c r="C284" s="18">
        <v>0</v>
      </c>
      <c r="D284" s="18">
        <f t="shared" si="9"/>
        <v>0</v>
      </c>
      <c r="E284" s="18">
        <v>0</v>
      </c>
      <c r="F284" s="18">
        <f t="shared" si="8"/>
        <v>0</v>
      </c>
      <c r="G284" s="18"/>
    </row>
    <row r="285" spans="2:7" ht="25.5" hidden="1" x14ac:dyDescent="0.2">
      <c r="B285" s="23" t="s">
        <v>615</v>
      </c>
      <c r="C285" s="18">
        <v>0</v>
      </c>
      <c r="D285" s="18">
        <f t="shared" si="9"/>
        <v>0</v>
      </c>
      <c r="E285" s="18">
        <v>0</v>
      </c>
      <c r="F285" s="18">
        <f t="shared" si="8"/>
        <v>0</v>
      </c>
      <c r="G285" s="18"/>
    </row>
    <row r="286" spans="2:7" hidden="1" x14ac:dyDescent="0.2">
      <c r="B286" s="23" t="s">
        <v>616</v>
      </c>
      <c r="C286" s="18">
        <v>0</v>
      </c>
      <c r="D286" s="18">
        <f t="shared" si="9"/>
        <v>0</v>
      </c>
      <c r="E286" s="18">
        <v>0</v>
      </c>
      <c r="F286" s="18">
        <f t="shared" si="8"/>
        <v>0</v>
      </c>
      <c r="G286" s="18"/>
    </row>
    <row r="287" spans="2:7" hidden="1" x14ac:dyDescent="0.2">
      <c r="B287" s="23" t="s">
        <v>617</v>
      </c>
      <c r="C287" s="18">
        <v>0</v>
      </c>
      <c r="D287" s="18">
        <f t="shared" si="9"/>
        <v>0</v>
      </c>
      <c r="E287" s="18">
        <v>0</v>
      </c>
      <c r="F287" s="18">
        <f t="shared" si="8"/>
        <v>0</v>
      </c>
      <c r="G287" s="18"/>
    </row>
    <row r="288" spans="2:7" ht="25.5" hidden="1" x14ac:dyDescent="0.2">
      <c r="B288" s="23" t="s">
        <v>618</v>
      </c>
      <c r="C288" s="18">
        <v>0</v>
      </c>
      <c r="D288" s="18">
        <f t="shared" si="9"/>
        <v>0</v>
      </c>
      <c r="E288" s="18">
        <v>0</v>
      </c>
      <c r="F288" s="18">
        <f t="shared" si="8"/>
        <v>0</v>
      </c>
      <c r="G288" s="18"/>
    </row>
    <row r="289" spans="2:7" hidden="1" x14ac:dyDescent="0.2">
      <c r="B289" s="23" t="s">
        <v>619</v>
      </c>
      <c r="C289" s="18">
        <v>0</v>
      </c>
      <c r="D289" s="18">
        <f t="shared" si="9"/>
        <v>0</v>
      </c>
      <c r="E289" s="18">
        <v>0</v>
      </c>
      <c r="F289" s="18">
        <f t="shared" si="8"/>
        <v>0</v>
      </c>
      <c r="G289" s="18"/>
    </row>
    <row r="290" spans="2:7" ht="25.5" x14ac:dyDescent="0.2">
      <c r="B290" s="24" t="s">
        <v>620</v>
      </c>
      <c r="C290" s="20">
        <v>0</v>
      </c>
      <c r="D290" s="18">
        <f t="shared" si="9"/>
        <v>0</v>
      </c>
      <c r="E290" s="20">
        <v>0</v>
      </c>
      <c r="F290" s="18">
        <f t="shared" si="8"/>
        <v>0</v>
      </c>
      <c r="G290" s="20"/>
    </row>
    <row r="291" spans="2:7" ht="25.5" x14ac:dyDescent="0.2">
      <c r="B291" s="24" t="s">
        <v>621</v>
      </c>
      <c r="C291" s="20">
        <v>126477417</v>
      </c>
      <c r="D291" s="18">
        <f t="shared" si="9"/>
        <v>36007156</v>
      </c>
      <c r="E291" s="20">
        <v>162484573</v>
      </c>
      <c r="F291" s="18">
        <f t="shared" si="8"/>
        <v>41037876</v>
      </c>
      <c r="G291" s="20">
        <v>203522449</v>
      </c>
    </row>
    <row r="292" spans="2:7" ht="25.5" hidden="1" x14ac:dyDescent="0.2">
      <c r="B292" s="23" t="s">
        <v>622</v>
      </c>
      <c r="C292" s="18">
        <v>0</v>
      </c>
      <c r="D292" s="18">
        <f t="shared" si="9"/>
        <v>0</v>
      </c>
      <c r="E292" s="18">
        <v>0</v>
      </c>
      <c r="F292" s="18">
        <f t="shared" si="8"/>
        <v>0</v>
      </c>
      <c r="G292" s="18"/>
    </row>
    <row r="293" spans="2:7" ht="25.5" hidden="1" x14ac:dyDescent="0.2">
      <c r="B293" s="23" t="s">
        <v>623</v>
      </c>
      <c r="C293" s="18">
        <v>0</v>
      </c>
      <c r="D293" s="18">
        <f t="shared" si="9"/>
        <v>0</v>
      </c>
      <c r="E293" s="18">
        <v>0</v>
      </c>
      <c r="F293" s="18">
        <f t="shared" si="8"/>
        <v>0</v>
      </c>
      <c r="G293" s="18"/>
    </row>
    <row r="294" spans="2:7" ht="25.5" hidden="1" x14ac:dyDescent="0.2">
      <c r="B294" s="23" t="s">
        <v>624</v>
      </c>
      <c r="C294" s="18">
        <v>0</v>
      </c>
      <c r="D294" s="18">
        <f t="shared" si="9"/>
        <v>0</v>
      </c>
      <c r="E294" s="18">
        <v>0</v>
      </c>
      <c r="F294" s="18">
        <f t="shared" si="8"/>
        <v>0</v>
      </c>
      <c r="G294" s="18"/>
    </row>
    <row r="295" spans="2:7" ht="25.5" hidden="1" x14ac:dyDescent="0.2">
      <c r="B295" s="23" t="s">
        <v>625</v>
      </c>
      <c r="C295" s="18">
        <v>0</v>
      </c>
      <c r="D295" s="18">
        <f t="shared" si="9"/>
        <v>0</v>
      </c>
      <c r="E295" s="18">
        <v>0</v>
      </c>
      <c r="F295" s="18">
        <f t="shared" si="8"/>
        <v>0</v>
      </c>
      <c r="G295" s="18"/>
    </row>
    <row r="296" spans="2:7" ht="25.5" hidden="1" x14ac:dyDescent="0.2">
      <c r="B296" s="23" t="s">
        <v>626</v>
      </c>
      <c r="C296" s="18">
        <v>0</v>
      </c>
      <c r="D296" s="18">
        <f t="shared" si="9"/>
        <v>0</v>
      </c>
      <c r="E296" s="18">
        <v>0</v>
      </c>
      <c r="F296" s="18">
        <f t="shared" si="8"/>
        <v>0</v>
      </c>
      <c r="G296" s="18"/>
    </row>
    <row r="297" spans="2:7" hidden="1" x14ac:dyDescent="0.2">
      <c r="B297" s="23" t="s">
        <v>627</v>
      </c>
      <c r="C297" s="18">
        <v>0</v>
      </c>
      <c r="D297" s="18">
        <f t="shared" si="9"/>
        <v>0</v>
      </c>
      <c r="E297" s="18">
        <v>0</v>
      </c>
      <c r="F297" s="18">
        <f t="shared" si="8"/>
        <v>0</v>
      </c>
      <c r="G297" s="18"/>
    </row>
    <row r="298" spans="2:7" hidden="1" x14ac:dyDescent="0.2">
      <c r="B298" s="23" t="s">
        <v>628</v>
      </c>
      <c r="C298" s="18">
        <v>0</v>
      </c>
      <c r="D298" s="18">
        <f t="shared" si="9"/>
        <v>0</v>
      </c>
      <c r="E298" s="18">
        <v>0</v>
      </c>
      <c r="F298" s="18">
        <f t="shared" si="8"/>
        <v>0</v>
      </c>
      <c r="G298" s="18"/>
    </row>
    <row r="299" spans="2:7" ht="25.5" hidden="1" x14ac:dyDescent="0.2">
      <c r="B299" s="23" t="s">
        <v>629</v>
      </c>
      <c r="C299" s="18">
        <v>0</v>
      </c>
      <c r="D299" s="18">
        <f t="shared" si="9"/>
        <v>0</v>
      </c>
      <c r="E299" s="18">
        <v>0</v>
      </c>
      <c r="F299" s="18">
        <f t="shared" si="8"/>
        <v>0</v>
      </c>
      <c r="G299" s="18"/>
    </row>
    <row r="300" spans="2:7" ht="25.5" hidden="1" x14ac:dyDescent="0.2">
      <c r="B300" s="23" t="s">
        <v>630</v>
      </c>
      <c r="C300" s="18">
        <v>0</v>
      </c>
      <c r="D300" s="18">
        <f t="shared" si="9"/>
        <v>0</v>
      </c>
      <c r="E300" s="18">
        <v>0</v>
      </c>
      <c r="F300" s="18">
        <f t="shared" si="8"/>
        <v>0</v>
      </c>
      <c r="G300" s="18"/>
    </row>
    <row r="301" spans="2:7" ht="25.5" hidden="1" x14ac:dyDescent="0.2">
      <c r="B301" s="23" t="s">
        <v>631</v>
      </c>
      <c r="C301" s="18">
        <v>0</v>
      </c>
      <c r="D301" s="18">
        <f t="shared" si="9"/>
        <v>0</v>
      </c>
      <c r="E301" s="18">
        <v>0</v>
      </c>
      <c r="F301" s="18">
        <f t="shared" si="8"/>
        <v>0</v>
      </c>
      <c r="G301" s="18"/>
    </row>
    <row r="302" spans="2:7" ht="25.5" hidden="1" x14ac:dyDescent="0.2">
      <c r="B302" s="23" t="s">
        <v>632</v>
      </c>
      <c r="C302" s="18">
        <v>0</v>
      </c>
      <c r="D302" s="18">
        <f t="shared" si="9"/>
        <v>0</v>
      </c>
      <c r="E302" s="18">
        <v>0</v>
      </c>
      <c r="F302" s="18">
        <f t="shared" si="8"/>
        <v>0</v>
      </c>
      <c r="G302" s="18"/>
    </row>
    <row r="303" spans="2:7" ht="25.5" x14ac:dyDescent="0.2">
      <c r="B303" s="23" t="s">
        <v>633</v>
      </c>
      <c r="C303" s="18">
        <v>20498381</v>
      </c>
      <c r="D303" s="18">
        <f t="shared" si="9"/>
        <v>7765365</v>
      </c>
      <c r="E303" s="18">
        <v>28263746</v>
      </c>
      <c r="F303" s="18">
        <f t="shared" si="8"/>
        <v>0</v>
      </c>
      <c r="G303" s="18">
        <v>28263746</v>
      </c>
    </row>
    <row r="304" spans="2:7" ht="25.5" x14ac:dyDescent="0.2">
      <c r="B304" s="23" t="s">
        <v>634</v>
      </c>
      <c r="C304" s="18">
        <v>0</v>
      </c>
      <c r="D304" s="18">
        <f t="shared" si="9"/>
        <v>0</v>
      </c>
      <c r="E304" s="18">
        <v>0</v>
      </c>
      <c r="F304" s="18">
        <f t="shared" si="8"/>
        <v>0</v>
      </c>
      <c r="G304" s="18"/>
    </row>
    <row r="305" spans="2:7" x14ac:dyDescent="0.2">
      <c r="B305" s="23" t="s">
        <v>635</v>
      </c>
      <c r="C305" s="18">
        <v>20498381</v>
      </c>
      <c r="D305" s="18">
        <f t="shared" si="9"/>
        <v>7765365</v>
      </c>
      <c r="E305" s="18">
        <v>28263746</v>
      </c>
      <c r="F305" s="18">
        <f t="shared" si="8"/>
        <v>0</v>
      </c>
      <c r="G305" s="18">
        <v>28263746</v>
      </c>
    </row>
    <row r="306" spans="2:7" ht="25.5" x14ac:dyDescent="0.2">
      <c r="B306" s="23" t="s">
        <v>636</v>
      </c>
      <c r="C306" s="18">
        <v>4454857</v>
      </c>
      <c r="D306" s="18">
        <f t="shared" si="9"/>
        <v>0</v>
      </c>
      <c r="E306" s="18">
        <v>4454857</v>
      </c>
      <c r="F306" s="18">
        <f t="shared" si="8"/>
        <v>252200</v>
      </c>
      <c r="G306" s="18">
        <v>4707057</v>
      </c>
    </row>
    <row r="307" spans="2:7" ht="25.5" hidden="1" x14ac:dyDescent="0.2">
      <c r="B307" s="23" t="s">
        <v>637</v>
      </c>
      <c r="C307" s="18">
        <v>0</v>
      </c>
      <c r="D307" s="18">
        <f t="shared" si="9"/>
        <v>0</v>
      </c>
      <c r="E307" s="18">
        <v>0</v>
      </c>
      <c r="F307" s="18">
        <f t="shared" si="8"/>
        <v>0</v>
      </c>
      <c r="G307" s="18"/>
    </row>
    <row r="308" spans="2:7" hidden="1" x14ac:dyDescent="0.2">
      <c r="B308" s="23" t="s">
        <v>638</v>
      </c>
      <c r="C308" s="18">
        <v>0</v>
      </c>
      <c r="D308" s="18">
        <f t="shared" si="9"/>
        <v>0</v>
      </c>
      <c r="E308" s="18">
        <v>0</v>
      </c>
      <c r="F308" s="18">
        <f t="shared" si="8"/>
        <v>0</v>
      </c>
      <c r="G308" s="18"/>
    </row>
    <row r="309" spans="2:7" hidden="1" x14ac:dyDescent="0.2">
      <c r="B309" s="23" t="s">
        <v>639</v>
      </c>
      <c r="C309" s="18">
        <v>0</v>
      </c>
      <c r="D309" s="18">
        <f t="shared" si="9"/>
        <v>0</v>
      </c>
      <c r="E309" s="18">
        <v>0</v>
      </c>
      <c r="F309" s="18">
        <f t="shared" si="8"/>
        <v>0</v>
      </c>
      <c r="G309" s="18"/>
    </row>
    <row r="310" spans="2:7" ht="25.5" hidden="1" x14ac:dyDescent="0.2">
      <c r="B310" s="23" t="s">
        <v>640</v>
      </c>
      <c r="C310" s="18">
        <v>0</v>
      </c>
      <c r="D310" s="18">
        <f t="shared" si="9"/>
        <v>0</v>
      </c>
      <c r="E310" s="18">
        <v>0</v>
      </c>
      <c r="F310" s="18">
        <f t="shared" si="8"/>
        <v>0</v>
      </c>
      <c r="G310" s="18"/>
    </row>
    <row r="311" spans="2:7" ht="25.5" hidden="1" x14ac:dyDescent="0.2">
      <c r="B311" s="23" t="s">
        <v>641</v>
      </c>
      <c r="C311" s="18">
        <v>0</v>
      </c>
      <c r="D311" s="18">
        <f t="shared" si="9"/>
        <v>0</v>
      </c>
      <c r="E311" s="18">
        <v>0</v>
      </c>
      <c r="F311" s="18">
        <f t="shared" si="8"/>
        <v>0</v>
      </c>
      <c r="G311" s="18"/>
    </row>
    <row r="312" spans="2:7" ht="25.5" hidden="1" x14ac:dyDescent="0.2">
      <c r="B312" s="23" t="s">
        <v>642</v>
      </c>
      <c r="C312" s="18">
        <v>0</v>
      </c>
      <c r="D312" s="18">
        <f t="shared" si="9"/>
        <v>0</v>
      </c>
      <c r="E312" s="18">
        <v>0</v>
      </c>
      <c r="F312" s="18">
        <f t="shared" si="8"/>
        <v>0</v>
      </c>
      <c r="G312" s="18"/>
    </row>
    <row r="313" spans="2:7" ht="25.5" hidden="1" x14ac:dyDescent="0.2">
      <c r="B313" s="23" t="s">
        <v>643</v>
      </c>
      <c r="C313" s="18">
        <v>0</v>
      </c>
      <c r="D313" s="18">
        <f t="shared" si="9"/>
        <v>0</v>
      </c>
      <c r="E313" s="18">
        <v>0</v>
      </c>
      <c r="F313" s="18">
        <f t="shared" si="8"/>
        <v>0</v>
      </c>
      <c r="G313" s="18"/>
    </row>
    <row r="314" spans="2:7" ht="25.5" x14ac:dyDescent="0.2">
      <c r="B314" s="23" t="s">
        <v>644</v>
      </c>
      <c r="C314" s="18">
        <v>24953238</v>
      </c>
      <c r="D314" s="18">
        <f t="shared" si="9"/>
        <v>7765365</v>
      </c>
      <c r="E314" s="18">
        <v>32718603</v>
      </c>
      <c r="F314" s="18">
        <f t="shared" si="8"/>
        <v>252200</v>
      </c>
      <c r="G314" s="18">
        <v>32970803</v>
      </c>
    </row>
    <row r="315" spans="2:7" ht="25.5" hidden="1" x14ac:dyDescent="0.2">
      <c r="B315" s="23" t="s">
        <v>645</v>
      </c>
      <c r="C315" s="18">
        <v>0</v>
      </c>
      <c r="D315" s="18">
        <f t="shared" si="9"/>
        <v>0</v>
      </c>
      <c r="E315" s="18">
        <v>0</v>
      </c>
      <c r="F315" s="18">
        <f t="shared" si="8"/>
        <v>0</v>
      </c>
      <c r="G315" s="18"/>
    </row>
    <row r="316" spans="2:7" ht="25.5" hidden="1" x14ac:dyDescent="0.2">
      <c r="B316" s="23" t="s">
        <v>646</v>
      </c>
      <c r="C316" s="18">
        <v>0</v>
      </c>
      <c r="D316" s="18">
        <f t="shared" si="9"/>
        <v>0</v>
      </c>
      <c r="E316" s="18">
        <v>0</v>
      </c>
      <c r="F316" s="18">
        <f t="shared" si="8"/>
        <v>0</v>
      </c>
      <c r="G316" s="18"/>
    </row>
    <row r="317" spans="2:7" hidden="1" x14ac:dyDescent="0.2">
      <c r="B317" s="23" t="s">
        <v>647</v>
      </c>
      <c r="C317" s="18">
        <v>0</v>
      </c>
      <c r="D317" s="18">
        <f t="shared" si="9"/>
        <v>0</v>
      </c>
      <c r="E317" s="18">
        <v>0</v>
      </c>
      <c r="F317" s="18">
        <f t="shared" si="8"/>
        <v>0</v>
      </c>
      <c r="G317" s="18"/>
    </row>
    <row r="318" spans="2:7" ht="38.25" hidden="1" x14ac:dyDescent="0.2">
      <c r="B318" s="23" t="s">
        <v>648</v>
      </c>
      <c r="C318" s="18">
        <v>0</v>
      </c>
      <c r="D318" s="18">
        <f t="shared" si="9"/>
        <v>0</v>
      </c>
      <c r="E318" s="18">
        <v>0</v>
      </c>
      <c r="F318" s="18">
        <f t="shared" si="8"/>
        <v>0</v>
      </c>
      <c r="G318" s="18"/>
    </row>
    <row r="319" spans="2:7" ht="25.5" hidden="1" x14ac:dyDescent="0.2">
      <c r="B319" s="23" t="s">
        <v>649</v>
      </c>
      <c r="C319" s="18">
        <v>0</v>
      </c>
      <c r="D319" s="18">
        <f t="shared" si="9"/>
        <v>0</v>
      </c>
      <c r="E319" s="18">
        <v>0</v>
      </c>
      <c r="F319" s="18">
        <f t="shared" si="8"/>
        <v>0</v>
      </c>
      <c r="G319" s="18"/>
    </row>
    <row r="320" spans="2:7" ht="25.5" hidden="1" x14ac:dyDescent="0.2">
      <c r="B320" s="23" t="s">
        <v>650</v>
      </c>
      <c r="C320" s="18">
        <v>0</v>
      </c>
      <c r="D320" s="18">
        <f t="shared" si="9"/>
        <v>0</v>
      </c>
      <c r="E320" s="18">
        <v>0</v>
      </c>
      <c r="F320" s="18">
        <f t="shared" si="8"/>
        <v>0</v>
      </c>
      <c r="G320" s="18"/>
    </row>
    <row r="321" spans="2:7" ht="25.5" hidden="1" x14ac:dyDescent="0.2">
      <c r="B321" s="23" t="s">
        <v>651</v>
      </c>
      <c r="C321" s="18">
        <v>0</v>
      </c>
      <c r="D321" s="18">
        <f t="shared" si="9"/>
        <v>0</v>
      </c>
      <c r="E321" s="18">
        <v>0</v>
      </c>
      <c r="F321" s="18">
        <f t="shared" si="8"/>
        <v>0</v>
      </c>
      <c r="G321" s="18"/>
    </row>
    <row r="322" spans="2:7" hidden="1" x14ac:dyDescent="0.2">
      <c r="B322" s="23" t="s">
        <v>652</v>
      </c>
      <c r="C322" s="18">
        <v>0</v>
      </c>
      <c r="D322" s="18">
        <f t="shared" si="9"/>
        <v>0</v>
      </c>
      <c r="E322" s="18">
        <v>0</v>
      </c>
      <c r="F322" s="18">
        <f t="shared" si="8"/>
        <v>0</v>
      </c>
      <c r="G322" s="18"/>
    </row>
    <row r="323" spans="2:7" ht="25.5" x14ac:dyDescent="0.2">
      <c r="B323" s="24" t="s">
        <v>653</v>
      </c>
      <c r="C323" s="20">
        <v>24953238</v>
      </c>
      <c r="D323" s="18">
        <f t="shared" si="9"/>
        <v>7765365</v>
      </c>
      <c r="E323" s="20">
        <v>32718603</v>
      </c>
      <c r="F323" s="18">
        <f t="shared" si="8"/>
        <v>252200</v>
      </c>
      <c r="G323" s="20">
        <v>32970803</v>
      </c>
    </row>
    <row r="324" spans="2:7" ht="22.5" hidden="1" customHeight="1" x14ac:dyDescent="0.25">
      <c r="B324" s="80" t="s">
        <v>654</v>
      </c>
      <c r="C324" s="81"/>
      <c r="D324" s="81"/>
      <c r="E324" s="18">
        <v>0</v>
      </c>
      <c r="F324" s="18">
        <f t="shared" si="8"/>
        <v>0</v>
      </c>
    </row>
    <row r="325" spans="2:7" ht="22.5" hidden="1" customHeight="1" x14ac:dyDescent="0.25">
      <c r="B325" s="82" t="s">
        <v>655</v>
      </c>
      <c r="C325" s="83"/>
      <c r="D325" s="83"/>
      <c r="E325" s="18">
        <v>0</v>
      </c>
      <c r="F325" s="18">
        <f t="shared" si="8"/>
        <v>0</v>
      </c>
    </row>
    <row r="326" spans="2:7" ht="20.25" hidden="1" customHeight="1" x14ac:dyDescent="0.25">
      <c r="B326" s="84" t="s">
        <v>656</v>
      </c>
      <c r="C326" s="85"/>
      <c r="D326" s="85"/>
      <c r="E326" s="18">
        <v>0</v>
      </c>
      <c r="F326" s="18">
        <f t="shared" si="8"/>
        <v>0</v>
      </c>
    </row>
    <row r="327" spans="2:7" x14ac:dyDescent="0.2">
      <c r="B327" s="70" t="s">
        <v>890</v>
      </c>
      <c r="C327" s="71">
        <f>C291+C323</f>
        <v>151430655</v>
      </c>
      <c r="D327" s="71">
        <f t="shared" ref="D327:E327" si="10">D291+D323</f>
        <v>43772521</v>
      </c>
      <c r="E327" s="71">
        <f t="shared" si="10"/>
        <v>195203176</v>
      </c>
      <c r="F327" s="18">
        <f t="shared" ref="F327" si="11">G327-E327</f>
        <v>41290076</v>
      </c>
      <c r="G327" s="71">
        <f>G291+G323</f>
        <v>236493252</v>
      </c>
    </row>
  </sheetData>
  <mergeCells count="5">
    <mergeCell ref="B2:E2"/>
    <mergeCell ref="B3:E3"/>
    <mergeCell ref="B324:D324"/>
    <mergeCell ref="B325:D325"/>
    <mergeCell ref="B326:D326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6"/>
  <sheetViews>
    <sheetView zoomScaleNormal="100" workbookViewId="0">
      <selection activeCell="F20" sqref="F20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3.28515625" customWidth="1"/>
    <col min="5" max="5" width="12" customWidth="1"/>
    <col min="6" max="6" width="14.7109375" customWidth="1"/>
    <col min="7" max="7" width="13.7109375" customWidth="1"/>
    <col min="8" max="8" width="18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8" x14ac:dyDescent="0.25">
      <c r="A1" s="1" t="s">
        <v>657</v>
      </c>
      <c r="B1" t="s">
        <v>904</v>
      </c>
    </row>
    <row r="2" spans="1:8" ht="27" customHeight="1" x14ac:dyDescent="0.25">
      <c r="B2" s="86" t="s">
        <v>896</v>
      </c>
      <c r="C2" s="86"/>
      <c r="D2" s="86"/>
      <c r="E2" s="87"/>
      <c r="F2" s="87"/>
    </row>
    <row r="3" spans="1:8" ht="25.5" customHeight="1" x14ac:dyDescent="0.25">
      <c r="B3" s="86" t="s">
        <v>658</v>
      </c>
      <c r="C3" s="86"/>
      <c r="D3" s="86"/>
      <c r="E3" s="87"/>
      <c r="F3" s="87"/>
    </row>
    <row r="4" spans="1:8" ht="15.75" customHeight="1" x14ac:dyDescent="0.25">
      <c r="B4" s="25"/>
      <c r="C4" s="26"/>
      <c r="D4" s="26"/>
    </row>
    <row r="5" spans="1:8" ht="21" customHeight="1" x14ac:dyDescent="0.25">
      <c r="B5" s="27" t="s">
        <v>659</v>
      </c>
    </row>
    <row r="6" spans="1:8" ht="68.2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x14ac:dyDescent="0.25">
      <c r="B7" s="29" t="s">
        <v>662</v>
      </c>
      <c r="C7" s="30" t="s">
        <v>663</v>
      </c>
      <c r="D7" s="31"/>
      <c r="E7" s="31"/>
      <c r="F7" s="31"/>
      <c r="G7" s="31"/>
      <c r="H7" s="31"/>
    </row>
    <row r="8" spans="1:8" x14ac:dyDescent="0.25">
      <c r="B8" s="29" t="s">
        <v>664</v>
      </c>
      <c r="C8" s="30" t="s">
        <v>663</v>
      </c>
      <c r="D8" s="31"/>
      <c r="E8" s="31"/>
      <c r="F8" s="31"/>
      <c r="G8" s="31"/>
      <c r="H8" s="31"/>
    </row>
    <row r="9" spans="1:8" ht="30" x14ac:dyDescent="0.25">
      <c r="B9" s="29" t="s">
        <v>665</v>
      </c>
      <c r="C9" s="30" t="s">
        <v>663</v>
      </c>
      <c r="D9" s="31"/>
      <c r="E9" s="31"/>
      <c r="F9" s="31"/>
      <c r="G9" s="31"/>
      <c r="H9" s="31"/>
    </row>
    <row r="10" spans="1:8" x14ac:dyDescent="0.25">
      <c r="B10" s="29" t="s">
        <v>666</v>
      </c>
      <c r="C10" s="30" t="s">
        <v>663</v>
      </c>
      <c r="D10" s="31"/>
      <c r="E10" s="31"/>
      <c r="F10" s="31"/>
      <c r="G10" s="31"/>
      <c r="H10" s="31"/>
    </row>
    <row r="11" spans="1:8" x14ac:dyDescent="0.25">
      <c r="B11" s="29" t="s">
        <v>667</v>
      </c>
      <c r="C11" s="30" t="s">
        <v>663</v>
      </c>
      <c r="D11" s="31"/>
      <c r="E11" s="31"/>
      <c r="F11" s="31"/>
      <c r="G11" s="31"/>
      <c r="H11" s="31"/>
    </row>
    <row r="12" spans="1:8" x14ac:dyDescent="0.25">
      <c r="B12" s="29" t="s">
        <v>668</v>
      </c>
      <c r="C12" s="30" t="s">
        <v>663</v>
      </c>
      <c r="D12" s="31"/>
      <c r="E12" s="31"/>
      <c r="F12" s="31"/>
      <c r="G12" s="31"/>
      <c r="H12" s="31"/>
    </row>
    <row r="13" spans="1:8" x14ac:dyDescent="0.25">
      <c r="B13" s="29" t="s">
        <v>669</v>
      </c>
      <c r="C13" s="30" t="s">
        <v>663</v>
      </c>
      <c r="D13" s="31"/>
      <c r="E13" s="31"/>
      <c r="F13" s="31"/>
      <c r="G13" s="31"/>
      <c r="H13" s="31"/>
    </row>
    <row r="14" spans="1:8" ht="27.75" x14ac:dyDescent="0.25">
      <c r="B14" s="29" t="s">
        <v>670</v>
      </c>
      <c r="C14" s="30" t="s">
        <v>663</v>
      </c>
      <c r="D14" s="31">
        <v>0</v>
      </c>
      <c r="E14" s="32">
        <v>0</v>
      </c>
      <c r="F14" s="32">
        <v>0</v>
      </c>
      <c r="G14" s="31"/>
      <c r="H14" s="31"/>
    </row>
    <row r="15" spans="1:8" x14ac:dyDescent="0.25">
      <c r="B15" s="29" t="s">
        <v>671</v>
      </c>
      <c r="C15" s="30" t="s">
        <v>663</v>
      </c>
      <c r="D15" s="31"/>
      <c r="E15" s="31"/>
      <c r="F15" s="31"/>
      <c r="G15" s="31"/>
      <c r="H15" s="31"/>
    </row>
    <row r="16" spans="1:8" x14ac:dyDescent="0.25">
      <c r="B16" s="29" t="s">
        <v>672</v>
      </c>
      <c r="C16" s="30" t="s">
        <v>663</v>
      </c>
      <c r="D16" s="31"/>
      <c r="E16" s="31"/>
      <c r="F16" s="31"/>
      <c r="G16" s="31"/>
      <c r="H16" s="31"/>
    </row>
    <row r="17" spans="2:8" ht="25.5" x14ac:dyDescent="0.25">
      <c r="B17" s="33" t="s">
        <v>673</v>
      </c>
      <c r="C17" s="34" t="s">
        <v>663</v>
      </c>
      <c r="D17" s="35">
        <f>SUM(D7:D16)</f>
        <v>0</v>
      </c>
      <c r="E17" s="35">
        <f t="shared" ref="E17" si="0">SUM(E7:E16)</f>
        <v>0</v>
      </c>
      <c r="F17" s="35">
        <v>0</v>
      </c>
      <c r="G17" s="31"/>
      <c r="H17" s="31">
        <v>0</v>
      </c>
    </row>
    <row r="18" spans="2:8" x14ac:dyDescent="0.25">
      <c r="B18" s="29" t="s">
        <v>662</v>
      </c>
      <c r="C18" s="30" t="s">
        <v>674</v>
      </c>
      <c r="D18" s="31"/>
      <c r="E18" s="31"/>
      <c r="F18" s="31"/>
      <c r="G18" s="31"/>
      <c r="H18" s="31"/>
    </row>
    <row r="19" spans="2:8" x14ac:dyDescent="0.25">
      <c r="B19" s="29" t="s">
        <v>664</v>
      </c>
      <c r="C19" s="30" t="s">
        <v>674</v>
      </c>
      <c r="D19" s="31"/>
      <c r="E19" s="31"/>
      <c r="F19" s="31"/>
      <c r="G19" s="31"/>
      <c r="H19" s="31"/>
    </row>
    <row r="20" spans="2:8" ht="30" x14ac:dyDescent="0.25">
      <c r="B20" s="29" t="s">
        <v>665</v>
      </c>
      <c r="C20" s="30" t="s">
        <v>674</v>
      </c>
      <c r="D20" s="31"/>
      <c r="E20" s="31"/>
      <c r="F20" s="31"/>
      <c r="G20" s="31"/>
      <c r="H20" s="31"/>
    </row>
    <row r="21" spans="2:8" x14ac:dyDescent="0.25">
      <c r="B21" s="29" t="s">
        <v>666</v>
      </c>
      <c r="C21" s="30" t="s">
        <v>674</v>
      </c>
      <c r="D21" s="31"/>
      <c r="E21" s="31"/>
      <c r="F21" s="31"/>
      <c r="G21" s="31"/>
      <c r="H21" s="31"/>
    </row>
    <row r="22" spans="2:8" x14ac:dyDescent="0.25">
      <c r="B22" s="29" t="s">
        <v>667</v>
      </c>
      <c r="C22" s="30" t="s">
        <v>674</v>
      </c>
      <c r="D22" s="31"/>
      <c r="E22" s="31"/>
      <c r="F22" s="31"/>
      <c r="G22" s="31"/>
      <c r="H22" s="31"/>
    </row>
    <row r="23" spans="2:8" x14ac:dyDescent="0.25">
      <c r="B23" s="29" t="s">
        <v>668</v>
      </c>
      <c r="C23" s="30" t="s">
        <v>674</v>
      </c>
      <c r="D23" s="31"/>
      <c r="E23" s="31"/>
      <c r="F23" s="31"/>
      <c r="G23" s="31"/>
      <c r="H23" s="31"/>
    </row>
    <row r="24" spans="2:8" x14ac:dyDescent="0.25">
      <c r="B24" s="29" t="s">
        <v>669</v>
      </c>
      <c r="C24" s="30" t="s">
        <v>674</v>
      </c>
      <c r="D24" s="31"/>
      <c r="E24" s="31"/>
      <c r="F24" s="31"/>
      <c r="G24" s="31"/>
      <c r="H24" s="31"/>
    </row>
    <row r="25" spans="2:8" x14ac:dyDescent="0.25">
      <c r="B25" s="29" t="s">
        <v>675</v>
      </c>
      <c r="C25" s="30" t="s">
        <v>674</v>
      </c>
      <c r="D25" s="31"/>
      <c r="E25" s="31"/>
      <c r="F25" s="31"/>
      <c r="G25" s="31"/>
      <c r="H25" s="31"/>
    </row>
    <row r="26" spans="2:8" x14ac:dyDescent="0.25">
      <c r="B26" s="29" t="s">
        <v>671</v>
      </c>
      <c r="C26" s="30" t="s">
        <v>674</v>
      </c>
      <c r="D26" s="31"/>
      <c r="E26" s="31"/>
      <c r="F26" s="31"/>
      <c r="G26" s="31"/>
      <c r="H26" s="31"/>
    </row>
    <row r="27" spans="2:8" x14ac:dyDescent="0.25">
      <c r="B27" s="29" t="s">
        <v>672</v>
      </c>
      <c r="C27" s="30" t="s">
        <v>674</v>
      </c>
      <c r="D27" s="31"/>
      <c r="E27" s="31"/>
      <c r="F27" s="31"/>
      <c r="G27" s="31"/>
      <c r="H27" s="31"/>
    </row>
    <row r="28" spans="2:8" ht="25.5" x14ac:dyDescent="0.25">
      <c r="B28" s="33" t="s">
        <v>676</v>
      </c>
      <c r="C28" s="34" t="s">
        <v>674</v>
      </c>
      <c r="D28" s="36"/>
      <c r="E28" s="31"/>
      <c r="F28" s="31"/>
      <c r="G28" s="31"/>
      <c r="H28" s="31"/>
    </row>
    <row r="29" spans="2:8" ht="16.5" customHeight="1" x14ac:dyDescent="0.25">
      <c r="B29" s="29" t="s">
        <v>662</v>
      </c>
      <c r="C29" s="30" t="s">
        <v>677</v>
      </c>
      <c r="D29" s="31"/>
      <c r="E29" s="31"/>
      <c r="F29" s="31"/>
      <c r="G29" s="31"/>
      <c r="H29" s="31"/>
    </row>
    <row r="30" spans="2:8" ht="29.25" customHeight="1" x14ac:dyDescent="0.25">
      <c r="B30" s="29" t="s">
        <v>678</v>
      </c>
      <c r="C30" s="30" t="s">
        <v>677</v>
      </c>
      <c r="D30" s="32">
        <v>0</v>
      </c>
      <c r="E30" s="32">
        <f>F30-D30</f>
        <v>0</v>
      </c>
      <c r="F30" s="32">
        <v>0</v>
      </c>
      <c r="G30" s="31"/>
      <c r="H30" s="31">
        <v>0</v>
      </c>
    </row>
    <row r="31" spans="2:8" ht="27" customHeight="1" x14ac:dyDescent="0.25">
      <c r="B31" s="29" t="s">
        <v>665</v>
      </c>
      <c r="C31" s="30" t="s">
        <v>677</v>
      </c>
      <c r="D31" s="31"/>
      <c r="E31" s="32"/>
      <c r="F31" s="31"/>
      <c r="G31" s="31"/>
      <c r="H31" s="31"/>
    </row>
    <row r="32" spans="2:8" ht="30" x14ac:dyDescent="0.25">
      <c r="B32" s="29" t="s">
        <v>897</v>
      </c>
      <c r="C32" s="30" t="s">
        <v>677</v>
      </c>
      <c r="D32" s="32">
        <v>18939800</v>
      </c>
      <c r="E32" s="32">
        <v>0</v>
      </c>
      <c r="F32" s="32">
        <v>18939800</v>
      </c>
      <c r="G32" s="31"/>
      <c r="H32" s="32">
        <v>18939800</v>
      </c>
    </row>
    <row r="33" spans="2:8" ht="27.75" x14ac:dyDescent="0.25">
      <c r="B33" s="29" t="s">
        <v>679</v>
      </c>
      <c r="C33" s="30" t="s">
        <v>677</v>
      </c>
      <c r="D33" s="32">
        <v>0</v>
      </c>
      <c r="E33" s="32">
        <v>0</v>
      </c>
      <c r="F33" s="32">
        <v>0</v>
      </c>
      <c r="G33" s="31"/>
      <c r="H33" s="31"/>
    </row>
    <row r="34" spans="2:8" ht="27.75" x14ac:dyDescent="0.25">
      <c r="B34" s="29" t="s">
        <v>680</v>
      </c>
      <c r="C34" s="30" t="s">
        <v>677</v>
      </c>
      <c r="D34" s="32">
        <v>0</v>
      </c>
      <c r="E34" s="32">
        <f t="shared" ref="E34" si="1">F34-D34</f>
        <v>0</v>
      </c>
      <c r="F34" s="32">
        <v>0</v>
      </c>
      <c r="G34" s="31"/>
      <c r="H34" s="31"/>
    </row>
    <row r="35" spans="2:8" x14ac:dyDescent="0.25">
      <c r="B35" s="29" t="s">
        <v>891</v>
      </c>
      <c r="C35" s="30" t="s">
        <v>677</v>
      </c>
      <c r="D35" s="32">
        <v>0</v>
      </c>
      <c r="E35" s="32">
        <v>0</v>
      </c>
      <c r="F35" s="32">
        <v>0</v>
      </c>
      <c r="G35" s="31"/>
      <c r="H35" s="31"/>
    </row>
    <row r="36" spans="2:8" x14ac:dyDescent="0.25">
      <c r="B36" s="29" t="s">
        <v>675</v>
      </c>
      <c r="C36" s="30" t="s">
        <v>677</v>
      </c>
      <c r="D36" s="31"/>
      <c r="E36" s="32"/>
      <c r="F36" s="31"/>
      <c r="G36" s="31"/>
      <c r="H36" s="31"/>
    </row>
    <row r="37" spans="2:8" x14ac:dyDescent="0.25">
      <c r="B37" s="29" t="s">
        <v>671</v>
      </c>
      <c r="C37" s="30" t="s">
        <v>677</v>
      </c>
      <c r="D37" s="31"/>
      <c r="E37" s="32"/>
      <c r="F37" s="31"/>
      <c r="G37" s="31"/>
      <c r="H37" s="31"/>
    </row>
    <row r="38" spans="2:8" x14ac:dyDescent="0.25">
      <c r="B38" s="29" t="s">
        <v>672</v>
      </c>
      <c r="C38" s="30" t="s">
        <v>677</v>
      </c>
      <c r="D38" s="31"/>
      <c r="E38" s="32"/>
      <c r="F38" s="31"/>
      <c r="G38" s="31"/>
      <c r="H38" s="31"/>
    </row>
    <row r="39" spans="2:8" ht="24.75" customHeight="1" x14ac:dyDescent="0.25">
      <c r="B39" s="33" t="s">
        <v>681</v>
      </c>
      <c r="C39" s="34" t="s">
        <v>677</v>
      </c>
      <c r="D39" s="35">
        <v>18939800</v>
      </c>
      <c r="E39" s="35">
        <f>SUM(E29:E38)</f>
        <v>0</v>
      </c>
      <c r="F39" s="35">
        <v>18939800</v>
      </c>
      <c r="G39" s="31"/>
      <c r="H39" s="35">
        <v>18939800</v>
      </c>
    </row>
    <row r="40" spans="2:8" x14ac:dyDescent="0.25">
      <c r="B40" s="29" t="s">
        <v>662</v>
      </c>
      <c r="C40" s="30" t="s">
        <v>682</v>
      </c>
      <c r="D40" s="31"/>
      <c r="E40" s="31"/>
      <c r="F40" s="31"/>
      <c r="G40" s="31"/>
      <c r="H40" s="31"/>
    </row>
    <row r="41" spans="2:8" x14ac:dyDescent="0.25">
      <c r="B41" s="29" t="s">
        <v>664</v>
      </c>
      <c r="C41" s="30" t="s">
        <v>682</v>
      </c>
      <c r="D41" s="31"/>
      <c r="E41" s="31"/>
      <c r="F41" s="31"/>
      <c r="G41" s="31"/>
      <c r="H41" s="31"/>
    </row>
    <row r="42" spans="2:8" ht="30" x14ac:dyDescent="0.25">
      <c r="B42" s="29" t="s">
        <v>665</v>
      </c>
      <c r="C42" s="30" t="s">
        <v>682</v>
      </c>
      <c r="D42" s="31"/>
      <c r="E42" s="31"/>
      <c r="F42" s="31"/>
      <c r="G42" s="31"/>
      <c r="H42" s="31"/>
    </row>
    <row r="43" spans="2:8" x14ac:dyDescent="0.25">
      <c r="B43" s="29" t="s">
        <v>666</v>
      </c>
      <c r="C43" s="30" t="s">
        <v>682</v>
      </c>
      <c r="D43" s="31"/>
      <c r="E43" s="31"/>
      <c r="F43" s="31"/>
      <c r="G43" s="31"/>
      <c r="H43" s="31"/>
    </row>
    <row r="44" spans="2:8" x14ac:dyDescent="0.25">
      <c r="B44" s="29" t="s">
        <v>667</v>
      </c>
      <c r="C44" s="30" t="s">
        <v>682</v>
      </c>
      <c r="D44" s="31"/>
      <c r="E44" s="31"/>
      <c r="F44" s="31"/>
      <c r="G44" s="31"/>
      <c r="H44" s="31"/>
    </row>
    <row r="45" spans="2:8" x14ac:dyDescent="0.25">
      <c r="B45" s="29" t="s">
        <v>668</v>
      </c>
      <c r="C45" s="30" t="s">
        <v>682</v>
      </c>
      <c r="D45" s="31"/>
      <c r="E45" s="31"/>
      <c r="F45" s="31"/>
      <c r="G45" s="31"/>
      <c r="H45" s="31"/>
    </row>
    <row r="46" spans="2:8" x14ac:dyDescent="0.25">
      <c r="B46" s="29" t="s">
        <v>669</v>
      </c>
      <c r="C46" s="30" t="s">
        <v>682</v>
      </c>
      <c r="D46" s="31"/>
      <c r="E46" s="31"/>
      <c r="F46" s="31"/>
      <c r="G46" s="31"/>
      <c r="H46" s="31"/>
    </row>
    <row r="47" spans="2:8" x14ac:dyDescent="0.25">
      <c r="B47" s="29" t="s">
        <v>675</v>
      </c>
      <c r="C47" s="30" t="s">
        <v>682</v>
      </c>
      <c r="D47" s="31"/>
      <c r="E47" s="31"/>
      <c r="F47" s="31"/>
      <c r="G47" s="31"/>
      <c r="H47" s="31"/>
    </row>
    <row r="48" spans="2:8" x14ac:dyDescent="0.25">
      <c r="B48" s="29" t="s">
        <v>671</v>
      </c>
      <c r="C48" s="30" t="s">
        <v>682</v>
      </c>
      <c r="D48" s="31"/>
      <c r="E48" s="31"/>
      <c r="F48" s="31"/>
      <c r="G48" s="31"/>
      <c r="H48" s="31"/>
    </row>
    <row r="49" spans="2:8" x14ac:dyDescent="0.25">
      <c r="B49" s="29" t="s">
        <v>672</v>
      </c>
      <c r="C49" s="30" t="s">
        <v>682</v>
      </c>
      <c r="D49" s="31"/>
      <c r="E49" s="31"/>
      <c r="F49" s="31"/>
      <c r="G49" s="31"/>
      <c r="H49" s="31"/>
    </row>
    <row r="50" spans="2:8" ht="25.5" x14ac:dyDescent="0.25">
      <c r="B50" s="33" t="s">
        <v>683</v>
      </c>
      <c r="C50" s="34" t="s">
        <v>682</v>
      </c>
      <c r="D50" s="31"/>
      <c r="E50" s="31"/>
      <c r="F50" s="31"/>
      <c r="G50" s="31"/>
      <c r="H50" s="31"/>
    </row>
    <row r="51" spans="2:8" x14ac:dyDescent="0.25">
      <c r="B51" s="29" t="s">
        <v>684</v>
      </c>
      <c r="C51" s="30" t="s">
        <v>685</v>
      </c>
      <c r="D51" s="31"/>
      <c r="E51" s="31"/>
      <c r="F51" s="31"/>
      <c r="G51" s="31"/>
      <c r="H51" s="31"/>
    </row>
    <row r="52" spans="2:8" x14ac:dyDescent="0.25">
      <c r="B52" s="29" t="s">
        <v>664</v>
      </c>
      <c r="C52" s="30" t="s">
        <v>685</v>
      </c>
      <c r="D52" s="31"/>
      <c r="E52" s="31"/>
      <c r="F52" s="31"/>
      <c r="G52" s="31"/>
      <c r="H52" s="31"/>
    </row>
    <row r="53" spans="2:8" ht="30" x14ac:dyDescent="0.25">
      <c r="B53" s="29" t="s">
        <v>665</v>
      </c>
      <c r="C53" s="30" t="s">
        <v>685</v>
      </c>
      <c r="D53" s="31"/>
      <c r="E53" s="31"/>
      <c r="F53" s="31"/>
      <c r="G53" s="31"/>
      <c r="H53" s="31"/>
    </row>
    <row r="54" spans="2:8" x14ac:dyDescent="0.25">
      <c r="B54" s="29" t="s">
        <v>666</v>
      </c>
      <c r="C54" s="30" t="s">
        <v>685</v>
      </c>
      <c r="D54" s="31"/>
      <c r="E54" s="31"/>
      <c r="F54" s="31"/>
      <c r="G54" s="31"/>
      <c r="H54" s="31"/>
    </row>
    <row r="55" spans="2:8" x14ac:dyDescent="0.25">
      <c r="B55" s="29" t="s">
        <v>667</v>
      </c>
      <c r="C55" s="30" t="s">
        <v>685</v>
      </c>
      <c r="D55" s="31"/>
      <c r="E55" s="31"/>
      <c r="F55" s="31"/>
      <c r="G55" s="31"/>
      <c r="H55" s="31"/>
    </row>
    <row r="56" spans="2:8" x14ac:dyDescent="0.25">
      <c r="B56" s="29" t="s">
        <v>668</v>
      </c>
      <c r="C56" s="30" t="s">
        <v>685</v>
      </c>
      <c r="D56" s="31"/>
      <c r="E56" s="31"/>
      <c r="F56" s="31"/>
      <c r="G56" s="31"/>
      <c r="H56" s="31"/>
    </row>
    <row r="57" spans="2:8" x14ac:dyDescent="0.25">
      <c r="B57" s="29" t="s">
        <v>669</v>
      </c>
      <c r="C57" s="30" t="s">
        <v>685</v>
      </c>
      <c r="D57" s="31"/>
      <c r="E57" s="31"/>
      <c r="F57" s="31"/>
      <c r="G57" s="31"/>
      <c r="H57" s="31"/>
    </row>
    <row r="58" spans="2:8" x14ac:dyDescent="0.25">
      <c r="B58" s="29" t="s">
        <v>675</v>
      </c>
      <c r="C58" s="30" t="s">
        <v>685</v>
      </c>
      <c r="D58" s="31"/>
      <c r="E58" s="31"/>
      <c r="F58" s="31"/>
      <c r="G58" s="31"/>
      <c r="H58" s="31"/>
    </row>
    <row r="59" spans="2:8" x14ac:dyDescent="0.25">
      <c r="B59" s="29" t="s">
        <v>671</v>
      </c>
      <c r="C59" s="30" t="s">
        <v>685</v>
      </c>
      <c r="D59" s="31"/>
      <c r="E59" s="31"/>
      <c r="F59" s="31"/>
      <c r="G59" s="31"/>
      <c r="H59" s="31"/>
    </row>
    <row r="60" spans="2:8" x14ac:dyDescent="0.25">
      <c r="B60" s="29" t="s">
        <v>672</v>
      </c>
      <c r="C60" s="30" t="s">
        <v>685</v>
      </c>
      <c r="D60" s="31"/>
      <c r="E60" s="31"/>
      <c r="F60" s="31"/>
      <c r="G60" s="31"/>
      <c r="H60" s="31"/>
    </row>
    <row r="61" spans="2:8" ht="25.5" x14ac:dyDescent="0.25">
      <c r="B61" s="33" t="s">
        <v>686</v>
      </c>
      <c r="C61" s="34" t="s">
        <v>685</v>
      </c>
      <c r="D61" s="31"/>
      <c r="E61" s="31"/>
      <c r="F61" s="31"/>
      <c r="G61" s="31"/>
      <c r="H61" s="31"/>
    </row>
    <row r="62" spans="2:8" x14ac:dyDescent="0.25">
      <c r="B62" s="29" t="s">
        <v>662</v>
      </c>
      <c r="C62" s="30" t="s">
        <v>687</v>
      </c>
      <c r="D62" s="31"/>
      <c r="E62" s="31"/>
      <c r="F62" s="31"/>
      <c r="G62" s="31"/>
      <c r="H62" s="31"/>
    </row>
    <row r="63" spans="2:8" x14ac:dyDescent="0.25">
      <c r="B63" s="29" t="s">
        <v>664</v>
      </c>
      <c r="C63" s="30" t="s">
        <v>687</v>
      </c>
      <c r="D63" s="31"/>
      <c r="E63" s="31"/>
      <c r="F63" s="31"/>
      <c r="G63" s="31"/>
      <c r="H63" s="31"/>
    </row>
    <row r="64" spans="2:8" ht="30" x14ac:dyDescent="0.25">
      <c r="B64" s="29" t="s">
        <v>665</v>
      </c>
      <c r="C64" s="30" t="s">
        <v>687</v>
      </c>
      <c r="D64" s="31"/>
      <c r="E64" s="31"/>
      <c r="F64" s="31"/>
      <c r="G64" s="31"/>
      <c r="H64" s="31"/>
    </row>
    <row r="65" spans="2:8" x14ac:dyDescent="0.25">
      <c r="B65" s="29" t="s">
        <v>666</v>
      </c>
      <c r="C65" s="30" t="s">
        <v>687</v>
      </c>
      <c r="D65" s="31"/>
      <c r="E65" s="31"/>
      <c r="F65" s="31"/>
      <c r="G65" s="31"/>
      <c r="H65" s="31"/>
    </row>
    <row r="66" spans="2:8" x14ac:dyDescent="0.25">
      <c r="B66" s="29" t="s">
        <v>667</v>
      </c>
      <c r="C66" s="30" t="s">
        <v>687</v>
      </c>
      <c r="D66" s="31"/>
      <c r="E66" s="31"/>
      <c r="F66" s="31"/>
      <c r="G66" s="31"/>
      <c r="H66" s="31"/>
    </row>
    <row r="67" spans="2:8" x14ac:dyDescent="0.25">
      <c r="B67" s="29" t="s">
        <v>668</v>
      </c>
      <c r="C67" s="30" t="s">
        <v>687</v>
      </c>
      <c r="D67" s="31"/>
      <c r="E67" s="31"/>
      <c r="F67" s="31"/>
      <c r="G67" s="31"/>
      <c r="H67" s="31"/>
    </row>
    <row r="68" spans="2:8" x14ac:dyDescent="0.25">
      <c r="B68" s="29" t="s">
        <v>669</v>
      </c>
      <c r="C68" s="30" t="s">
        <v>687</v>
      </c>
      <c r="D68" s="31"/>
      <c r="E68" s="31"/>
      <c r="F68" s="31"/>
      <c r="G68" s="31"/>
      <c r="H68" s="31"/>
    </row>
    <row r="69" spans="2:8" x14ac:dyDescent="0.25">
      <c r="B69" s="29" t="s">
        <v>675</v>
      </c>
      <c r="C69" s="30" t="s">
        <v>687</v>
      </c>
      <c r="D69" s="31"/>
      <c r="E69" s="31"/>
      <c r="F69" s="31"/>
      <c r="G69" s="31"/>
      <c r="H69" s="31"/>
    </row>
    <row r="70" spans="2:8" x14ac:dyDescent="0.25">
      <c r="B70" s="29" t="s">
        <v>671</v>
      </c>
      <c r="C70" s="30" t="s">
        <v>687</v>
      </c>
      <c r="D70" s="31"/>
      <c r="E70" s="31"/>
      <c r="F70" s="31"/>
      <c r="G70" s="31"/>
      <c r="H70" s="31"/>
    </row>
    <row r="71" spans="2:8" x14ac:dyDescent="0.25">
      <c r="B71" s="29" t="s">
        <v>672</v>
      </c>
      <c r="C71" s="30" t="s">
        <v>687</v>
      </c>
      <c r="D71" s="31"/>
      <c r="E71" s="31"/>
      <c r="F71" s="31"/>
      <c r="G71" s="31"/>
      <c r="H71" s="31"/>
    </row>
    <row r="72" spans="2:8" ht="24.75" customHeight="1" x14ac:dyDescent="0.25">
      <c r="B72" s="33" t="s">
        <v>688</v>
      </c>
      <c r="C72" s="34" t="s">
        <v>687</v>
      </c>
      <c r="D72" s="31"/>
      <c r="E72" s="31"/>
      <c r="F72" s="31"/>
      <c r="G72" s="31"/>
      <c r="H72" s="31"/>
    </row>
    <row r="73" spans="2:8" x14ac:dyDescent="0.25">
      <c r="B73" s="29" t="s">
        <v>689</v>
      </c>
      <c r="C73" s="37" t="s">
        <v>690</v>
      </c>
      <c r="D73" s="31"/>
      <c r="E73" s="31"/>
      <c r="F73" s="31"/>
      <c r="G73" s="31"/>
      <c r="H73" s="31"/>
    </row>
    <row r="74" spans="2:8" x14ac:dyDescent="0.25">
      <c r="B74" s="29" t="s">
        <v>691</v>
      </c>
      <c r="C74" s="37" t="s">
        <v>690</v>
      </c>
      <c r="D74" s="31"/>
      <c r="E74" s="31"/>
      <c r="F74" s="31"/>
      <c r="G74" s="31"/>
      <c r="H74" s="31"/>
    </row>
    <row r="75" spans="2:8" ht="30" x14ac:dyDescent="0.25">
      <c r="B75" s="29" t="s">
        <v>892</v>
      </c>
      <c r="C75" s="37" t="s">
        <v>690</v>
      </c>
      <c r="D75" s="32">
        <v>18000</v>
      </c>
      <c r="E75" s="32">
        <v>0</v>
      </c>
      <c r="F75" s="32">
        <v>0</v>
      </c>
      <c r="G75" s="31"/>
      <c r="H75" s="31">
        <v>0</v>
      </c>
    </row>
    <row r="76" spans="2:8" x14ac:dyDescent="0.25">
      <c r="B76" s="37" t="s">
        <v>693</v>
      </c>
      <c r="C76" s="37" t="s">
        <v>690</v>
      </c>
      <c r="D76" s="31"/>
      <c r="E76" s="31"/>
      <c r="F76" s="31"/>
      <c r="G76" s="31"/>
      <c r="H76" s="31"/>
    </row>
    <row r="77" spans="2:8" x14ac:dyDescent="0.25">
      <c r="B77" s="37" t="s">
        <v>694</v>
      </c>
      <c r="C77" s="37" t="s">
        <v>690</v>
      </c>
      <c r="D77" s="31"/>
      <c r="E77" s="31"/>
      <c r="F77" s="31"/>
      <c r="G77" s="31"/>
      <c r="H77" s="31"/>
    </row>
    <row r="78" spans="2:8" ht="30" x14ac:dyDescent="0.25">
      <c r="B78" s="37" t="s">
        <v>695</v>
      </c>
      <c r="C78" s="37" t="s">
        <v>690</v>
      </c>
      <c r="D78" s="31"/>
      <c r="E78" s="31"/>
      <c r="F78" s="31"/>
      <c r="G78" s="31"/>
      <c r="H78" s="31"/>
    </row>
    <row r="79" spans="2:8" x14ac:dyDescent="0.25">
      <c r="B79" s="29" t="s">
        <v>696</v>
      </c>
      <c r="C79" s="37" t="s">
        <v>690</v>
      </c>
      <c r="D79" s="32"/>
      <c r="E79" s="31"/>
      <c r="F79" s="31"/>
      <c r="G79" s="31"/>
      <c r="H79" s="31"/>
    </row>
    <row r="80" spans="2:8" x14ac:dyDescent="0.25">
      <c r="B80" s="29" t="s">
        <v>697</v>
      </c>
      <c r="C80" s="37" t="s">
        <v>690</v>
      </c>
      <c r="D80" s="31"/>
      <c r="E80" s="31"/>
      <c r="F80" s="31"/>
      <c r="G80" s="31"/>
      <c r="H80" s="31"/>
    </row>
    <row r="81" spans="2:8" x14ac:dyDescent="0.25">
      <c r="B81" s="29" t="s">
        <v>698</v>
      </c>
      <c r="C81" s="37" t="s">
        <v>690</v>
      </c>
      <c r="D81" s="31"/>
      <c r="E81" s="31"/>
      <c r="F81" s="31"/>
      <c r="G81" s="31"/>
      <c r="H81" s="31"/>
    </row>
    <row r="82" spans="2:8" x14ac:dyDescent="0.25">
      <c r="B82" s="29" t="s">
        <v>699</v>
      </c>
      <c r="C82" s="37" t="s">
        <v>690</v>
      </c>
      <c r="D82" s="31"/>
      <c r="E82" s="31"/>
      <c r="F82" s="31"/>
      <c r="G82" s="31"/>
      <c r="H82" s="31"/>
    </row>
    <row r="83" spans="2:8" ht="25.5" x14ac:dyDescent="0.25">
      <c r="B83" s="33" t="s">
        <v>700</v>
      </c>
      <c r="C83" s="33" t="s">
        <v>690</v>
      </c>
      <c r="D83" s="35">
        <v>18000</v>
      </c>
      <c r="E83" s="35">
        <v>0</v>
      </c>
      <c r="F83" s="35">
        <f t="shared" ref="F83" si="2">SUM(F73:F82)</f>
        <v>0</v>
      </c>
      <c r="G83" s="31"/>
      <c r="H83" s="31">
        <v>0</v>
      </c>
    </row>
    <row r="84" spans="2:8" x14ac:dyDescent="0.25">
      <c r="B84" s="29" t="s">
        <v>701</v>
      </c>
      <c r="C84" s="37" t="s">
        <v>702</v>
      </c>
      <c r="D84" s="32">
        <v>0</v>
      </c>
      <c r="E84" s="32">
        <f>F84-D84</f>
        <v>0</v>
      </c>
      <c r="F84" s="32">
        <v>0</v>
      </c>
      <c r="G84" s="31"/>
      <c r="H84" s="31"/>
    </row>
    <row r="85" spans="2:8" x14ac:dyDescent="0.25">
      <c r="B85" s="29" t="s">
        <v>691</v>
      </c>
      <c r="C85" s="37" t="s">
        <v>702</v>
      </c>
      <c r="D85" s="31"/>
      <c r="E85" s="31"/>
      <c r="F85" s="31"/>
      <c r="G85" s="31"/>
      <c r="H85" s="31"/>
    </row>
    <row r="86" spans="2:8" x14ac:dyDescent="0.25">
      <c r="B86" s="29" t="s">
        <v>692</v>
      </c>
      <c r="C86" s="37" t="s">
        <v>702</v>
      </c>
      <c r="D86" s="31">
        <v>0</v>
      </c>
      <c r="E86" s="31"/>
      <c r="F86" s="31">
        <v>0</v>
      </c>
      <c r="G86" s="31"/>
      <c r="H86" s="31"/>
    </row>
    <row r="87" spans="2:8" x14ac:dyDescent="0.25">
      <c r="B87" s="37" t="s">
        <v>693</v>
      </c>
      <c r="C87" s="37" t="s">
        <v>702</v>
      </c>
      <c r="D87" s="31"/>
      <c r="E87" s="31"/>
      <c r="F87" s="31"/>
      <c r="G87" s="31"/>
      <c r="H87" s="31"/>
    </row>
    <row r="88" spans="2:8" x14ac:dyDescent="0.25">
      <c r="B88" s="37" t="s">
        <v>694</v>
      </c>
      <c r="C88" s="37" t="s">
        <v>702</v>
      </c>
      <c r="D88" s="31"/>
      <c r="E88" s="31"/>
      <c r="F88" s="31"/>
      <c r="G88" s="31"/>
      <c r="H88" s="31"/>
    </row>
    <row r="89" spans="2:8" ht="30" x14ac:dyDescent="0.25">
      <c r="B89" s="37" t="s">
        <v>695</v>
      </c>
      <c r="C89" s="37" t="s">
        <v>702</v>
      </c>
      <c r="D89" s="31"/>
      <c r="E89" s="31"/>
      <c r="F89" s="31"/>
      <c r="G89" s="31"/>
      <c r="H89" s="31"/>
    </row>
    <row r="90" spans="2:8" x14ac:dyDescent="0.25">
      <c r="B90" s="29" t="s">
        <v>696</v>
      </c>
      <c r="C90" s="37" t="s">
        <v>702</v>
      </c>
      <c r="D90" s="31"/>
      <c r="E90" s="31"/>
      <c r="F90" s="31"/>
      <c r="G90" s="31"/>
      <c r="H90" s="31"/>
    </row>
    <row r="91" spans="2:8" x14ac:dyDescent="0.25">
      <c r="B91" s="29" t="s">
        <v>703</v>
      </c>
      <c r="C91" s="37" t="s">
        <v>702</v>
      </c>
      <c r="D91" s="31"/>
      <c r="E91" s="31"/>
      <c r="F91" s="31"/>
      <c r="G91" s="31"/>
      <c r="H91" s="31"/>
    </row>
    <row r="92" spans="2:8" x14ac:dyDescent="0.25">
      <c r="B92" s="29" t="s">
        <v>698</v>
      </c>
      <c r="C92" s="37" t="s">
        <v>702</v>
      </c>
      <c r="D92" s="31"/>
      <c r="E92" s="31"/>
      <c r="F92" s="31"/>
      <c r="G92" s="31"/>
      <c r="H92" s="31"/>
    </row>
    <row r="93" spans="2:8" x14ac:dyDescent="0.25">
      <c r="B93" s="29" t="s">
        <v>699</v>
      </c>
      <c r="C93" s="37" t="s">
        <v>702</v>
      </c>
      <c r="D93" s="31"/>
      <c r="E93" s="31"/>
      <c r="F93" s="31"/>
      <c r="G93" s="31"/>
      <c r="H93" s="31"/>
    </row>
    <row r="94" spans="2:8" x14ac:dyDescent="0.25">
      <c r="B94" s="38" t="s">
        <v>704</v>
      </c>
      <c r="C94" s="33" t="s">
        <v>702</v>
      </c>
      <c r="D94" s="35">
        <f>SUM(D84:D93)</f>
        <v>0</v>
      </c>
      <c r="E94" s="35">
        <f t="shared" ref="E94:F94" si="3">SUM(E84:E93)</f>
        <v>0</v>
      </c>
      <c r="F94" s="35">
        <f t="shared" si="3"/>
        <v>0</v>
      </c>
      <c r="G94" s="31"/>
      <c r="H94" s="31"/>
    </row>
    <row r="95" spans="2:8" x14ac:dyDescent="0.25">
      <c r="B95" s="38" t="s">
        <v>893</v>
      </c>
      <c r="C95" s="33" t="s">
        <v>894</v>
      </c>
      <c r="D95" s="35">
        <v>0</v>
      </c>
      <c r="E95" s="35">
        <v>0</v>
      </c>
      <c r="F95" s="35">
        <v>0</v>
      </c>
      <c r="G95" s="31"/>
      <c r="H95" s="31"/>
    </row>
    <row r="96" spans="2:8" x14ac:dyDescent="0.25">
      <c r="B96" s="29" t="s">
        <v>689</v>
      </c>
      <c r="C96" s="37" t="s">
        <v>705</v>
      </c>
      <c r="D96" s="31"/>
      <c r="E96" s="31"/>
      <c r="F96" s="31"/>
      <c r="G96" s="31"/>
      <c r="H96" s="31"/>
    </row>
    <row r="97" spans="2:8" x14ac:dyDescent="0.25">
      <c r="B97" s="29" t="s">
        <v>691</v>
      </c>
      <c r="C97" s="37" t="s">
        <v>705</v>
      </c>
      <c r="D97" s="31"/>
      <c r="E97" s="31"/>
      <c r="F97" s="31"/>
      <c r="G97" s="31"/>
      <c r="H97" s="31"/>
    </row>
    <row r="98" spans="2:8" x14ac:dyDescent="0.25">
      <c r="B98" s="29" t="s">
        <v>895</v>
      </c>
      <c r="C98" s="37" t="s">
        <v>705</v>
      </c>
      <c r="D98" s="32">
        <v>0</v>
      </c>
      <c r="E98" s="32">
        <v>0</v>
      </c>
      <c r="F98" s="32">
        <v>0</v>
      </c>
      <c r="G98" s="31"/>
      <c r="H98" s="31"/>
    </row>
    <row r="99" spans="2:8" x14ac:dyDescent="0.25">
      <c r="B99" s="37" t="s">
        <v>693</v>
      </c>
      <c r="C99" s="37" t="s">
        <v>705</v>
      </c>
      <c r="D99" s="31"/>
      <c r="E99" s="31"/>
      <c r="F99" s="31"/>
      <c r="G99" s="31"/>
      <c r="H99" s="31"/>
    </row>
    <row r="100" spans="2:8" x14ac:dyDescent="0.25">
      <c r="B100" s="37" t="s">
        <v>694</v>
      </c>
      <c r="C100" s="37" t="s">
        <v>705</v>
      </c>
      <c r="D100" s="31"/>
      <c r="E100" s="31"/>
      <c r="F100" s="31"/>
      <c r="G100" s="31"/>
      <c r="H100" s="31"/>
    </row>
    <row r="101" spans="2:8" ht="30" x14ac:dyDescent="0.25">
      <c r="B101" s="37" t="s">
        <v>695</v>
      </c>
      <c r="C101" s="37" t="s">
        <v>705</v>
      </c>
      <c r="D101" s="31"/>
      <c r="E101" s="31"/>
      <c r="F101" s="31"/>
      <c r="G101" s="31"/>
      <c r="H101" s="31"/>
    </row>
    <row r="102" spans="2:8" x14ac:dyDescent="0.25">
      <c r="B102" s="29" t="s">
        <v>696</v>
      </c>
      <c r="C102" s="37" t="s">
        <v>705</v>
      </c>
      <c r="D102" s="31"/>
      <c r="E102" s="31"/>
      <c r="F102" s="31"/>
      <c r="G102" s="31"/>
      <c r="H102" s="31"/>
    </row>
    <row r="103" spans="2:8" x14ac:dyDescent="0.25">
      <c r="B103" s="29" t="s">
        <v>697</v>
      </c>
      <c r="C103" s="37" t="s">
        <v>705</v>
      </c>
      <c r="D103" s="31"/>
      <c r="E103" s="31"/>
      <c r="F103" s="31"/>
      <c r="G103" s="31"/>
      <c r="H103" s="31"/>
    </row>
    <row r="104" spans="2:8" x14ac:dyDescent="0.25">
      <c r="B104" s="29" t="s">
        <v>698</v>
      </c>
      <c r="C104" s="37" t="s">
        <v>705</v>
      </c>
      <c r="D104" s="31"/>
      <c r="E104" s="31"/>
      <c r="F104" s="31"/>
      <c r="G104" s="31"/>
      <c r="H104" s="31"/>
    </row>
    <row r="105" spans="2:8" x14ac:dyDescent="0.25">
      <c r="B105" s="29" t="s">
        <v>699</v>
      </c>
      <c r="C105" s="37" t="s">
        <v>705</v>
      </c>
      <c r="D105" s="31"/>
      <c r="E105" s="31"/>
      <c r="F105" s="31"/>
      <c r="G105" s="31"/>
      <c r="H105" s="31"/>
    </row>
    <row r="106" spans="2:8" ht="25.5" x14ac:dyDescent="0.25">
      <c r="B106" s="33" t="s">
        <v>706</v>
      </c>
      <c r="C106" s="33" t="s">
        <v>705</v>
      </c>
      <c r="D106" s="35">
        <f>SUM(D96:D105)</f>
        <v>0</v>
      </c>
      <c r="E106" s="35">
        <f t="shared" ref="E106:F106" si="4">SUM(E96:E105)</f>
        <v>0</v>
      </c>
      <c r="F106" s="35">
        <f t="shared" si="4"/>
        <v>0</v>
      </c>
      <c r="G106" s="31"/>
      <c r="H106" s="31"/>
    </row>
    <row r="107" spans="2:8" x14ac:dyDescent="0.25">
      <c r="B107" s="29" t="s">
        <v>689</v>
      </c>
      <c r="C107" s="37" t="s">
        <v>707</v>
      </c>
      <c r="D107" s="31"/>
      <c r="E107" s="31"/>
      <c r="F107" s="31"/>
      <c r="G107" s="31"/>
      <c r="H107" s="31"/>
    </row>
    <row r="108" spans="2:8" x14ac:dyDescent="0.25">
      <c r="B108" s="29" t="s">
        <v>691</v>
      </c>
      <c r="C108" s="37" t="s">
        <v>707</v>
      </c>
      <c r="D108" s="31"/>
      <c r="E108" s="31"/>
      <c r="F108" s="31"/>
      <c r="G108" s="31"/>
      <c r="H108" s="31"/>
    </row>
    <row r="109" spans="2:8" x14ac:dyDescent="0.25">
      <c r="B109" s="29" t="s">
        <v>692</v>
      </c>
      <c r="C109" s="37" t="s">
        <v>707</v>
      </c>
      <c r="D109" s="31"/>
      <c r="E109" s="31"/>
      <c r="F109" s="31"/>
      <c r="G109" s="31"/>
      <c r="H109" s="31"/>
    </row>
    <row r="110" spans="2:8" x14ac:dyDescent="0.25">
      <c r="B110" s="37" t="s">
        <v>693</v>
      </c>
      <c r="C110" s="37" t="s">
        <v>707</v>
      </c>
      <c r="D110" s="31"/>
      <c r="E110" s="31"/>
      <c r="F110" s="31"/>
      <c r="G110" s="31"/>
      <c r="H110" s="31"/>
    </row>
    <row r="111" spans="2:8" x14ac:dyDescent="0.25">
      <c r="B111" s="37" t="s">
        <v>694</v>
      </c>
      <c r="C111" s="37" t="s">
        <v>707</v>
      </c>
      <c r="D111" s="31"/>
      <c r="E111" s="31"/>
      <c r="F111" s="31"/>
      <c r="G111" s="31"/>
      <c r="H111" s="31"/>
    </row>
    <row r="112" spans="2:8" ht="30" x14ac:dyDescent="0.25">
      <c r="B112" s="37" t="s">
        <v>695</v>
      </c>
      <c r="C112" s="37" t="s">
        <v>707</v>
      </c>
      <c r="D112" s="31"/>
      <c r="E112" s="31"/>
      <c r="F112" s="31"/>
      <c r="G112" s="31"/>
      <c r="H112" s="31"/>
    </row>
    <row r="113" spans="2:8" x14ac:dyDescent="0.25">
      <c r="B113" s="29" t="s">
        <v>696</v>
      </c>
      <c r="C113" s="37" t="s">
        <v>707</v>
      </c>
      <c r="D113" s="31"/>
      <c r="E113" s="31"/>
      <c r="F113" s="31"/>
      <c r="G113" s="31"/>
      <c r="H113" s="31"/>
    </row>
    <row r="114" spans="2:8" x14ac:dyDescent="0.25">
      <c r="B114" s="29" t="s">
        <v>703</v>
      </c>
      <c r="C114" s="37" t="s">
        <v>707</v>
      </c>
      <c r="D114" s="31"/>
      <c r="E114" s="31"/>
      <c r="F114" s="31"/>
      <c r="G114" s="31"/>
      <c r="H114" s="31"/>
    </row>
    <row r="115" spans="2:8" x14ac:dyDescent="0.25">
      <c r="B115" s="29" t="s">
        <v>698</v>
      </c>
      <c r="C115" s="37" t="s">
        <v>707</v>
      </c>
      <c r="D115" s="31"/>
      <c r="E115" s="31"/>
      <c r="F115" s="31"/>
      <c r="G115" s="31"/>
      <c r="H115" s="31"/>
    </row>
    <row r="116" spans="2:8" ht="20.45" customHeight="1" x14ac:dyDescent="0.25">
      <c r="B116" s="38" t="s">
        <v>708</v>
      </c>
      <c r="C116" s="33" t="s">
        <v>707</v>
      </c>
      <c r="D116" s="36"/>
      <c r="E116" s="31"/>
      <c r="F116" s="31"/>
      <c r="G116" s="31"/>
      <c r="H1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3" max="5" man="1"/>
    <brk id="11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7"/>
  <sheetViews>
    <sheetView zoomScaleNormal="100" workbookViewId="0">
      <selection activeCell="B6" sqref="B6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7" max="7" width="10.85546875" customWidth="1"/>
    <col min="8" max="8" width="13.28515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8" x14ac:dyDescent="0.25">
      <c r="A1" s="1" t="s">
        <v>709</v>
      </c>
      <c r="B1" t="s">
        <v>905</v>
      </c>
    </row>
    <row r="2" spans="1:8" ht="27" customHeight="1" x14ac:dyDescent="0.25">
      <c r="B2" s="86" t="s">
        <v>896</v>
      </c>
      <c r="C2" s="88"/>
      <c r="D2" s="88"/>
      <c r="E2" s="87"/>
      <c r="F2" s="87"/>
    </row>
    <row r="3" spans="1:8" ht="27" customHeight="1" x14ac:dyDescent="0.25">
      <c r="B3" s="86" t="s">
        <v>710</v>
      </c>
      <c r="C3" s="88"/>
      <c r="D3" s="88"/>
      <c r="E3" s="87"/>
      <c r="F3" s="87"/>
    </row>
    <row r="4" spans="1:8" ht="19.5" customHeight="1" x14ac:dyDescent="0.25">
      <c r="B4" s="25"/>
      <c r="C4" s="26"/>
      <c r="D4" s="26"/>
    </row>
    <row r="5" spans="1:8" x14ac:dyDescent="0.25">
      <c r="B5" s="27" t="s">
        <v>659</v>
      </c>
    </row>
    <row r="6" spans="1:8" ht="69.7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x14ac:dyDescent="0.25">
      <c r="B7" s="29" t="s">
        <v>711</v>
      </c>
      <c r="C7" s="30" t="s">
        <v>712</v>
      </c>
      <c r="D7" s="32"/>
      <c r="E7" s="31"/>
      <c r="F7" s="31"/>
      <c r="G7" s="31"/>
      <c r="H7" s="31"/>
    </row>
    <row r="8" spans="1:8" x14ac:dyDescent="0.25">
      <c r="B8" s="29" t="s">
        <v>713</v>
      </c>
      <c r="C8" s="30" t="s">
        <v>712</v>
      </c>
      <c r="D8" s="32"/>
      <c r="E8" s="31"/>
      <c r="F8" s="31"/>
      <c r="G8" s="31"/>
      <c r="H8" s="31"/>
    </row>
    <row r="9" spans="1:8" ht="38.25" customHeight="1" x14ac:dyDescent="0.25">
      <c r="B9" s="29" t="s">
        <v>714</v>
      </c>
      <c r="C9" s="30" t="s">
        <v>712</v>
      </c>
      <c r="D9" s="32"/>
      <c r="E9" s="31"/>
      <c r="F9" s="31"/>
      <c r="G9" s="31"/>
      <c r="H9" s="31"/>
    </row>
    <row r="10" spans="1:8" x14ac:dyDescent="0.25">
      <c r="B10" s="29" t="s">
        <v>715</v>
      </c>
      <c r="C10" s="30" t="s">
        <v>712</v>
      </c>
      <c r="D10" s="32"/>
      <c r="E10" s="31"/>
      <c r="F10" s="31"/>
      <c r="G10" s="31"/>
      <c r="H10" s="31"/>
    </row>
    <row r="11" spans="1:8" x14ac:dyDescent="0.25">
      <c r="B11" s="29" t="s">
        <v>716</v>
      </c>
      <c r="C11" s="30" t="s">
        <v>712</v>
      </c>
      <c r="D11" s="32"/>
      <c r="E11" s="31"/>
      <c r="F11" s="31"/>
      <c r="G11" s="31"/>
      <c r="H11" s="31"/>
    </row>
    <row r="12" spans="1:8" x14ac:dyDescent="0.25">
      <c r="B12" s="29" t="s">
        <v>717</v>
      </c>
      <c r="C12" s="30" t="s">
        <v>712</v>
      </c>
      <c r="D12" s="32"/>
      <c r="E12" s="31"/>
      <c r="F12" s="31"/>
      <c r="G12" s="31"/>
      <c r="H12" s="31"/>
    </row>
    <row r="13" spans="1:8" ht="30" x14ac:dyDescent="0.25">
      <c r="B13" s="29" t="s">
        <v>718</v>
      </c>
      <c r="C13" s="30" t="s">
        <v>712</v>
      </c>
      <c r="D13" s="32"/>
      <c r="E13" s="31"/>
      <c r="F13" s="31"/>
      <c r="G13" s="31"/>
      <c r="H13" s="31"/>
    </row>
    <row r="14" spans="1:8" ht="27.75" x14ac:dyDescent="0.25">
      <c r="B14" s="29" t="s">
        <v>719</v>
      </c>
      <c r="C14" s="30" t="s">
        <v>712</v>
      </c>
      <c r="D14" s="32">
        <v>0</v>
      </c>
      <c r="E14" s="32">
        <f>F14-D14</f>
        <v>0</v>
      </c>
      <c r="F14" s="32"/>
      <c r="G14" s="31"/>
      <c r="H14" s="31"/>
    </row>
    <row r="15" spans="1:8" ht="30" x14ac:dyDescent="0.25">
      <c r="B15" s="29" t="s">
        <v>720</v>
      </c>
      <c r="C15" s="30" t="s">
        <v>712</v>
      </c>
      <c r="D15" s="32"/>
      <c r="E15" s="31"/>
      <c r="F15" s="31"/>
      <c r="G15" s="31"/>
      <c r="H15" s="31"/>
    </row>
    <row r="16" spans="1:8" ht="30" x14ac:dyDescent="0.25">
      <c r="B16" s="29" t="s">
        <v>721</v>
      </c>
      <c r="C16" s="30" t="s">
        <v>712</v>
      </c>
      <c r="D16" s="32"/>
      <c r="E16" s="31"/>
      <c r="F16" s="31"/>
      <c r="G16" s="31"/>
      <c r="H16" s="31"/>
    </row>
    <row r="17" spans="2:8" ht="25.5" x14ac:dyDescent="0.25">
      <c r="B17" s="39" t="s">
        <v>722</v>
      </c>
      <c r="C17" s="34" t="s">
        <v>712</v>
      </c>
      <c r="D17" s="35">
        <f>SUM(D7:D16)</f>
        <v>0</v>
      </c>
      <c r="E17" s="35">
        <f t="shared" ref="E17:F17" si="0">SUM(E7:E16)</f>
        <v>0</v>
      </c>
      <c r="F17" s="35">
        <f t="shared" si="0"/>
        <v>0</v>
      </c>
      <c r="G17" s="31"/>
      <c r="H17" s="31">
        <v>0</v>
      </c>
    </row>
    <row r="18" spans="2:8" x14ac:dyDescent="0.25">
      <c r="B18" s="29" t="s">
        <v>711</v>
      </c>
      <c r="C18" s="30" t="s">
        <v>723</v>
      </c>
      <c r="D18" s="32"/>
      <c r="E18" s="31"/>
      <c r="F18" s="31"/>
      <c r="G18" s="31"/>
      <c r="H18" s="31"/>
    </row>
    <row r="19" spans="2:8" x14ac:dyDescent="0.25">
      <c r="B19" s="29" t="s">
        <v>713</v>
      </c>
      <c r="C19" s="30" t="s">
        <v>723</v>
      </c>
      <c r="D19" s="32"/>
      <c r="E19" s="31"/>
      <c r="F19" s="31"/>
      <c r="G19" s="31"/>
      <c r="H19" s="31"/>
    </row>
    <row r="20" spans="2:8" ht="33" customHeight="1" x14ac:dyDescent="0.25">
      <c r="B20" s="29" t="s">
        <v>714</v>
      </c>
      <c r="C20" s="30" t="s">
        <v>723</v>
      </c>
      <c r="D20" s="32"/>
      <c r="E20" s="31"/>
      <c r="F20" s="31"/>
      <c r="G20" s="31"/>
      <c r="H20" s="31"/>
    </row>
    <row r="21" spans="2:8" x14ac:dyDescent="0.25">
      <c r="B21" s="29" t="s">
        <v>715</v>
      </c>
      <c r="C21" s="30" t="s">
        <v>723</v>
      </c>
      <c r="D21" s="32"/>
      <c r="E21" s="31"/>
      <c r="F21" s="31"/>
      <c r="G21" s="31"/>
      <c r="H21" s="31"/>
    </row>
    <row r="22" spans="2:8" x14ac:dyDescent="0.25">
      <c r="B22" s="29" t="s">
        <v>716</v>
      </c>
      <c r="C22" s="30" t="s">
        <v>723</v>
      </c>
      <c r="D22" s="32"/>
      <c r="E22" s="31"/>
      <c r="F22" s="31"/>
      <c r="G22" s="31"/>
      <c r="H22" s="31"/>
    </row>
    <row r="23" spans="2:8" x14ac:dyDescent="0.25">
      <c r="B23" s="29" t="s">
        <v>717</v>
      </c>
      <c r="C23" s="30" t="s">
        <v>723</v>
      </c>
      <c r="D23" s="32"/>
      <c r="E23" s="31"/>
      <c r="F23" s="31"/>
      <c r="G23" s="31"/>
      <c r="H23" s="31"/>
    </row>
    <row r="24" spans="2:8" ht="30" x14ac:dyDescent="0.25">
      <c r="B24" s="29" t="s">
        <v>718</v>
      </c>
      <c r="C24" s="30" t="s">
        <v>723</v>
      </c>
      <c r="D24" s="32"/>
      <c r="E24" s="31"/>
      <c r="F24" s="31"/>
      <c r="G24" s="31"/>
      <c r="H24" s="31"/>
    </row>
    <row r="25" spans="2:8" x14ac:dyDescent="0.25">
      <c r="B25" s="29" t="s">
        <v>724</v>
      </c>
      <c r="C25" s="30" t="s">
        <v>723</v>
      </c>
      <c r="D25" s="32"/>
      <c r="E25" s="31"/>
      <c r="F25" s="31"/>
      <c r="G25" s="31"/>
      <c r="H25" s="31"/>
    </row>
    <row r="26" spans="2:8" ht="30" x14ac:dyDescent="0.25">
      <c r="B26" s="29" t="s">
        <v>720</v>
      </c>
      <c r="C26" s="30" t="s">
        <v>723</v>
      </c>
      <c r="D26" s="32"/>
      <c r="E26" s="31"/>
      <c r="F26" s="31"/>
      <c r="G26" s="31"/>
      <c r="H26" s="31"/>
    </row>
    <row r="27" spans="2:8" ht="30" x14ac:dyDescent="0.25">
      <c r="B27" s="29" t="s">
        <v>721</v>
      </c>
      <c r="C27" s="30" t="s">
        <v>723</v>
      </c>
      <c r="D27" s="32"/>
      <c r="E27" s="31"/>
      <c r="F27" s="31"/>
      <c r="G27" s="31"/>
      <c r="H27" s="31"/>
    </row>
    <row r="28" spans="2:8" ht="25.5" x14ac:dyDescent="0.25">
      <c r="B28" s="39" t="s">
        <v>725</v>
      </c>
      <c r="C28" s="34" t="s">
        <v>723</v>
      </c>
      <c r="D28" s="35">
        <v>0</v>
      </c>
      <c r="E28" s="31"/>
      <c r="F28" s="36">
        <v>0</v>
      </c>
      <c r="G28" s="31"/>
      <c r="H28" s="31">
        <v>0</v>
      </c>
    </row>
    <row r="29" spans="2:8" x14ac:dyDescent="0.25">
      <c r="B29" s="29" t="s">
        <v>711</v>
      </c>
      <c r="C29" s="30" t="s">
        <v>726</v>
      </c>
      <c r="D29" s="32"/>
      <c r="E29" s="31"/>
      <c r="F29" s="31"/>
      <c r="G29" s="31"/>
      <c r="H29" s="31"/>
    </row>
    <row r="30" spans="2:8" x14ac:dyDescent="0.25">
      <c r="B30" s="29" t="s">
        <v>713</v>
      </c>
      <c r="C30" s="30" t="s">
        <v>726</v>
      </c>
      <c r="D30" s="32"/>
      <c r="E30" s="31"/>
      <c r="F30" s="31"/>
      <c r="G30" s="31"/>
      <c r="H30" s="31"/>
    </row>
    <row r="31" spans="2:8" ht="30" x14ac:dyDescent="0.25">
      <c r="B31" s="29" t="s">
        <v>714</v>
      </c>
      <c r="C31" s="30" t="s">
        <v>726</v>
      </c>
      <c r="D31" s="32"/>
      <c r="E31" s="31"/>
      <c r="F31" s="31"/>
      <c r="G31" s="31"/>
      <c r="H31" s="31"/>
    </row>
    <row r="32" spans="2:8" x14ac:dyDescent="0.25">
      <c r="B32" s="29" t="s">
        <v>715</v>
      </c>
      <c r="C32" s="30" t="s">
        <v>726</v>
      </c>
      <c r="D32" s="32"/>
      <c r="E32" s="31"/>
      <c r="F32" s="31"/>
      <c r="G32" s="31"/>
      <c r="H32" s="31"/>
    </row>
    <row r="33" spans="2:8" x14ac:dyDescent="0.25">
      <c r="B33" s="29" t="s">
        <v>716</v>
      </c>
      <c r="C33" s="30" t="s">
        <v>726</v>
      </c>
      <c r="D33" s="32"/>
      <c r="E33" s="31"/>
      <c r="F33" s="31"/>
      <c r="G33" s="31"/>
      <c r="H33" s="31"/>
    </row>
    <row r="34" spans="2:8" x14ac:dyDescent="0.25">
      <c r="B34" s="29" t="s">
        <v>717</v>
      </c>
      <c r="C34" s="30" t="s">
        <v>726</v>
      </c>
      <c r="D34" s="32"/>
      <c r="E34" s="31"/>
      <c r="F34" s="31"/>
      <c r="G34" s="31"/>
      <c r="H34" s="31"/>
    </row>
    <row r="35" spans="2:8" ht="30" customHeight="1" x14ac:dyDescent="0.25">
      <c r="B35" s="29" t="s">
        <v>889</v>
      </c>
      <c r="C35" s="30" t="s">
        <v>726</v>
      </c>
      <c r="D35" s="32">
        <v>65876040</v>
      </c>
      <c r="E35" s="32">
        <f>F35-D35</f>
        <v>63000</v>
      </c>
      <c r="F35" s="32">
        <v>65939040</v>
      </c>
      <c r="G35" s="32">
        <f t="shared" ref="G35:G37" si="1">H35-F35</f>
        <v>9818212</v>
      </c>
      <c r="H35" s="32">
        <v>75757252</v>
      </c>
    </row>
    <row r="36" spans="2:8" ht="30" x14ac:dyDescent="0.25">
      <c r="B36" s="29" t="s">
        <v>720</v>
      </c>
      <c r="C36" s="30" t="s">
        <v>726</v>
      </c>
      <c r="D36" s="32"/>
      <c r="E36" s="31"/>
      <c r="F36" s="31"/>
      <c r="G36" s="32">
        <f t="shared" si="1"/>
        <v>0</v>
      </c>
      <c r="H36" s="31"/>
    </row>
    <row r="37" spans="2:8" ht="30" x14ac:dyDescent="0.25">
      <c r="B37" s="29" t="s">
        <v>721</v>
      </c>
      <c r="C37" s="30" t="s">
        <v>726</v>
      </c>
      <c r="D37" s="32"/>
      <c r="E37" s="31"/>
      <c r="F37" s="31"/>
      <c r="G37" s="32">
        <f t="shared" si="1"/>
        <v>0</v>
      </c>
      <c r="H37" s="31"/>
    </row>
    <row r="38" spans="2:8" ht="25.5" customHeight="1" x14ac:dyDescent="0.25">
      <c r="B38" s="39" t="s">
        <v>727</v>
      </c>
      <c r="C38" s="34" t="s">
        <v>726</v>
      </c>
      <c r="D38" s="35">
        <f>SUM(D29:D37)</f>
        <v>65876040</v>
      </c>
      <c r="E38" s="35">
        <f>SUM(E29:E37)</f>
        <v>63000</v>
      </c>
      <c r="F38" s="35">
        <v>65939040</v>
      </c>
      <c r="G38" s="32">
        <f>H38-F38</f>
        <v>9818212</v>
      </c>
      <c r="H38" s="35">
        <v>75757252</v>
      </c>
    </row>
    <row r="39" spans="2:8" x14ac:dyDescent="0.25">
      <c r="B39" s="29" t="s">
        <v>728</v>
      </c>
      <c r="C39" s="37" t="s">
        <v>729</v>
      </c>
      <c r="D39" s="32"/>
      <c r="E39" s="31"/>
      <c r="F39" s="31"/>
      <c r="G39" s="31"/>
      <c r="H39" s="31"/>
    </row>
    <row r="40" spans="2:8" x14ac:dyDescent="0.25">
      <c r="B40" s="29" t="s">
        <v>730</v>
      </c>
      <c r="C40" s="37" t="s">
        <v>729</v>
      </c>
      <c r="D40" s="32">
        <v>0</v>
      </c>
      <c r="E40" s="31">
        <v>0</v>
      </c>
      <c r="F40" s="32">
        <v>0</v>
      </c>
      <c r="G40" s="31"/>
      <c r="H40" s="31"/>
    </row>
    <row r="41" spans="2:8" x14ac:dyDescent="0.25">
      <c r="B41" s="29" t="s">
        <v>731</v>
      </c>
      <c r="C41" s="37" t="s">
        <v>729</v>
      </c>
      <c r="D41" s="32"/>
      <c r="E41" s="31"/>
      <c r="F41" s="31"/>
      <c r="G41" s="31"/>
      <c r="H41" s="31"/>
    </row>
    <row r="42" spans="2:8" x14ac:dyDescent="0.25">
      <c r="B42" s="37" t="s">
        <v>732</v>
      </c>
      <c r="C42" s="37" t="s">
        <v>729</v>
      </c>
      <c r="D42" s="32"/>
      <c r="E42" s="31"/>
      <c r="F42" s="31"/>
      <c r="G42" s="31"/>
      <c r="H42" s="31"/>
    </row>
    <row r="43" spans="2:8" ht="30" x14ac:dyDescent="0.25">
      <c r="B43" s="37" t="s">
        <v>733</v>
      </c>
      <c r="C43" s="37" t="s">
        <v>729</v>
      </c>
      <c r="D43" s="32"/>
      <c r="E43" s="31"/>
      <c r="F43" s="31"/>
      <c r="G43" s="31"/>
      <c r="H43" s="31"/>
    </row>
    <row r="44" spans="2:8" ht="30" x14ac:dyDescent="0.25">
      <c r="B44" s="37" t="s">
        <v>734</v>
      </c>
      <c r="C44" s="37" t="s">
        <v>729</v>
      </c>
      <c r="D44" s="32"/>
      <c r="E44" s="31"/>
      <c r="F44" s="31"/>
      <c r="G44" s="31"/>
      <c r="H44" s="31"/>
    </row>
    <row r="45" spans="2:8" x14ac:dyDescent="0.25">
      <c r="B45" s="29" t="s">
        <v>735</v>
      </c>
      <c r="C45" s="37" t="s">
        <v>729</v>
      </c>
      <c r="D45" s="32"/>
      <c r="E45" s="31"/>
      <c r="F45" s="31"/>
      <c r="G45" s="31"/>
      <c r="H45" s="31"/>
    </row>
    <row r="46" spans="2:8" x14ac:dyDescent="0.25">
      <c r="B46" s="29" t="s">
        <v>736</v>
      </c>
      <c r="C46" s="37" t="s">
        <v>729</v>
      </c>
      <c r="D46" s="32"/>
      <c r="E46" s="31"/>
      <c r="F46" s="31"/>
      <c r="G46" s="31"/>
      <c r="H46" s="31"/>
    </row>
    <row r="47" spans="2:8" x14ac:dyDescent="0.25">
      <c r="B47" s="29" t="s">
        <v>737</v>
      </c>
      <c r="C47" s="37" t="s">
        <v>729</v>
      </c>
      <c r="D47" s="32"/>
      <c r="E47" s="31"/>
      <c r="F47" s="31"/>
      <c r="G47" s="31"/>
      <c r="H47" s="31"/>
    </row>
    <row r="48" spans="2:8" x14ac:dyDescent="0.25">
      <c r="B48" s="29" t="s">
        <v>738</v>
      </c>
      <c r="C48" s="37" t="s">
        <v>729</v>
      </c>
      <c r="D48" s="32"/>
      <c r="E48" s="31"/>
      <c r="F48" s="31"/>
      <c r="G48" s="31"/>
      <c r="H48" s="31"/>
    </row>
    <row r="49" spans="2:8" ht="25.5" x14ac:dyDescent="0.25">
      <c r="B49" s="39" t="s">
        <v>739</v>
      </c>
      <c r="C49" s="34" t="s">
        <v>729</v>
      </c>
      <c r="D49" s="35">
        <v>0</v>
      </c>
      <c r="E49" s="31">
        <v>0</v>
      </c>
      <c r="F49" s="35">
        <v>0</v>
      </c>
      <c r="G49" s="31"/>
      <c r="H49" s="31">
        <v>0</v>
      </c>
    </row>
    <row r="50" spans="2:8" x14ac:dyDescent="0.25">
      <c r="B50" s="29" t="s">
        <v>740</v>
      </c>
      <c r="C50" s="37" t="s">
        <v>741</v>
      </c>
      <c r="D50" s="32">
        <v>0</v>
      </c>
      <c r="E50" s="32">
        <v>0</v>
      </c>
      <c r="F50" s="32">
        <v>0</v>
      </c>
      <c r="G50" s="31"/>
      <c r="H50" s="31"/>
    </row>
    <row r="51" spans="2:8" x14ac:dyDescent="0.25">
      <c r="B51" s="29" t="s">
        <v>742</v>
      </c>
      <c r="C51" s="37" t="s">
        <v>741</v>
      </c>
      <c r="D51" s="32">
        <v>0</v>
      </c>
      <c r="E51" s="32">
        <f>F51-D51</f>
        <v>0</v>
      </c>
      <c r="F51" s="32">
        <v>0</v>
      </c>
      <c r="G51" s="31"/>
      <c r="H51" s="31"/>
    </row>
    <row r="52" spans="2:8" x14ac:dyDescent="0.25">
      <c r="B52" s="29" t="s">
        <v>731</v>
      </c>
      <c r="C52" s="37" t="s">
        <v>741</v>
      </c>
      <c r="D52" s="32"/>
      <c r="E52" s="32"/>
      <c r="F52" s="32"/>
      <c r="G52" s="31"/>
      <c r="H52" s="31"/>
    </row>
    <row r="53" spans="2:8" x14ac:dyDescent="0.25">
      <c r="B53" s="37" t="s">
        <v>743</v>
      </c>
      <c r="C53" s="37" t="s">
        <v>741</v>
      </c>
      <c r="D53" s="32"/>
      <c r="E53" s="32"/>
      <c r="F53" s="32"/>
      <c r="G53" s="31"/>
      <c r="H53" s="31"/>
    </row>
    <row r="54" spans="2:8" ht="30" x14ac:dyDescent="0.25">
      <c r="B54" s="37" t="s">
        <v>733</v>
      </c>
      <c r="C54" s="37" t="s">
        <v>741</v>
      </c>
      <c r="D54" s="32"/>
      <c r="E54" s="32"/>
      <c r="F54" s="32"/>
      <c r="G54" s="31"/>
      <c r="H54" s="31"/>
    </row>
    <row r="55" spans="2:8" ht="30" x14ac:dyDescent="0.25">
      <c r="B55" s="37" t="s">
        <v>734</v>
      </c>
      <c r="C55" s="37" t="s">
        <v>741</v>
      </c>
      <c r="D55" s="32"/>
      <c r="E55" s="32"/>
      <c r="F55" s="32"/>
      <c r="G55" s="31"/>
      <c r="H55" s="31"/>
    </row>
    <row r="56" spans="2:8" x14ac:dyDescent="0.25">
      <c r="B56" s="29" t="s">
        <v>735</v>
      </c>
      <c r="C56" s="37" t="s">
        <v>741</v>
      </c>
      <c r="D56" s="32">
        <v>0</v>
      </c>
      <c r="E56" s="32">
        <f>F56-D56</f>
        <v>0</v>
      </c>
      <c r="F56" s="32">
        <v>0</v>
      </c>
      <c r="G56" s="31"/>
      <c r="H56" s="31">
        <v>0</v>
      </c>
    </row>
    <row r="57" spans="2:8" x14ac:dyDescent="0.25">
      <c r="B57" s="29" t="s">
        <v>744</v>
      </c>
      <c r="C57" s="37" t="s">
        <v>741</v>
      </c>
      <c r="D57" s="32"/>
      <c r="E57" s="32"/>
      <c r="F57" s="32"/>
      <c r="G57" s="31"/>
      <c r="H57" s="31"/>
    </row>
    <row r="58" spans="2:8" x14ac:dyDescent="0.25">
      <c r="B58" s="29" t="s">
        <v>737</v>
      </c>
      <c r="C58" s="37" t="s">
        <v>741</v>
      </c>
      <c r="D58" s="32"/>
      <c r="E58" s="32"/>
      <c r="F58" s="32"/>
      <c r="G58" s="31"/>
      <c r="H58" s="31"/>
    </row>
    <row r="59" spans="2:8" x14ac:dyDescent="0.25">
      <c r="B59" s="29" t="s">
        <v>738</v>
      </c>
      <c r="C59" s="37" t="s">
        <v>741</v>
      </c>
      <c r="D59" s="32"/>
      <c r="E59" s="32"/>
      <c r="F59" s="32"/>
      <c r="G59" s="31"/>
      <c r="H59" s="31"/>
    </row>
    <row r="60" spans="2:8" ht="29.25" customHeight="1" x14ac:dyDescent="0.25">
      <c r="B60" s="38" t="s">
        <v>745</v>
      </c>
      <c r="C60" s="33" t="s">
        <v>741</v>
      </c>
      <c r="D60" s="35">
        <v>2695000</v>
      </c>
      <c r="E60" s="35">
        <f t="shared" ref="E60" si="2">SUM(E50:E59)</f>
        <v>0</v>
      </c>
      <c r="F60" s="35">
        <v>600000</v>
      </c>
      <c r="G60" s="31"/>
      <c r="H60" s="35">
        <v>2783235</v>
      </c>
    </row>
    <row r="61" spans="2:8" x14ac:dyDescent="0.25">
      <c r="B61" s="29" t="s">
        <v>711</v>
      </c>
      <c r="C61" s="30" t="s">
        <v>746</v>
      </c>
      <c r="D61" s="32"/>
      <c r="E61" s="31"/>
      <c r="F61" s="31"/>
      <c r="G61" s="31"/>
      <c r="H61" s="31"/>
    </row>
    <row r="62" spans="2:8" x14ac:dyDescent="0.25">
      <c r="B62" s="29" t="s">
        <v>713</v>
      </c>
      <c r="C62" s="30" t="s">
        <v>746</v>
      </c>
      <c r="D62" s="32"/>
      <c r="E62" s="31"/>
      <c r="F62" s="31"/>
      <c r="G62" s="31"/>
      <c r="H62" s="31"/>
    </row>
    <row r="63" spans="2:8" ht="30" x14ac:dyDescent="0.25">
      <c r="B63" s="29" t="s">
        <v>714</v>
      </c>
      <c r="C63" s="30" t="s">
        <v>746</v>
      </c>
      <c r="D63" s="32"/>
      <c r="E63" s="31"/>
      <c r="F63" s="31"/>
      <c r="G63" s="31"/>
      <c r="H63" s="31"/>
    </row>
    <row r="64" spans="2:8" x14ac:dyDescent="0.25">
      <c r="B64" s="29" t="s">
        <v>715</v>
      </c>
      <c r="C64" s="30" t="s">
        <v>746</v>
      </c>
      <c r="D64" s="32"/>
      <c r="E64" s="31"/>
      <c r="F64" s="31"/>
      <c r="G64" s="31"/>
      <c r="H64" s="31"/>
    </row>
    <row r="65" spans="2:8" x14ac:dyDescent="0.25">
      <c r="B65" s="29" t="s">
        <v>716</v>
      </c>
      <c r="C65" s="30" t="s">
        <v>746</v>
      </c>
      <c r="D65" s="32"/>
      <c r="E65" s="31"/>
      <c r="F65" s="31"/>
      <c r="G65" s="31"/>
      <c r="H65" s="31"/>
    </row>
    <row r="66" spans="2:8" x14ac:dyDescent="0.25">
      <c r="B66" s="29" t="s">
        <v>717</v>
      </c>
      <c r="C66" s="30" t="s">
        <v>746</v>
      </c>
      <c r="D66" s="32"/>
      <c r="E66" s="31"/>
      <c r="F66" s="31"/>
      <c r="G66" s="31"/>
      <c r="H66" s="31"/>
    </row>
    <row r="67" spans="2:8" ht="30" x14ac:dyDescent="0.25">
      <c r="B67" s="29" t="s">
        <v>718</v>
      </c>
      <c r="C67" s="30" t="s">
        <v>746</v>
      </c>
      <c r="D67" s="32"/>
      <c r="E67" s="31"/>
      <c r="F67" s="31"/>
      <c r="G67" s="31"/>
      <c r="H67" s="31"/>
    </row>
    <row r="68" spans="2:8" x14ac:dyDescent="0.25">
      <c r="B68" s="29" t="s">
        <v>724</v>
      </c>
      <c r="C68" s="30" t="s">
        <v>746</v>
      </c>
      <c r="D68" s="32"/>
      <c r="E68" s="31"/>
      <c r="F68" s="31"/>
      <c r="G68" s="31"/>
      <c r="H68" s="31"/>
    </row>
    <row r="69" spans="2:8" ht="30" x14ac:dyDescent="0.25">
      <c r="B69" s="29" t="s">
        <v>720</v>
      </c>
      <c r="C69" s="30" t="s">
        <v>746</v>
      </c>
      <c r="D69" s="32"/>
      <c r="E69" s="31"/>
      <c r="F69" s="31"/>
      <c r="G69" s="31"/>
      <c r="H69" s="31"/>
    </row>
    <row r="70" spans="2:8" ht="30" x14ac:dyDescent="0.25">
      <c r="B70" s="29" t="s">
        <v>721</v>
      </c>
      <c r="C70" s="30" t="s">
        <v>746</v>
      </c>
      <c r="D70" s="32"/>
      <c r="E70" s="31"/>
      <c r="F70" s="31"/>
      <c r="G70" s="31"/>
      <c r="H70" s="31"/>
    </row>
    <row r="71" spans="2:8" ht="25.5" x14ac:dyDescent="0.25">
      <c r="B71" s="39" t="s">
        <v>747</v>
      </c>
      <c r="C71" s="34" t="s">
        <v>746</v>
      </c>
      <c r="D71" s="32"/>
      <c r="E71" s="31"/>
      <c r="F71" s="31"/>
      <c r="G71" s="31"/>
      <c r="H71" s="31"/>
    </row>
    <row r="72" spans="2:8" x14ac:dyDescent="0.25">
      <c r="B72" s="29" t="s">
        <v>711</v>
      </c>
      <c r="C72" s="30" t="s">
        <v>748</v>
      </c>
      <c r="D72" s="32"/>
      <c r="E72" s="31"/>
      <c r="F72" s="31"/>
      <c r="G72" s="31"/>
      <c r="H72" s="31"/>
    </row>
    <row r="73" spans="2:8" x14ac:dyDescent="0.25">
      <c r="B73" s="29" t="s">
        <v>713</v>
      </c>
      <c r="C73" s="30" t="s">
        <v>748</v>
      </c>
      <c r="D73" s="32"/>
      <c r="E73" s="31"/>
      <c r="F73" s="31"/>
      <c r="G73" s="31"/>
      <c r="H73" s="31"/>
    </row>
    <row r="74" spans="2:8" ht="30" x14ac:dyDescent="0.25">
      <c r="B74" s="29" t="s">
        <v>714</v>
      </c>
      <c r="C74" s="30" t="s">
        <v>748</v>
      </c>
      <c r="D74" s="32"/>
      <c r="E74" s="31"/>
      <c r="F74" s="31"/>
      <c r="G74" s="31"/>
      <c r="H74" s="31"/>
    </row>
    <row r="75" spans="2:8" x14ac:dyDescent="0.25">
      <c r="B75" s="29" t="s">
        <v>715</v>
      </c>
      <c r="C75" s="30" t="s">
        <v>748</v>
      </c>
      <c r="D75" s="32"/>
      <c r="E75" s="31"/>
      <c r="F75" s="31"/>
      <c r="G75" s="31"/>
      <c r="H75" s="31"/>
    </row>
    <row r="76" spans="2:8" x14ac:dyDescent="0.25">
      <c r="B76" s="29" t="s">
        <v>716</v>
      </c>
      <c r="C76" s="30" t="s">
        <v>748</v>
      </c>
      <c r="D76" s="32"/>
      <c r="E76" s="31"/>
      <c r="F76" s="31"/>
      <c r="G76" s="31"/>
      <c r="H76" s="31"/>
    </row>
    <row r="77" spans="2:8" x14ac:dyDescent="0.25">
      <c r="B77" s="29" t="s">
        <v>717</v>
      </c>
      <c r="C77" s="30" t="s">
        <v>748</v>
      </c>
      <c r="D77" s="32"/>
      <c r="E77" s="31"/>
      <c r="F77" s="31"/>
      <c r="G77" s="31"/>
      <c r="H77" s="31"/>
    </row>
    <row r="78" spans="2:8" ht="30" x14ac:dyDescent="0.25">
      <c r="B78" s="29" t="s">
        <v>718</v>
      </c>
      <c r="C78" s="30" t="s">
        <v>748</v>
      </c>
      <c r="D78" s="32"/>
      <c r="E78" s="31"/>
      <c r="F78" s="31"/>
      <c r="G78" s="31"/>
      <c r="H78" s="31"/>
    </row>
    <row r="79" spans="2:8" x14ac:dyDescent="0.25">
      <c r="B79" s="29" t="s">
        <v>724</v>
      </c>
      <c r="C79" s="30" t="s">
        <v>748</v>
      </c>
      <c r="D79" s="32"/>
      <c r="E79" s="31"/>
      <c r="F79" s="31"/>
      <c r="G79" s="31"/>
      <c r="H79" s="31"/>
    </row>
    <row r="80" spans="2:8" ht="30" x14ac:dyDescent="0.25">
      <c r="B80" s="29" t="s">
        <v>720</v>
      </c>
      <c r="C80" s="30" t="s">
        <v>748</v>
      </c>
      <c r="D80" s="32"/>
      <c r="E80" s="31"/>
      <c r="F80" s="31"/>
      <c r="G80" s="31"/>
      <c r="H80" s="31"/>
    </row>
    <row r="81" spans="2:8" ht="30" x14ac:dyDescent="0.25">
      <c r="B81" s="29" t="s">
        <v>721</v>
      </c>
      <c r="C81" s="30" t="s">
        <v>748</v>
      </c>
      <c r="D81" s="32"/>
      <c r="E81" s="31"/>
      <c r="F81" s="31"/>
      <c r="G81" s="31"/>
      <c r="H81" s="31"/>
    </row>
    <row r="82" spans="2:8" ht="25.5" x14ac:dyDescent="0.25">
      <c r="B82" s="39" t="s">
        <v>749</v>
      </c>
      <c r="C82" s="34" t="s">
        <v>748</v>
      </c>
      <c r="D82" s="32"/>
      <c r="E82" s="31"/>
      <c r="F82" s="31"/>
      <c r="G82" s="31"/>
      <c r="H82" s="31"/>
    </row>
    <row r="83" spans="2:8" x14ac:dyDescent="0.25">
      <c r="B83" s="29" t="s">
        <v>711</v>
      </c>
      <c r="C83" s="30" t="s">
        <v>750</v>
      </c>
      <c r="D83" s="32"/>
      <c r="E83" s="31"/>
      <c r="F83" s="31"/>
      <c r="G83" s="31"/>
      <c r="H83" s="31"/>
    </row>
    <row r="84" spans="2:8" x14ac:dyDescent="0.25">
      <c r="B84" s="29" t="s">
        <v>713</v>
      </c>
      <c r="C84" s="30" t="s">
        <v>750</v>
      </c>
      <c r="D84" s="32"/>
      <c r="E84" s="31"/>
      <c r="F84" s="31"/>
      <c r="G84" s="31"/>
      <c r="H84" s="31"/>
    </row>
    <row r="85" spans="2:8" ht="30" x14ac:dyDescent="0.25">
      <c r="B85" s="29" t="s">
        <v>714</v>
      </c>
      <c r="C85" s="30" t="s">
        <v>750</v>
      </c>
      <c r="D85" s="32"/>
      <c r="E85" s="31"/>
      <c r="F85" s="31"/>
      <c r="G85" s="31"/>
      <c r="H85" s="31"/>
    </row>
    <row r="86" spans="2:8" x14ac:dyDescent="0.25">
      <c r="B86" s="29" t="s">
        <v>715</v>
      </c>
      <c r="C86" s="30" t="s">
        <v>750</v>
      </c>
      <c r="D86" s="32"/>
      <c r="E86" s="31"/>
      <c r="F86" s="31"/>
      <c r="G86" s="31"/>
      <c r="H86" s="31"/>
    </row>
    <row r="87" spans="2:8" x14ac:dyDescent="0.25">
      <c r="B87" s="29" t="s">
        <v>716</v>
      </c>
      <c r="C87" s="30" t="s">
        <v>750</v>
      </c>
      <c r="D87" s="32"/>
      <c r="E87" s="31"/>
      <c r="F87" s="31"/>
      <c r="G87" s="31"/>
      <c r="H87" s="31"/>
    </row>
    <row r="88" spans="2:8" x14ac:dyDescent="0.25">
      <c r="B88" s="29" t="s">
        <v>717</v>
      </c>
      <c r="C88" s="30" t="s">
        <v>750</v>
      </c>
      <c r="D88" s="32"/>
      <c r="E88" s="31"/>
      <c r="F88" s="31"/>
      <c r="G88" s="31"/>
      <c r="H88" s="31"/>
    </row>
    <row r="89" spans="2:8" ht="30" x14ac:dyDescent="0.25">
      <c r="B89" s="29" t="s">
        <v>718</v>
      </c>
      <c r="C89" s="30" t="s">
        <v>750</v>
      </c>
      <c r="D89" s="32"/>
      <c r="E89" s="31"/>
      <c r="F89" s="31"/>
      <c r="G89" s="31"/>
      <c r="H89" s="31"/>
    </row>
    <row r="90" spans="2:8" x14ac:dyDescent="0.25">
      <c r="B90" s="29" t="s">
        <v>724</v>
      </c>
      <c r="C90" s="30" t="s">
        <v>750</v>
      </c>
      <c r="D90" s="32"/>
      <c r="E90" s="31"/>
      <c r="F90" s="31"/>
      <c r="G90" s="31"/>
      <c r="H90" s="31"/>
    </row>
    <row r="91" spans="2:8" ht="30" x14ac:dyDescent="0.25">
      <c r="B91" s="29" t="s">
        <v>720</v>
      </c>
      <c r="C91" s="30" t="s">
        <v>750</v>
      </c>
      <c r="D91" s="32"/>
      <c r="E91" s="31"/>
      <c r="F91" s="31"/>
      <c r="G91" s="31"/>
      <c r="H91" s="31"/>
    </row>
    <row r="92" spans="2:8" ht="30" x14ac:dyDescent="0.25">
      <c r="B92" s="29" t="s">
        <v>721</v>
      </c>
      <c r="C92" s="30" t="s">
        <v>750</v>
      </c>
      <c r="D92" s="32"/>
      <c r="E92" s="31"/>
      <c r="F92" s="31"/>
      <c r="G92" s="31"/>
      <c r="H92" s="31"/>
    </row>
    <row r="93" spans="2:8" ht="30.75" customHeight="1" x14ac:dyDescent="0.25">
      <c r="B93" s="39" t="s">
        <v>751</v>
      </c>
      <c r="C93" s="34" t="s">
        <v>750</v>
      </c>
      <c r="D93" s="32"/>
      <c r="E93" s="31"/>
      <c r="F93" s="31"/>
      <c r="G93" s="31"/>
      <c r="H93" s="31"/>
    </row>
    <row r="94" spans="2:8" x14ac:dyDescent="0.25">
      <c r="B94" s="29" t="s">
        <v>728</v>
      </c>
      <c r="C94" s="37" t="s">
        <v>752</v>
      </c>
      <c r="D94" s="32"/>
      <c r="E94" s="31"/>
      <c r="F94" s="31"/>
      <c r="G94" s="31"/>
      <c r="H94" s="31"/>
    </row>
    <row r="95" spans="2:8" x14ac:dyDescent="0.25">
      <c r="B95" s="29" t="s">
        <v>730</v>
      </c>
      <c r="C95" s="30" t="s">
        <v>752</v>
      </c>
      <c r="D95" s="32"/>
      <c r="E95" s="31"/>
      <c r="F95" s="31"/>
      <c r="G95" s="31"/>
      <c r="H95" s="31"/>
    </row>
    <row r="96" spans="2:8" x14ac:dyDescent="0.25">
      <c r="B96" s="29" t="s">
        <v>731</v>
      </c>
      <c r="C96" s="37" t="s">
        <v>752</v>
      </c>
      <c r="D96" s="32">
        <v>0</v>
      </c>
      <c r="E96" s="32">
        <v>0</v>
      </c>
      <c r="F96" s="32">
        <v>0</v>
      </c>
      <c r="G96" s="31"/>
      <c r="H96" s="31"/>
    </row>
    <row r="97" spans="2:8" x14ac:dyDescent="0.25">
      <c r="B97" s="37" t="s">
        <v>732</v>
      </c>
      <c r="C97" s="30" t="s">
        <v>752</v>
      </c>
      <c r="D97" s="32"/>
      <c r="E97" s="31"/>
      <c r="F97" s="31"/>
      <c r="G97" s="31"/>
      <c r="H97" s="31"/>
    </row>
    <row r="98" spans="2:8" ht="30" x14ac:dyDescent="0.25">
      <c r="B98" s="37" t="s">
        <v>733</v>
      </c>
      <c r="C98" s="37" t="s">
        <v>752</v>
      </c>
      <c r="D98" s="32"/>
      <c r="E98" s="31"/>
      <c r="F98" s="31"/>
      <c r="G98" s="31"/>
      <c r="H98" s="31"/>
    </row>
    <row r="99" spans="2:8" ht="30" x14ac:dyDescent="0.25">
      <c r="B99" s="37" t="s">
        <v>734</v>
      </c>
      <c r="C99" s="30" t="s">
        <v>752</v>
      </c>
      <c r="D99" s="32"/>
      <c r="E99" s="31"/>
      <c r="F99" s="31"/>
      <c r="G99" s="31"/>
      <c r="H99" s="31"/>
    </row>
    <row r="100" spans="2:8" x14ac:dyDescent="0.25">
      <c r="B100" s="29" t="s">
        <v>735</v>
      </c>
      <c r="C100" s="37" t="s">
        <v>752</v>
      </c>
      <c r="D100" s="32"/>
      <c r="E100" s="31"/>
      <c r="F100" s="31"/>
      <c r="G100" s="31"/>
      <c r="H100" s="31"/>
    </row>
    <row r="101" spans="2:8" x14ac:dyDescent="0.25">
      <c r="B101" s="29" t="s">
        <v>744</v>
      </c>
      <c r="C101" s="30" t="s">
        <v>752</v>
      </c>
      <c r="D101" s="32"/>
      <c r="E101" s="31"/>
      <c r="F101" s="31"/>
      <c r="G101" s="31"/>
      <c r="H101" s="31"/>
    </row>
    <row r="102" spans="2:8" x14ac:dyDescent="0.25">
      <c r="B102" s="29" t="s">
        <v>737</v>
      </c>
      <c r="C102" s="37" t="s">
        <v>752</v>
      </c>
      <c r="D102" s="32"/>
      <c r="E102" s="31"/>
      <c r="F102" s="31"/>
      <c r="G102" s="31"/>
      <c r="H102" s="31"/>
    </row>
    <row r="103" spans="2:8" x14ac:dyDescent="0.25">
      <c r="B103" s="29" t="s">
        <v>738</v>
      </c>
      <c r="C103" s="30" t="s">
        <v>752</v>
      </c>
      <c r="D103" s="32"/>
      <c r="E103" s="31"/>
      <c r="F103" s="31"/>
      <c r="G103" s="31"/>
      <c r="H103" s="31"/>
    </row>
    <row r="104" spans="2:8" ht="25.5" x14ac:dyDescent="0.25">
      <c r="B104" s="39" t="s">
        <v>753</v>
      </c>
      <c r="C104" s="34" t="s">
        <v>752</v>
      </c>
      <c r="D104" s="35">
        <f>SUM(D94:D103)</f>
        <v>0</v>
      </c>
      <c r="E104" s="35">
        <f t="shared" ref="E104:F104" si="3">SUM(E94:E103)</f>
        <v>0</v>
      </c>
      <c r="F104" s="35">
        <f t="shared" si="3"/>
        <v>0</v>
      </c>
      <c r="G104" s="31"/>
      <c r="H104" s="31"/>
    </row>
    <row r="105" spans="2:8" x14ac:dyDescent="0.25">
      <c r="B105" s="29" t="s">
        <v>728</v>
      </c>
      <c r="C105" s="37" t="s">
        <v>754</v>
      </c>
      <c r="D105" s="32"/>
      <c r="E105" s="31"/>
      <c r="F105" s="31"/>
      <c r="G105" s="31"/>
      <c r="H105" s="31"/>
    </row>
    <row r="106" spans="2:8" x14ac:dyDescent="0.25">
      <c r="B106" s="29" t="s">
        <v>730</v>
      </c>
      <c r="C106" s="37" t="s">
        <v>754</v>
      </c>
      <c r="D106" s="32"/>
      <c r="E106" s="31"/>
      <c r="F106" s="31"/>
      <c r="G106" s="31"/>
      <c r="H106" s="31"/>
    </row>
    <row r="107" spans="2:8" x14ac:dyDescent="0.25">
      <c r="B107" s="29" t="s">
        <v>755</v>
      </c>
      <c r="C107" s="37" t="s">
        <v>754</v>
      </c>
      <c r="D107" s="32"/>
      <c r="E107" s="31"/>
      <c r="F107" s="31"/>
      <c r="G107" s="31"/>
      <c r="H107" s="31"/>
    </row>
    <row r="108" spans="2:8" x14ac:dyDescent="0.25">
      <c r="B108" s="37" t="s">
        <v>732</v>
      </c>
      <c r="C108" s="37" t="s">
        <v>754</v>
      </c>
      <c r="D108" s="32"/>
      <c r="E108" s="31"/>
      <c r="F108" s="31"/>
      <c r="G108" s="31"/>
      <c r="H108" s="31"/>
    </row>
    <row r="109" spans="2:8" ht="30" x14ac:dyDescent="0.25">
      <c r="B109" s="37" t="s">
        <v>733</v>
      </c>
      <c r="C109" s="37" t="s">
        <v>754</v>
      </c>
      <c r="D109" s="32"/>
      <c r="E109" s="31"/>
      <c r="F109" s="31"/>
      <c r="G109" s="31"/>
      <c r="H109" s="31"/>
    </row>
    <row r="110" spans="2:8" ht="30" x14ac:dyDescent="0.25">
      <c r="B110" s="37" t="s">
        <v>734</v>
      </c>
      <c r="C110" s="37" t="s">
        <v>754</v>
      </c>
      <c r="D110" s="32"/>
      <c r="E110" s="31"/>
      <c r="F110" s="31"/>
      <c r="G110" s="31"/>
      <c r="H110" s="31"/>
    </row>
    <row r="111" spans="2:8" x14ac:dyDescent="0.25">
      <c r="B111" s="29" t="s">
        <v>756</v>
      </c>
      <c r="C111" s="37" t="s">
        <v>754</v>
      </c>
      <c r="D111" s="40">
        <v>4000000</v>
      </c>
      <c r="E111" s="40">
        <v>0</v>
      </c>
      <c r="F111" s="40">
        <v>4000000</v>
      </c>
      <c r="G111" s="31"/>
      <c r="H111" s="31">
        <v>4000000</v>
      </c>
    </row>
    <row r="112" spans="2:8" x14ac:dyDescent="0.25">
      <c r="B112" s="29" t="s">
        <v>744</v>
      </c>
      <c r="C112" s="37" t="s">
        <v>754</v>
      </c>
      <c r="D112" s="32"/>
      <c r="E112" s="31"/>
      <c r="F112" s="31"/>
      <c r="G112" s="31"/>
      <c r="H112" s="31"/>
    </row>
    <row r="113" spans="2:8" x14ac:dyDescent="0.25">
      <c r="B113" s="29" t="s">
        <v>737</v>
      </c>
      <c r="C113" s="37" t="s">
        <v>754</v>
      </c>
      <c r="D113" s="32"/>
      <c r="E113" s="31"/>
      <c r="F113" s="31"/>
      <c r="G113" s="31"/>
      <c r="H113" s="31"/>
    </row>
    <row r="114" spans="2:8" x14ac:dyDescent="0.25">
      <c r="B114" s="29" t="s">
        <v>738</v>
      </c>
      <c r="C114" s="37" t="s">
        <v>754</v>
      </c>
      <c r="D114" s="32"/>
      <c r="E114" s="31"/>
      <c r="F114" s="31"/>
      <c r="G114" s="31"/>
      <c r="H114" s="31"/>
    </row>
    <row r="115" spans="2:8" ht="33" customHeight="1" x14ac:dyDescent="0.25">
      <c r="B115" s="38" t="s">
        <v>757</v>
      </c>
      <c r="C115" s="33" t="s">
        <v>754</v>
      </c>
      <c r="D115" s="35">
        <f>SUM(D105:D114)</f>
        <v>4000000</v>
      </c>
      <c r="E115" s="35">
        <f t="shared" ref="E115" si="4">SUM(E105:E114)</f>
        <v>0</v>
      </c>
      <c r="F115" s="35">
        <v>4000000</v>
      </c>
      <c r="G115" s="31"/>
      <c r="H115" s="35">
        <v>4000000</v>
      </c>
    </row>
    <row r="117" spans="2:8" x14ac:dyDescent="0.25">
      <c r="D117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"/>
  <sheetViews>
    <sheetView zoomScaleNormal="100" workbookViewId="0">
      <selection activeCell="C16" sqref="C16"/>
    </sheetView>
  </sheetViews>
  <sheetFormatPr defaultRowHeight="15" x14ac:dyDescent="0.25"/>
  <cols>
    <col min="1" max="1" width="4.7109375" customWidth="1"/>
    <col min="2" max="2" width="65.140625" customWidth="1"/>
    <col min="4" max="4" width="14.140625" customWidth="1"/>
    <col min="5" max="5" width="11.28515625" customWidth="1"/>
    <col min="6" max="6" width="12" customWidth="1"/>
    <col min="7" max="7" width="11" customWidth="1"/>
    <col min="8" max="8" width="12.28515625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8" x14ac:dyDescent="0.25">
      <c r="A1" s="1" t="s">
        <v>758</v>
      </c>
      <c r="B1" t="s">
        <v>904</v>
      </c>
    </row>
    <row r="2" spans="1:8" ht="28.5" customHeight="1" x14ac:dyDescent="0.25">
      <c r="B2" s="86" t="s">
        <v>896</v>
      </c>
      <c r="C2" s="89"/>
      <c r="D2" s="89"/>
      <c r="E2" s="87"/>
      <c r="F2" s="87"/>
    </row>
    <row r="3" spans="1:8" ht="26.25" customHeight="1" x14ac:dyDescent="0.25">
      <c r="B3" s="86" t="s">
        <v>759</v>
      </c>
      <c r="C3" s="89"/>
      <c r="D3" s="89"/>
      <c r="E3" s="87"/>
      <c r="F3" s="87"/>
    </row>
    <row r="4" spans="1:8" ht="18.75" customHeight="1" x14ac:dyDescent="0.3">
      <c r="B4" s="42"/>
      <c r="C4" s="43"/>
      <c r="D4" s="43"/>
    </row>
    <row r="5" spans="1:8" ht="23.25" customHeight="1" x14ac:dyDescent="0.25">
      <c r="B5" s="27" t="s">
        <v>659</v>
      </c>
    </row>
    <row r="6" spans="1:8" ht="70.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ht="33" customHeight="1" x14ac:dyDescent="0.25">
      <c r="B7" s="44" t="s">
        <v>760</v>
      </c>
      <c r="C7" s="45" t="s">
        <v>761</v>
      </c>
      <c r="D7" s="32">
        <v>304500</v>
      </c>
      <c r="E7" s="32">
        <f>F7-D7</f>
        <v>0</v>
      </c>
      <c r="F7" s="32">
        <v>304500</v>
      </c>
      <c r="G7" s="32">
        <v>0</v>
      </c>
      <c r="H7" s="32">
        <v>304500</v>
      </c>
    </row>
    <row r="8" spans="1:8" x14ac:dyDescent="0.25">
      <c r="B8" s="44" t="s">
        <v>762</v>
      </c>
      <c r="C8" s="45" t="s">
        <v>761</v>
      </c>
      <c r="D8" s="32"/>
      <c r="E8" s="31"/>
      <c r="F8" s="31"/>
      <c r="G8" s="32"/>
      <c r="H8" s="32"/>
    </row>
    <row r="9" spans="1:8" x14ac:dyDescent="0.25">
      <c r="B9" s="38" t="s">
        <v>763</v>
      </c>
      <c r="C9" s="46" t="s">
        <v>761</v>
      </c>
      <c r="D9" s="35">
        <v>304500</v>
      </c>
      <c r="E9" s="35">
        <f t="shared" ref="E9" si="0">SUM(E7:E8)</f>
        <v>0</v>
      </c>
      <c r="F9" s="35">
        <v>304500</v>
      </c>
      <c r="G9" s="32">
        <v>0</v>
      </c>
      <c r="H9" s="35">
        <v>304500</v>
      </c>
    </row>
    <row r="10" spans="1:8" x14ac:dyDescent="0.25">
      <c r="B10" s="47" t="s">
        <v>764</v>
      </c>
      <c r="C10" s="30" t="s">
        <v>765</v>
      </c>
      <c r="D10" s="32"/>
      <c r="E10" s="31"/>
      <c r="F10" s="31"/>
      <c r="G10" s="32"/>
      <c r="H10" s="32"/>
    </row>
    <row r="11" spans="1:8" x14ac:dyDescent="0.25">
      <c r="B11" s="47" t="s">
        <v>766</v>
      </c>
      <c r="C11" s="30" t="s">
        <v>765</v>
      </c>
      <c r="D11" s="32"/>
      <c r="E11" s="31"/>
      <c r="F11" s="31"/>
      <c r="G11" s="32"/>
      <c r="H11" s="32"/>
    </row>
    <row r="12" spans="1:8" ht="30" x14ac:dyDescent="0.25">
      <c r="B12" s="47" t="s">
        <v>767</v>
      </c>
      <c r="C12" s="30" t="s">
        <v>765</v>
      </c>
      <c r="D12" s="32"/>
      <c r="E12" s="31"/>
      <c r="F12" s="31"/>
      <c r="G12" s="32"/>
      <c r="H12" s="32"/>
    </row>
    <row r="13" spans="1:8" x14ac:dyDescent="0.25">
      <c r="B13" s="47" t="s">
        <v>768</v>
      </c>
      <c r="C13" s="30" t="s">
        <v>765</v>
      </c>
      <c r="D13" s="32"/>
      <c r="E13" s="31"/>
      <c r="F13" s="31"/>
      <c r="G13" s="32"/>
      <c r="H13" s="32"/>
    </row>
    <row r="14" spans="1:8" x14ac:dyDescent="0.25">
      <c r="B14" s="29" t="s">
        <v>769</v>
      </c>
      <c r="C14" s="30" t="s">
        <v>765</v>
      </c>
      <c r="D14" s="32">
        <v>0</v>
      </c>
      <c r="E14" s="32">
        <f>F14-D14</f>
        <v>0</v>
      </c>
      <c r="F14" s="31">
        <v>0</v>
      </c>
      <c r="G14" s="32"/>
      <c r="H14" s="32"/>
    </row>
    <row r="15" spans="1:8" x14ac:dyDescent="0.25">
      <c r="B15" s="29" t="s">
        <v>770</v>
      </c>
      <c r="C15" s="30" t="s">
        <v>765</v>
      </c>
      <c r="D15" s="32"/>
      <c r="E15" s="31"/>
      <c r="F15" s="31"/>
      <c r="G15" s="32"/>
      <c r="H15" s="32"/>
    </row>
    <row r="16" spans="1:8" x14ac:dyDescent="0.25">
      <c r="B16" s="38" t="s">
        <v>771</v>
      </c>
      <c r="C16" s="46" t="s">
        <v>765</v>
      </c>
      <c r="D16" s="35">
        <f>SUM(D10:D15)</f>
        <v>0</v>
      </c>
      <c r="E16" s="35">
        <f t="shared" ref="E16:F16" si="1">SUM(E10:E15)</f>
        <v>0</v>
      </c>
      <c r="F16" s="35">
        <f t="shared" si="1"/>
        <v>0</v>
      </c>
      <c r="G16" s="32"/>
      <c r="H16" s="32"/>
    </row>
    <row r="17" spans="2:8" x14ac:dyDescent="0.25">
      <c r="B17" s="47" t="s">
        <v>772</v>
      </c>
      <c r="C17" s="30" t="s">
        <v>773</v>
      </c>
      <c r="D17" s="32"/>
      <c r="E17" s="31"/>
      <c r="F17" s="31"/>
      <c r="G17" s="32"/>
      <c r="H17" s="32"/>
    </row>
    <row r="18" spans="2:8" x14ac:dyDescent="0.25">
      <c r="B18" s="48" t="s">
        <v>774</v>
      </c>
      <c r="C18" s="46" t="s">
        <v>773</v>
      </c>
      <c r="D18" s="35">
        <v>0</v>
      </c>
      <c r="E18" s="31"/>
      <c r="F18" s="31"/>
      <c r="G18" s="32"/>
      <c r="H18" s="32"/>
    </row>
    <row r="19" spans="2:8" x14ac:dyDescent="0.25">
      <c r="B19" s="47" t="s">
        <v>775</v>
      </c>
      <c r="C19" s="30" t="s">
        <v>776</v>
      </c>
      <c r="D19" s="32"/>
      <c r="E19" s="31"/>
      <c r="F19" s="31"/>
      <c r="G19" s="32"/>
      <c r="H19" s="32"/>
    </row>
    <row r="20" spans="2:8" x14ac:dyDescent="0.25">
      <c r="B20" s="47" t="s">
        <v>777</v>
      </c>
      <c r="C20" s="30" t="s">
        <v>776</v>
      </c>
      <c r="D20" s="32"/>
      <c r="E20" s="31"/>
      <c r="F20" s="31"/>
      <c r="G20" s="32"/>
      <c r="H20" s="32"/>
    </row>
    <row r="21" spans="2:8" x14ac:dyDescent="0.25">
      <c r="B21" s="29" t="s">
        <v>778</v>
      </c>
      <c r="C21" s="30" t="s">
        <v>776</v>
      </c>
      <c r="D21" s="32">
        <v>0</v>
      </c>
      <c r="E21" s="32">
        <f>F21-D21</f>
        <v>0</v>
      </c>
      <c r="F21" s="31">
        <v>0</v>
      </c>
      <c r="G21" s="32"/>
      <c r="H21" s="32"/>
    </row>
    <row r="22" spans="2:8" x14ac:dyDescent="0.25">
      <c r="B22" s="29" t="s">
        <v>779</v>
      </c>
      <c r="C22" s="30" t="s">
        <v>776</v>
      </c>
      <c r="D22" s="32"/>
      <c r="E22" s="31"/>
      <c r="F22" s="31"/>
      <c r="G22" s="32"/>
      <c r="H22" s="32"/>
    </row>
    <row r="23" spans="2:8" ht="30" x14ac:dyDescent="0.25">
      <c r="B23" s="29" t="s">
        <v>780</v>
      </c>
      <c r="C23" s="30" t="s">
        <v>776</v>
      </c>
      <c r="D23" s="32"/>
      <c r="E23" s="31"/>
      <c r="F23" s="31"/>
      <c r="G23" s="32"/>
      <c r="H23" s="32"/>
    </row>
    <row r="24" spans="2:8" ht="30" x14ac:dyDescent="0.25">
      <c r="B24" s="49" t="s">
        <v>781</v>
      </c>
      <c r="C24" s="30" t="s">
        <v>776</v>
      </c>
      <c r="D24" s="32"/>
      <c r="E24" s="31"/>
      <c r="F24" s="31"/>
      <c r="G24" s="32"/>
      <c r="H24" s="32"/>
    </row>
    <row r="25" spans="2:8" x14ac:dyDescent="0.25">
      <c r="B25" s="39" t="s">
        <v>782</v>
      </c>
      <c r="C25" s="46" t="s">
        <v>776</v>
      </c>
      <c r="D25" s="35">
        <f>SUM(D19:D24)</f>
        <v>0</v>
      </c>
      <c r="E25" s="35">
        <f t="shared" ref="E25:F25" si="2">SUM(E19:E24)</f>
        <v>0</v>
      </c>
      <c r="F25" s="35">
        <f t="shared" si="2"/>
        <v>0</v>
      </c>
      <c r="G25" s="32"/>
      <c r="H25" s="32"/>
    </row>
    <row r="26" spans="2:8" x14ac:dyDescent="0.25">
      <c r="B26" s="47" t="s">
        <v>783</v>
      </c>
      <c r="C26" s="30" t="s">
        <v>784</v>
      </c>
      <c r="D26" s="32"/>
      <c r="E26" s="31"/>
      <c r="F26" s="31"/>
      <c r="G26" s="32"/>
      <c r="H26" s="32"/>
    </row>
    <row r="27" spans="2:8" x14ac:dyDescent="0.25">
      <c r="B27" s="47" t="s">
        <v>785</v>
      </c>
      <c r="C27" s="30" t="s">
        <v>784</v>
      </c>
      <c r="D27" s="32"/>
      <c r="E27" s="31"/>
      <c r="F27" s="31"/>
      <c r="G27" s="32"/>
      <c r="H27" s="32"/>
    </row>
    <row r="28" spans="2:8" x14ac:dyDescent="0.25">
      <c r="B28" s="39" t="s">
        <v>786</v>
      </c>
      <c r="C28" s="34" t="s">
        <v>784</v>
      </c>
      <c r="D28" s="32">
        <v>0</v>
      </c>
      <c r="E28" s="31"/>
      <c r="F28" s="31"/>
      <c r="G28" s="32"/>
      <c r="H28" s="32"/>
    </row>
    <row r="29" spans="2:8" x14ac:dyDescent="0.25">
      <c r="B29" s="47" t="s">
        <v>787</v>
      </c>
      <c r="C29" s="30" t="s">
        <v>788</v>
      </c>
      <c r="D29" s="32"/>
      <c r="E29" s="31"/>
      <c r="F29" s="31"/>
      <c r="G29" s="32"/>
      <c r="H29" s="32"/>
    </row>
    <row r="30" spans="2:8" x14ac:dyDescent="0.25">
      <c r="B30" s="47" t="s">
        <v>789</v>
      </c>
      <c r="C30" s="30" t="s">
        <v>788</v>
      </c>
      <c r="D30" s="32"/>
      <c r="E30" s="31"/>
      <c r="F30" s="31"/>
      <c r="G30" s="32"/>
      <c r="H30" s="32"/>
    </row>
    <row r="31" spans="2:8" x14ac:dyDescent="0.25">
      <c r="B31" s="29" t="s">
        <v>790</v>
      </c>
      <c r="C31" s="30" t="s">
        <v>788</v>
      </c>
      <c r="D31" s="32">
        <v>750000</v>
      </c>
      <c r="E31" s="32">
        <f>F31-D31</f>
        <v>0</v>
      </c>
      <c r="F31" s="32">
        <v>750000</v>
      </c>
      <c r="G31" s="32"/>
      <c r="H31" s="32">
        <v>750000</v>
      </c>
    </row>
    <row r="32" spans="2:8" x14ac:dyDescent="0.25">
      <c r="B32" s="29" t="s">
        <v>791</v>
      </c>
      <c r="C32" s="30" t="s">
        <v>788</v>
      </c>
      <c r="D32" s="32">
        <v>260000</v>
      </c>
      <c r="E32" s="32">
        <f>F32-D32</f>
        <v>0</v>
      </c>
      <c r="F32" s="32">
        <v>260000</v>
      </c>
      <c r="G32" s="32"/>
      <c r="H32" s="32">
        <v>260000</v>
      </c>
    </row>
    <row r="33" spans="2:8" x14ac:dyDescent="0.25">
      <c r="B33" s="29" t="s">
        <v>792</v>
      </c>
      <c r="C33" s="30" t="s">
        <v>788</v>
      </c>
      <c r="D33" s="32"/>
      <c r="E33" s="32"/>
      <c r="F33" s="32"/>
      <c r="G33" s="32"/>
      <c r="H33" s="32"/>
    </row>
    <row r="34" spans="2:8" ht="30" x14ac:dyDescent="0.25">
      <c r="B34" s="29" t="s">
        <v>793</v>
      </c>
      <c r="C34" s="30" t="s">
        <v>788</v>
      </c>
      <c r="D34" s="32"/>
      <c r="E34" s="31"/>
      <c r="F34" s="31"/>
      <c r="G34" s="32"/>
      <c r="H34" s="32"/>
    </row>
    <row r="35" spans="2:8" x14ac:dyDescent="0.25">
      <c r="B35" s="29" t="s">
        <v>794</v>
      </c>
      <c r="C35" s="30" t="s">
        <v>788</v>
      </c>
      <c r="D35" s="32"/>
      <c r="E35" s="31"/>
      <c r="F35" s="31"/>
      <c r="G35" s="32"/>
      <c r="H35" s="32"/>
    </row>
    <row r="36" spans="2:8" x14ac:dyDescent="0.25">
      <c r="B36" s="29" t="s">
        <v>795</v>
      </c>
      <c r="C36" s="30" t="s">
        <v>788</v>
      </c>
      <c r="D36" s="32"/>
      <c r="E36" s="31"/>
      <c r="F36" s="31"/>
      <c r="G36" s="32"/>
      <c r="H36" s="32"/>
    </row>
    <row r="37" spans="2:8" x14ac:dyDescent="0.25">
      <c r="B37" s="29" t="s">
        <v>796</v>
      </c>
      <c r="C37" s="30" t="s">
        <v>788</v>
      </c>
      <c r="D37" s="32">
        <v>100000</v>
      </c>
      <c r="E37" s="32">
        <f>F37-D37</f>
        <v>0</v>
      </c>
      <c r="F37" s="32">
        <v>100000</v>
      </c>
      <c r="G37" s="32"/>
      <c r="H37" s="32">
        <v>100000</v>
      </c>
    </row>
    <row r="38" spans="2:8" ht="17.25" customHeight="1" x14ac:dyDescent="0.25">
      <c r="B38" s="29" t="s">
        <v>898</v>
      </c>
      <c r="C38" s="30" t="s">
        <v>788</v>
      </c>
      <c r="D38" s="32">
        <v>0</v>
      </c>
      <c r="E38" s="31"/>
      <c r="F38" s="31">
        <v>0</v>
      </c>
      <c r="G38" s="32"/>
      <c r="H38" s="32"/>
    </row>
    <row r="39" spans="2:8" ht="61.5" x14ac:dyDescent="0.25">
      <c r="B39" s="29" t="s">
        <v>797</v>
      </c>
      <c r="C39" s="30" t="s">
        <v>788</v>
      </c>
      <c r="D39" s="32">
        <v>1000000</v>
      </c>
      <c r="E39" s="32">
        <f>F39-D39</f>
        <v>0</v>
      </c>
      <c r="F39" s="32">
        <v>1000000</v>
      </c>
      <c r="G39" s="32"/>
      <c r="H39" s="32">
        <v>1000000</v>
      </c>
    </row>
    <row r="40" spans="2:8" ht="61.5" x14ac:dyDescent="0.25">
      <c r="B40" s="29" t="s">
        <v>798</v>
      </c>
      <c r="C40" s="30" t="s">
        <v>788</v>
      </c>
      <c r="D40" s="32">
        <v>1217000</v>
      </c>
      <c r="E40" s="32">
        <f>F40-D40</f>
        <v>0</v>
      </c>
      <c r="F40" s="32">
        <v>1217000</v>
      </c>
      <c r="G40" s="32"/>
      <c r="H40" s="32">
        <v>1217000</v>
      </c>
    </row>
    <row r="41" spans="2:8" ht="17.25" customHeight="1" x14ac:dyDescent="0.25">
      <c r="B41" s="39" t="s">
        <v>886</v>
      </c>
      <c r="C41" s="46" t="s">
        <v>885</v>
      </c>
      <c r="D41" s="35">
        <v>3631500</v>
      </c>
      <c r="E41" s="35">
        <v>0</v>
      </c>
      <c r="F41" s="35">
        <v>3631500</v>
      </c>
      <c r="G41" s="32"/>
      <c r="H41" s="35">
        <v>3631500</v>
      </c>
    </row>
    <row r="43" spans="2:8" x14ac:dyDescent="0.25">
      <c r="F43" s="41"/>
    </row>
    <row r="44" spans="2:8" x14ac:dyDescent="0.25">
      <c r="F44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6"/>
  <sheetViews>
    <sheetView zoomScaleNormal="100" workbookViewId="0">
      <selection activeCell="B12" sqref="B12"/>
    </sheetView>
  </sheetViews>
  <sheetFormatPr defaultRowHeight="15" x14ac:dyDescent="0.25"/>
  <cols>
    <col min="1" max="1" width="3.28515625" customWidth="1"/>
    <col min="2" max="2" width="32.5703125" customWidth="1"/>
    <col min="3" max="3" width="10.140625" customWidth="1"/>
    <col min="4" max="4" width="15.28515625" customWidth="1"/>
    <col min="5" max="5" width="13.5703125" customWidth="1"/>
    <col min="6" max="6" width="13.28515625" customWidth="1"/>
    <col min="7" max="7" width="11.42578125" customWidth="1"/>
    <col min="8" max="8" width="12.140625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8" x14ac:dyDescent="0.25">
      <c r="A1" s="1" t="s">
        <v>799</v>
      </c>
      <c r="B1" t="s">
        <v>904</v>
      </c>
    </row>
    <row r="2" spans="1:8" ht="24" customHeight="1" x14ac:dyDescent="0.25">
      <c r="B2" s="86" t="s">
        <v>896</v>
      </c>
      <c r="C2" s="89"/>
      <c r="D2" s="89"/>
      <c r="E2" s="90"/>
      <c r="F2" s="90"/>
    </row>
    <row r="3" spans="1:8" ht="23.25" customHeight="1" x14ac:dyDescent="0.25">
      <c r="B3" s="86" t="s">
        <v>800</v>
      </c>
      <c r="C3" s="89"/>
      <c r="D3" s="89"/>
      <c r="E3" s="90"/>
      <c r="F3" s="90"/>
    </row>
    <row r="4" spans="1:8" ht="18" x14ac:dyDescent="0.25">
      <c r="B4" s="50"/>
    </row>
    <row r="6" spans="1:8" ht="51.75" customHeight="1" x14ac:dyDescent="0.25">
      <c r="B6" s="51" t="s">
        <v>801</v>
      </c>
      <c r="C6" s="28" t="s">
        <v>660</v>
      </c>
      <c r="D6" s="3" t="s">
        <v>4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x14ac:dyDescent="0.25">
      <c r="B7" s="31"/>
      <c r="C7" s="31"/>
      <c r="D7" s="31"/>
      <c r="E7" s="31"/>
      <c r="F7" s="31"/>
      <c r="G7" s="31"/>
      <c r="H7" s="31"/>
    </row>
    <row r="8" spans="1:8" x14ac:dyDescent="0.25">
      <c r="B8" s="31"/>
      <c r="C8" s="31"/>
      <c r="D8" s="31"/>
      <c r="E8" s="31"/>
      <c r="F8" s="31"/>
      <c r="G8" s="31"/>
      <c r="H8" s="31"/>
    </row>
    <row r="9" spans="1:8" x14ac:dyDescent="0.25">
      <c r="B9" s="31"/>
      <c r="C9" s="31"/>
      <c r="D9" s="31"/>
      <c r="E9" s="31"/>
      <c r="F9" s="31"/>
      <c r="G9" s="31"/>
      <c r="H9" s="31"/>
    </row>
    <row r="10" spans="1:8" x14ac:dyDescent="0.25">
      <c r="B10" s="31"/>
      <c r="C10" s="31"/>
      <c r="D10" s="31"/>
      <c r="E10" s="31"/>
      <c r="F10" s="31"/>
      <c r="G10" s="31"/>
      <c r="H10" s="31"/>
    </row>
    <row r="11" spans="1:8" x14ac:dyDescent="0.25">
      <c r="B11" s="38" t="s">
        <v>802</v>
      </c>
      <c r="C11" s="34" t="s">
        <v>803</v>
      </c>
      <c r="D11" s="32">
        <v>6279252</v>
      </c>
      <c r="E11" s="32">
        <f>F11-D11</f>
        <v>1205221</v>
      </c>
      <c r="F11" s="32">
        <v>7484473</v>
      </c>
      <c r="G11" s="32">
        <f>H11-F11</f>
        <v>16496154</v>
      </c>
      <c r="H11" s="32">
        <v>23980627</v>
      </c>
    </row>
    <row r="12" spans="1:8" x14ac:dyDescent="0.25">
      <c r="B12" s="38"/>
      <c r="C12" s="34"/>
      <c r="D12" s="31"/>
      <c r="E12" s="31"/>
      <c r="F12" s="31"/>
      <c r="G12" s="31"/>
      <c r="H12" s="31"/>
    </row>
    <row r="13" spans="1:8" x14ac:dyDescent="0.25">
      <c r="B13" s="38"/>
      <c r="C13" s="34"/>
      <c r="D13" s="31"/>
      <c r="E13" s="31"/>
      <c r="F13" s="31"/>
      <c r="G13" s="31"/>
      <c r="H13" s="31"/>
    </row>
    <row r="14" spans="1:8" x14ac:dyDescent="0.25">
      <c r="B14" s="38"/>
      <c r="C14" s="34"/>
      <c r="D14" s="31"/>
      <c r="E14" s="31"/>
      <c r="F14" s="31"/>
      <c r="G14" s="31"/>
      <c r="H14" s="31"/>
    </row>
    <row r="15" spans="1:8" x14ac:dyDescent="0.25">
      <c r="B15" s="38"/>
      <c r="C15" s="34"/>
      <c r="D15" s="31"/>
      <c r="E15" s="31"/>
      <c r="F15" s="31"/>
      <c r="G15" s="31"/>
      <c r="H15" s="31"/>
    </row>
    <row r="16" spans="1:8" x14ac:dyDescent="0.25">
      <c r="B16" s="38" t="s">
        <v>804</v>
      </c>
      <c r="C16" s="34" t="s">
        <v>803</v>
      </c>
      <c r="D16" s="31"/>
      <c r="E16" s="31"/>
      <c r="F16" s="31"/>
      <c r="G16" s="31"/>
      <c r="H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0"/>
  <sheetViews>
    <sheetView topLeftCell="B1" zoomScaleNormal="100" workbookViewId="0">
      <selection activeCell="B10" sqref="B10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5" style="41" customWidth="1"/>
    <col min="5" max="5" width="15.28515625" style="41" customWidth="1"/>
    <col min="6" max="6" width="16.28515625" style="41" customWidth="1"/>
    <col min="7" max="7" width="11.7109375" customWidth="1"/>
    <col min="8" max="8" width="15.42578125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8" x14ac:dyDescent="0.25">
      <c r="A1" s="1" t="s">
        <v>805</v>
      </c>
      <c r="B1" t="s">
        <v>906</v>
      </c>
    </row>
    <row r="2" spans="1:8" ht="21.75" customHeight="1" x14ac:dyDescent="0.25">
      <c r="B2" s="86" t="s">
        <v>896</v>
      </c>
      <c r="C2" s="89"/>
      <c r="D2" s="89"/>
      <c r="E2" s="89"/>
      <c r="F2" s="89"/>
    </row>
    <row r="3" spans="1:8" ht="26.25" customHeight="1" x14ac:dyDescent="0.25">
      <c r="B3" s="91" t="s">
        <v>806</v>
      </c>
      <c r="C3" s="88"/>
      <c r="D3" s="88"/>
      <c r="E3" s="88"/>
      <c r="F3" s="88"/>
    </row>
    <row r="5" spans="1:8" ht="52.9" customHeight="1" x14ac:dyDescent="0.25">
      <c r="B5" s="51" t="s">
        <v>801</v>
      </c>
      <c r="C5" s="28" t="s">
        <v>660</v>
      </c>
      <c r="D5" s="72" t="s">
        <v>902</v>
      </c>
      <c r="E5" s="73" t="s">
        <v>5</v>
      </c>
      <c r="F5" s="72" t="s">
        <v>900</v>
      </c>
      <c r="G5" s="72" t="s">
        <v>5</v>
      </c>
      <c r="H5" s="72" t="s">
        <v>901</v>
      </c>
    </row>
    <row r="6" spans="1:8" ht="15.75" x14ac:dyDescent="0.3">
      <c r="B6" s="29"/>
      <c r="C6" s="28"/>
      <c r="D6" s="52"/>
      <c r="E6" s="52"/>
      <c r="F6" s="52"/>
      <c r="G6" s="52"/>
      <c r="H6" s="74"/>
    </row>
    <row r="7" spans="1:8" ht="15.75" x14ac:dyDescent="0.3">
      <c r="B7" s="38" t="s">
        <v>807</v>
      </c>
      <c r="C7" s="34" t="s">
        <v>808</v>
      </c>
      <c r="D7" s="35">
        <v>2362205</v>
      </c>
      <c r="E7" s="32">
        <f>F7-D7</f>
        <v>-779500</v>
      </c>
      <c r="F7" s="35">
        <v>1582705</v>
      </c>
      <c r="G7" s="52">
        <f>H7-F7</f>
        <v>0</v>
      </c>
      <c r="H7" s="74">
        <v>1582705</v>
      </c>
    </row>
    <row r="8" spans="1:8" ht="15.75" x14ac:dyDescent="0.3">
      <c r="B8" s="37"/>
      <c r="C8" s="30"/>
      <c r="D8" s="32">
        <v>0</v>
      </c>
      <c r="E8" s="32">
        <f t="shared" ref="E8:E32" si="0">F8-D8</f>
        <v>0</v>
      </c>
      <c r="F8" s="32">
        <v>0</v>
      </c>
      <c r="G8" s="52">
        <f t="shared" ref="G8:G32" si="1">H8-F8</f>
        <v>0</v>
      </c>
      <c r="H8" s="74"/>
    </row>
    <row r="9" spans="1:8" ht="15.75" x14ac:dyDescent="0.3">
      <c r="B9" s="38" t="s">
        <v>809</v>
      </c>
      <c r="C9" s="34" t="s">
        <v>810</v>
      </c>
      <c r="D9" s="35">
        <f>SUM(D8:D8)</f>
        <v>0</v>
      </c>
      <c r="E9" s="32">
        <f t="shared" si="0"/>
        <v>6800970</v>
      </c>
      <c r="F9" s="35">
        <v>6800970</v>
      </c>
      <c r="G9" s="52">
        <f t="shared" si="1"/>
        <v>0</v>
      </c>
      <c r="H9" s="74">
        <v>6800970</v>
      </c>
    </row>
    <row r="10" spans="1:8" ht="15.75" x14ac:dyDescent="0.3">
      <c r="B10" s="38"/>
      <c r="C10" s="34"/>
      <c r="D10" s="32">
        <v>0</v>
      </c>
      <c r="E10" s="32">
        <f t="shared" si="0"/>
        <v>0</v>
      </c>
      <c r="F10" s="32">
        <v>0</v>
      </c>
      <c r="G10" s="52">
        <f t="shared" si="1"/>
        <v>0</v>
      </c>
      <c r="H10" s="74"/>
    </row>
    <row r="11" spans="1:8" ht="15.75" x14ac:dyDescent="0.3">
      <c r="B11" s="33" t="s">
        <v>811</v>
      </c>
      <c r="C11" s="34" t="s">
        <v>812</v>
      </c>
      <c r="D11" s="35">
        <v>78740</v>
      </c>
      <c r="E11" s="32">
        <f t="shared" si="0"/>
        <v>-78740</v>
      </c>
      <c r="F11" s="35">
        <v>0</v>
      </c>
      <c r="G11" s="52">
        <f t="shared" si="1"/>
        <v>147000</v>
      </c>
      <c r="H11" s="74">
        <v>147000</v>
      </c>
    </row>
    <row r="12" spans="1:8" ht="15.75" x14ac:dyDescent="0.3">
      <c r="B12" s="37"/>
      <c r="C12" s="30"/>
      <c r="D12" s="32">
        <v>0</v>
      </c>
      <c r="E12" s="32">
        <f t="shared" si="0"/>
        <v>0</v>
      </c>
      <c r="F12" s="32">
        <v>0</v>
      </c>
      <c r="G12" s="52">
        <f t="shared" si="1"/>
        <v>0</v>
      </c>
      <c r="H12" s="74"/>
    </row>
    <row r="13" spans="1:8" ht="15.75" x14ac:dyDescent="0.3">
      <c r="B13" s="38" t="s">
        <v>813</v>
      </c>
      <c r="C13" s="34" t="s">
        <v>814</v>
      </c>
      <c r="D13" s="35">
        <v>78740</v>
      </c>
      <c r="E13" s="32">
        <f t="shared" si="0"/>
        <v>5871206</v>
      </c>
      <c r="F13" s="35">
        <v>5949946</v>
      </c>
      <c r="G13" s="52">
        <f t="shared" si="1"/>
        <v>-147000</v>
      </c>
      <c r="H13" s="74">
        <v>5802946</v>
      </c>
    </row>
    <row r="14" spans="1:8" ht="15.75" x14ac:dyDescent="0.3">
      <c r="B14" s="29"/>
      <c r="C14" s="30"/>
      <c r="D14" s="32">
        <v>0</v>
      </c>
      <c r="E14" s="32">
        <f t="shared" si="0"/>
        <v>0</v>
      </c>
      <c r="F14" s="32">
        <v>0</v>
      </c>
      <c r="G14" s="52">
        <f t="shared" si="1"/>
        <v>0</v>
      </c>
      <c r="H14" s="74"/>
    </row>
    <row r="15" spans="1:8" ht="15.75" x14ac:dyDescent="0.3">
      <c r="B15" s="38" t="s">
        <v>815</v>
      </c>
      <c r="C15" s="34" t="s">
        <v>816</v>
      </c>
      <c r="D15" s="32">
        <v>0</v>
      </c>
      <c r="E15" s="32">
        <f t="shared" si="0"/>
        <v>0</v>
      </c>
      <c r="F15" s="32">
        <v>0</v>
      </c>
      <c r="G15" s="52">
        <f t="shared" si="1"/>
        <v>0</v>
      </c>
      <c r="H15" s="74"/>
    </row>
    <row r="16" spans="1:8" ht="15.75" x14ac:dyDescent="0.3">
      <c r="B16" s="29"/>
      <c r="C16" s="30"/>
      <c r="D16" s="32">
        <v>0</v>
      </c>
      <c r="E16" s="32">
        <f t="shared" si="0"/>
        <v>0</v>
      </c>
      <c r="F16" s="32">
        <v>0</v>
      </c>
      <c r="G16" s="52">
        <f t="shared" si="1"/>
        <v>0</v>
      </c>
      <c r="H16" s="74"/>
    </row>
    <row r="17" spans="2:8" ht="25.5" x14ac:dyDescent="0.3">
      <c r="B17" s="33" t="s">
        <v>817</v>
      </c>
      <c r="C17" s="34" t="s">
        <v>818</v>
      </c>
      <c r="D17" s="32">
        <v>0</v>
      </c>
      <c r="E17" s="32">
        <f t="shared" si="0"/>
        <v>0</v>
      </c>
      <c r="F17" s="32">
        <v>0</v>
      </c>
      <c r="G17" s="52">
        <f t="shared" si="1"/>
        <v>0</v>
      </c>
      <c r="H17" s="74"/>
    </row>
    <row r="18" spans="2:8" ht="15.75" x14ac:dyDescent="0.3">
      <c r="B18" s="37"/>
      <c r="C18" s="30"/>
      <c r="D18" s="32">
        <v>0</v>
      </c>
      <c r="E18" s="32">
        <f t="shared" si="0"/>
        <v>0</v>
      </c>
      <c r="F18" s="32">
        <v>0</v>
      </c>
      <c r="G18" s="52">
        <f t="shared" si="1"/>
        <v>0</v>
      </c>
      <c r="H18" s="74"/>
    </row>
    <row r="19" spans="2:8" ht="24" customHeight="1" x14ac:dyDescent="0.3">
      <c r="B19" s="33" t="s">
        <v>819</v>
      </c>
      <c r="C19" s="34" t="s">
        <v>820</v>
      </c>
      <c r="D19" s="35">
        <v>680315</v>
      </c>
      <c r="E19" s="32">
        <f t="shared" si="0"/>
        <v>0</v>
      </c>
      <c r="F19" s="35">
        <v>680315</v>
      </c>
      <c r="G19" s="52">
        <f t="shared" si="1"/>
        <v>0</v>
      </c>
      <c r="H19" s="74">
        <v>680315</v>
      </c>
    </row>
    <row r="20" spans="2:8" ht="21" customHeight="1" x14ac:dyDescent="0.3">
      <c r="B20" s="53" t="s">
        <v>821</v>
      </c>
      <c r="C20" s="54" t="s">
        <v>822</v>
      </c>
      <c r="D20" s="55">
        <v>3200000</v>
      </c>
      <c r="E20" s="32">
        <f t="shared" si="0"/>
        <v>11813936</v>
      </c>
      <c r="F20" s="55">
        <f>SUM(F7:F19)</f>
        <v>15013936</v>
      </c>
      <c r="G20" s="52">
        <f t="shared" si="1"/>
        <v>0</v>
      </c>
      <c r="H20" s="74">
        <v>15013936</v>
      </c>
    </row>
    <row r="21" spans="2:8" ht="15.75" hidden="1" x14ac:dyDescent="0.3">
      <c r="B21" s="56"/>
      <c r="C21" s="34"/>
      <c r="D21" s="32"/>
      <c r="E21" s="32">
        <f t="shared" si="0"/>
        <v>0</v>
      </c>
      <c r="F21" s="32"/>
      <c r="G21" s="52">
        <f t="shared" si="1"/>
        <v>0</v>
      </c>
      <c r="H21" s="74"/>
    </row>
    <row r="22" spans="2:8" ht="15.75" hidden="1" x14ac:dyDescent="0.3">
      <c r="B22" s="29"/>
      <c r="C22" s="34"/>
      <c r="D22" s="32"/>
      <c r="E22" s="32">
        <f t="shared" si="0"/>
        <v>0</v>
      </c>
      <c r="F22" s="32"/>
      <c r="G22" s="52">
        <f t="shared" si="1"/>
        <v>0</v>
      </c>
      <c r="H22" s="74"/>
    </row>
    <row r="23" spans="2:8" ht="15.75" hidden="1" x14ac:dyDescent="0.3">
      <c r="B23" s="29"/>
      <c r="C23" s="34"/>
      <c r="D23" s="32"/>
      <c r="E23" s="32">
        <f t="shared" si="0"/>
        <v>0</v>
      </c>
      <c r="F23" s="32"/>
      <c r="G23" s="52">
        <f t="shared" si="1"/>
        <v>0</v>
      </c>
      <c r="H23" s="74"/>
    </row>
    <row r="24" spans="2:8" ht="15.75" x14ac:dyDescent="0.3">
      <c r="B24" s="29"/>
      <c r="C24" s="34"/>
      <c r="D24" s="32">
        <v>0</v>
      </c>
      <c r="E24" s="32">
        <f t="shared" si="0"/>
        <v>0</v>
      </c>
      <c r="F24" s="32">
        <v>0</v>
      </c>
      <c r="G24" s="52">
        <f t="shared" si="1"/>
        <v>0</v>
      </c>
      <c r="H24" s="74"/>
    </row>
    <row r="25" spans="2:8" ht="15.75" x14ac:dyDescent="0.3">
      <c r="B25" s="38" t="s">
        <v>823</v>
      </c>
      <c r="C25" s="34" t="s">
        <v>824</v>
      </c>
      <c r="D25" s="35">
        <v>4409449</v>
      </c>
      <c r="E25" s="32">
        <f t="shared" si="0"/>
        <v>14981936</v>
      </c>
      <c r="F25" s="35">
        <v>19391385</v>
      </c>
      <c r="G25" s="52">
        <f t="shared" si="1"/>
        <v>0</v>
      </c>
      <c r="H25" s="74">
        <v>19391385</v>
      </c>
    </row>
    <row r="26" spans="2:8" ht="15.75" x14ac:dyDescent="0.3">
      <c r="B26" s="29"/>
      <c r="C26" s="30"/>
      <c r="D26" s="32">
        <v>0</v>
      </c>
      <c r="E26" s="32">
        <f t="shared" si="0"/>
        <v>0</v>
      </c>
      <c r="F26" s="32">
        <v>0</v>
      </c>
      <c r="G26" s="52">
        <f t="shared" si="1"/>
        <v>0</v>
      </c>
      <c r="H26" s="74"/>
    </row>
    <row r="27" spans="2:8" ht="15.75" x14ac:dyDescent="0.3">
      <c r="B27" s="38" t="s">
        <v>825</v>
      </c>
      <c r="C27" s="34" t="s">
        <v>826</v>
      </c>
      <c r="D27" s="32">
        <v>0</v>
      </c>
      <c r="E27" s="32">
        <f t="shared" si="0"/>
        <v>0</v>
      </c>
      <c r="F27" s="32">
        <v>0</v>
      </c>
      <c r="G27" s="52">
        <f t="shared" si="1"/>
        <v>0</v>
      </c>
      <c r="H27" s="74"/>
    </row>
    <row r="28" spans="2:8" ht="15.75" x14ac:dyDescent="0.3">
      <c r="B28" s="29"/>
      <c r="C28" s="30"/>
      <c r="D28" s="32">
        <v>0</v>
      </c>
      <c r="E28" s="32">
        <f t="shared" si="0"/>
        <v>0</v>
      </c>
      <c r="F28" s="32">
        <v>0</v>
      </c>
      <c r="G28" s="52">
        <f t="shared" si="1"/>
        <v>0</v>
      </c>
      <c r="H28" s="74"/>
    </row>
    <row r="29" spans="2:8" ht="15.75" x14ac:dyDescent="0.3">
      <c r="B29" s="38" t="s">
        <v>827</v>
      </c>
      <c r="C29" s="34" t="s">
        <v>828</v>
      </c>
      <c r="D29" s="32">
        <v>0</v>
      </c>
      <c r="E29" s="32">
        <v>0</v>
      </c>
      <c r="F29" s="32">
        <v>18063</v>
      </c>
      <c r="G29" s="52">
        <f t="shared" si="1"/>
        <v>0</v>
      </c>
      <c r="H29" s="74">
        <v>18063</v>
      </c>
    </row>
    <row r="30" spans="2:8" ht="15.75" x14ac:dyDescent="0.3">
      <c r="B30" s="38"/>
      <c r="C30" s="34"/>
      <c r="D30" s="32">
        <v>0</v>
      </c>
      <c r="E30" s="32">
        <f t="shared" si="0"/>
        <v>0</v>
      </c>
      <c r="F30" s="32">
        <v>0</v>
      </c>
      <c r="G30" s="52">
        <f t="shared" si="1"/>
        <v>0</v>
      </c>
      <c r="H30" s="74"/>
    </row>
    <row r="31" spans="2:8" ht="25.5" x14ac:dyDescent="0.3">
      <c r="B31" s="38" t="s">
        <v>829</v>
      </c>
      <c r="C31" s="34" t="s">
        <v>830</v>
      </c>
      <c r="D31" s="35">
        <f>D25*0.27</f>
        <v>1190551.23</v>
      </c>
      <c r="E31" s="32">
        <f t="shared" si="0"/>
        <v>-0.22999999998137355</v>
      </c>
      <c r="F31" s="35">
        <v>1190551</v>
      </c>
      <c r="G31" s="52">
        <f t="shared" si="1"/>
        <v>0</v>
      </c>
      <c r="H31" s="74">
        <v>1190551</v>
      </c>
    </row>
    <row r="32" spans="2:8" ht="15.75" x14ac:dyDescent="0.3">
      <c r="B32" s="53" t="s">
        <v>831</v>
      </c>
      <c r="C32" s="54" t="s">
        <v>832</v>
      </c>
      <c r="D32" s="55">
        <f>D25+D27+D29+D31</f>
        <v>5600000.2300000004</v>
      </c>
      <c r="E32" s="32">
        <f t="shared" si="0"/>
        <v>14999998.77</v>
      </c>
      <c r="F32" s="55">
        <f>SUM(F25:F31)</f>
        <v>20599999</v>
      </c>
      <c r="G32" s="52">
        <f t="shared" si="1"/>
        <v>0</v>
      </c>
      <c r="H32" s="74">
        <v>20599999</v>
      </c>
    </row>
    <row r="35" spans="2:6" x14ac:dyDescent="0.25">
      <c r="B35" s="4"/>
      <c r="C35" s="4"/>
      <c r="D35" s="12"/>
      <c r="E35" s="12"/>
      <c r="F35" s="12"/>
    </row>
    <row r="36" spans="2:6" x14ac:dyDescent="0.25">
      <c r="B36" s="4"/>
      <c r="C36" s="4"/>
      <c r="D36" s="12"/>
      <c r="E36" s="12"/>
      <c r="F36" s="12"/>
    </row>
    <row r="37" spans="2:6" x14ac:dyDescent="0.25">
      <c r="B37" s="4"/>
      <c r="C37" s="4"/>
      <c r="D37" s="12"/>
      <c r="E37" s="12"/>
      <c r="F37" s="12"/>
    </row>
    <row r="38" spans="2:6" x14ac:dyDescent="0.25">
      <c r="B38" s="4"/>
      <c r="C38" s="4"/>
      <c r="D38" s="12"/>
      <c r="E38" s="12"/>
      <c r="F38" s="12"/>
    </row>
    <row r="39" spans="2:6" x14ac:dyDescent="0.25">
      <c r="B39" s="4"/>
      <c r="C39" s="4"/>
      <c r="D39" s="12"/>
      <c r="E39" s="12"/>
      <c r="F39" s="12"/>
    </row>
    <row r="40" spans="2:6" x14ac:dyDescent="0.25">
      <c r="B40" s="4"/>
      <c r="C40" s="4"/>
      <c r="D40" s="12"/>
      <c r="E40" s="12"/>
      <c r="F40" s="12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zoomScaleNormal="100" workbookViewId="0">
      <selection activeCell="B5" sqref="B5"/>
    </sheetView>
  </sheetViews>
  <sheetFormatPr defaultRowHeight="15" x14ac:dyDescent="0.25"/>
  <cols>
    <col min="1" max="1" width="3.140625" customWidth="1"/>
    <col min="2" max="2" width="48" customWidth="1"/>
    <col min="4" max="4" width="11.28515625" customWidth="1"/>
    <col min="5" max="5" width="11.7109375" customWidth="1"/>
    <col min="6" max="6" width="12.7109375" customWidth="1"/>
    <col min="7" max="7" width="12.28515625" customWidth="1"/>
    <col min="8" max="8" width="13.28515625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8" x14ac:dyDescent="0.25">
      <c r="A1" s="1" t="s">
        <v>833</v>
      </c>
      <c r="B1" t="s">
        <v>907</v>
      </c>
    </row>
    <row r="2" spans="1:8" ht="24" customHeight="1" x14ac:dyDescent="0.25">
      <c r="B2" s="86" t="s">
        <v>896</v>
      </c>
      <c r="C2" s="88"/>
      <c r="D2" s="88"/>
      <c r="E2" s="90"/>
      <c r="F2" s="90"/>
    </row>
    <row r="3" spans="1:8" ht="26.25" customHeight="1" x14ac:dyDescent="0.25">
      <c r="B3" s="86" t="s">
        <v>834</v>
      </c>
      <c r="C3" s="88"/>
      <c r="D3" s="88"/>
      <c r="E3" s="90"/>
      <c r="F3" s="90"/>
    </row>
    <row r="5" spans="1:8" ht="51.6" customHeight="1" x14ac:dyDescent="0.25">
      <c r="B5" s="8" t="s">
        <v>3</v>
      </c>
      <c r="C5" s="28" t="s">
        <v>660</v>
      </c>
      <c r="D5" s="3" t="s">
        <v>4</v>
      </c>
      <c r="E5" s="3" t="s">
        <v>5</v>
      </c>
      <c r="F5" s="3" t="s">
        <v>900</v>
      </c>
      <c r="G5" s="3" t="s">
        <v>5</v>
      </c>
      <c r="H5" s="3" t="s">
        <v>901</v>
      </c>
    </row>
    <row r="6" spans="1:8" x14ac:dyDescent="0.25">
      <c r="B6" s="37" t="s">
        <v>835</v>
      </c>
      <c r="C6" s="37" t="s">
        <v>836</v>
      </c>
      <c r="D6" s="32"/>
      <c r="E6" s="31"/>
      <c r="F6" s="32">
        <f>SUM(D6:E6)</f>
        <v>0</v>
      </c>
      <c r="G6" s="32"/>
      <c r="H6" s="32"/>
    </row>
    <row r="7" spans="1:8" x14ac:dyDescent="0.25">
      <c r="B7" s="37" t="s">
        <v>837</v>
      </c>
      <c r="C7" s="37" t="s">
        <v>836</v>
      </c>
      <c r="D7" s="31"/>
      <c r="E7" s="31"/>
      <c r="F7" s="31">
        <f t="shared" ref="F7:F31" si="0">SUM(D7:E7)</f>
        <v>0</v>
      </c>
      <c r="G7" s="32"/>
      <c r="H7" s="32"/>
    </row>
    <row r="8" spans="1:8" x14ac:dyDescent="0.25">
      <c r="B8" s="37" t="s">
        <v>838</v>
      </c>
      <c r="C8" s="37" t="s">
        <v>836</v>
      </c>
      <c r="D8" s="32">
        <v>0</v>
      </c>
      <c r="E8" s="32">
        <v>0</v>
      </c>
      <c r="F8" s="32">
        <v>0</v>
      </c>
      <c r="G8" s="32"/>
      <c r="H8" s="32"/>
    </row>
    <row r="9" spans="1:8" x14ac:dyDescent="0.25">
      <c r="B9" s="37" t="s">
        <v>839</v>
      </c>
      <c r="C9" s="37" t="s">
        <v>836</v>
      </c>
      <c r="D9" s="32"/>
      <c r="E9" s="31"/>
      <c r="F9" s="32">
        <f t="shared" si="0"/>
        <v>0</v>
      </c>
      <c r="G9" s="32"/>
      <c r="H9" s="32"/>
    </row>
    <row r="10" spans="1:8" x14ac:dyDescent="0.25">
      <c r="B10" s="33" t="s">
        <v>840</v>
      </c>
      <c r="C10" s="34" t="s">
        <v>836</v>
      </c>
      <c r="D10" s="35">
        <v>4140000</v>
      </c>
      <c r="E10" s="32">
        <v>0</v>
      </c>
      <c r="F10" s="35">
        <v>4140000</v>
      </c>
      <c r="G10" s="32"/>
      <c r="H10" s="35">
        <v>4140000</v>
      </c>
    </row>
    <row r="11" spans="1:8" x14ac:dyDescent="0.25">
      <c r="B11" s="33" t="s">
        <v>841</v>
      </c>
      <c r="C11" s="30" t="s">
        <v>842</v>
      </c>
      <c r="D11" s="35">
        <v>2283500</v>
      </c>
      <c r="E11" s="32">
        <v>0</v>
      </c>
      <c r="F11" s="35">
        <v>2283500</v>
      </c>
      <c r="G11" s="32"/>
      <c r="H11" s="32">
        <v>29623346</v>
      </c>
    </row>
    <row r="12" spans="1:8" ht="27" x14ac:dyDescent="0.25">
      <c r="B12" s="57" t="s">
        <v>843</v>
      </c>
      <c r="C12" s="57" t="s">
        <v>842</v>
      </c>
      <c r="D12" s="32">
        <v>0</v>
      </c>
      <c r="E12" s="32">
        <v>0</v>
      </c>
      <c r="F12" s="32">
        <v>0</v>
      </c>
      <c r="G12" s="32"/>
      <c r="H12" s="32"/>
    </row>
    <row r="13" spans="1:8" ht="27" x14ac:dyDescent="0.25">
      <c r="B13" s="57" t="s">
        <v>844</v>
      </c>
      <c r="C13" s="57" t="s">
        <v>842</v>
      </c>
      <c r="D13" s="31"/>
      <c r="E13" s="31"/>
      <c r="F13" s="31">
        <f t="shared" si="0"/>
        <v>0</v>
      </c>
      <c r="G13" s="32"/>
      <c r="H13" s="32"/>
    </row>
    <row r="14" spans="1:8" x14ac:dyDescent="0.25">
      <c r="B14" s="33" t="s">
        <v>845</v>
      </c>
      <c r="C14" s="30" t="s">
        <v>846</v>
      </c>
      <c r="D14" s="35">
        <v>1520301</v>
      </c>
      <c r="E14" s="31">
        <v>0</v>
      </c>
      <c r="F14" s="35">
        <v>1520301</v>
      </c>
      <c r="G14" s="32"/>
      <c r="H14" s="35">
        <v>1520301</v>
      </c>
    </row>
    <row r="15" spans="1:8" ht="27" x14ac:dyDescent="0.25">
      <c r="B15" s="57" t="s">
        <v>847</v>
      </c>
      <c r="C15" s="57" t="s">
        <v>846</v>
      </c>
      <c r="D15" s="31"/>
      <c r="E15" s="31"/>
      <c r="F15" s="31">
        <f t="shared" si="0"/>
        <v>0</v>
      </c>
      <c r="G15" s="32"/>
      <c r="H15" s="32"/>
    </row>
    <row r="16" spans="1:8" ht="27" x14ac:dyDescent="0.25">
      <c r="B16" s="57" t="s">
        <v>848</v>
      </c>
      <c r="C16" s="57" t="s">
        <v>846</v>
      </c>
      <c r="D16" s="32">
        <v>0</v>
      </c>
      <c r="E16" s="31">
        <v>0</v>
      </c>
      <c r="F16" s="32">
        <v>0</v>
      </c>
      <c r="G16" s="32"/>
      <c r="H16" s="32"/>
    </row>
    <row r="17" spans="2:8" x14ac:dyDescent="0.25">
      <c r="B17" s="57" t="s">
        <v>849</v>
      </c>
      <c r="C17" s="57" t="s">
        <v>846</v>
      </c>
      <c r="D17" s="31"/>
      <c r="E17" s="31"/>
      <c r="F17" s="31">
        <f t="shared" si="0"/>
        <v>0</v>
      </c>
      <c r="G17" s="32"/>
      <c r="H17" s="32"/>
    </row>
    <row r="18" spans="2:8" x14ac:dyDescent="0.25">
      <c r="B18" s="57" t="s">
        <v>850</v>
      </c>
      <c r="C18" s="57" t="s">
        <v>846</v>
      </c>
      <c r="D18" s="31"/>
      <c r="E18" s="31"/>
      <c r="F18" s="31">
        <f t="shared" si="0"/>
        <v>0</v>
      </c>
      <c r="G18" s="32"/>
      <c r="H18" s="32"/>
    </row>
    <row r="19" spans="2:8" x14ac:dyDescent="0.25">
      <c r="B19" s="33" t="s">
        <v>851</v>
      </c>
      <c r="C19" s="30" t="s">
        <v>852</v>
      </c>
      <c r="D19" s="35">
        <v>0</v>
      </c>
      <c r="E19" s="31"/>
      <c r="F19" s="35">
        <v>0</v>
      </c>
      <c r="G19" s="32"/>
      <c r="H19" s="32"/>
    </row>
    <row r="20" spans="2:8" x14ac:dyDescent="0.25">
      <c r="B20" s="57" t="s">
        <v>853</v>
      </c>
      <c r="C20" s="57" t="s">
        <v>852</v>
      </c>
      <c r="D20" s="32"/>
      <c r="E20" s="31"/>
      <c r="F20" s="32">
        <f t="shared" si="0"/>
        <v>0</v>
      </c>
      <c r="G20" s="32"/>
      <c r="H20" s="32"/>
    </row>
    <row r="21" spans="2:8" x14ac:dyDescent="0.25">
      <c r="B21" s="57" t="s">
        <v>854</v>
      </c>
      <c r="C21" s="57" t="s">
        <v>852</v>
      </c>
      <c r="D21" s="32">
        <v>0</v>
      </c>
      <c r="E21" s="31"/>
      <c r="F21" s="32">
        <v>0</v>
      </c>
      <c r="G21" s="32"/>
      <c r="H21" s="32"/>
    </row>
    <row r="22" spans="2:8" x14ac:dyDescent="0.25">
      <c r="B22" s="33" t="s">
        <v>855</v>
      </c>
      <c r="C22" s="34" t="s">
        <v>856</v>
      </c>
      <c r="D22" s="35">
        <v>24355301</v>
      </c>
      <c r="E22" s="32">
        <f>F22-D22</f>
        <v>0</v>
      </c>
      <c r="F22" s="35">
        <v>24355301</v>
      </c>
      <c r="G22" s="32"/>
      <c r="H22" s="35">
        <v>31143647</v>
      </c>
    </row>
    <row r="23" spans="2:8" x14ac:dyDescent="0.25">
      <c r="B23" s="37" t="s">
        <v>857</v>
      </c>
      <c r="C23" s="37" t="s">
        <v>858</v>
      </c>
      <c r="D23" s="31"/>
      <c r="E23" s="31"/>
      <c r="F23" s="31">
        <f t="shared" si="0"/>
        <v>0</v>
      </c>
      <c r="G23" s="32"/>
      <c r="H23" s="32"/>
    </row>
    <row r="24" spans="2:8" x14ac:dyDescent="0.25">
      <c r="B24" s="37" t="s">
        <v>859</v>
      </c>
      <c r="C24" s="37" t="s">
        <v>858</v>
      </c>
      <c r="D24" s="32">
        <v>0</v>
      </c>
      <c r="E24" s="31"/>
      <c r="F24" s="32">
        <v>0</v>
      </c>
      <c r="G24" s="32"/>
      <c r="H24" s="32"/>
    </row>
    <row r="25" spans="2:8" x14ac:dyDescent="0.25">
      <c r="B25" s="37" t="s">
        <v>860</v>
      </c>
      <c r="C25" s="37" t="s">
        <v>858</v>
      </c>
      <c r="D25" s="31"/>
      <c r="E25" s="31"/>
      <c r="F25" s="31">
        <f t="shared" si="0"/>
        <v>0</v>
      </c>
      <c r="G25" s="32"/>
      <c r="H25" s="32"/>
    </row>
    <row r="26" spans="2:8" x14ac:dyDescent="0.25">
      <c r="B26" s="37" t="s">
        <v>861</v>
      </c>
      <c r="C26" s="37" t="s">
        <v>858</v>
      </c>
      <c r="D26" s="31"/>
      <c r="E26" s="31"/>
      <c r="F26" s="31">
        <f t="shared" si="0"/>
        <v>0</v>
      </c>
      <c r="G26" s="32"/>
      <c r="H26" s="32"/>
    </row>
    <row r="27" spans="2:8" x14ac:dyDescent="0.25">
      <c r="B27" s="37" t="s">
        <v>862</v>
      </c>
      <c r="C27" s="37" t="s">
        <v>858</v>
      </c>
      <c r="D27" s="31"/>
      <c r="E27" s="31"/>
      <c r="F27" s="31">
        <f t="shared" si="0"/>
        <v>0</v>
      </c>
      <c r="G27" s="32"/>
      <c r="H27" s="32"/>
    </row>
    <row r="28" spans="2:8" x14ac:dyDescent="0.25">
      <c r="B28" s="37" t="s">
        <v>863</v>
      </c>
      <c r="C28" s="37" t="s">
        <v>858</v>
      </c>
      <c r="D28" s="31"/>
      <c r="E28" s="31"/>
      <c r="F28" s="31">
        <f t="shared" si="0"/>
        <v>0</v>
      </c>
      <c r="G28" s="32"/>
      <c r="H28" s="32"/>
    </row>
    <row r="29" spans="2:8" x14ac:dyDescent="0.25">
      <c r="B29" s="37" t="s">
        <v>864</v>
      </c>
      <c r="C29" s="37" t="s">
        <v>858</v>
      </c>
      <c r="D29" s="31"/>
      <c r="E29" s="31"/>
      <c r="F29" s="31">
        <f t="shared" si="0"/>
        <v>0</v>
      </c>
      <c r="G29" s="32"/>
      <c r="H29" s="32"/>
    </row>
    <row r="30" spans="2:8" x14ac:dyDescent="0.25">
      <c r="B30" s="37" t="s">
        <v>865</v>
      </c>
      <c r="C30" s="37" t="s">
        <v>858</v>
      </c>
      <c r="D30" s="31"/>
      <c r="E30" s="31"/>
      <c r="F30" s="31">
        <f t="shared" si="0"/>
        <v>0</v>
      </c>
      <c r="G30" s="32"/>
      <c r="H30" s="32"/>
    </row>
    <row r="31" spans="2:8" x14ac:dyDescent="0.25">
      <c r="B31" s="37" t="s">
        <v>899</v>
      </c>
      <c r="C31" s="37" t="s">
        <v>858</v>
      </c>
      <c r="D31" s="32">
        <v>11600</v>
      </c>
      <c r="E31" s="31"/>
      <c r="F31" s="32">
        <f t="shared" si="0"/>
        <v>11600</v>
      </c>
      <c r="G31" s="32"/>
      <c r="H31" s="32">
        <v>11600</v>
      </c>
    </row>
    <row r="32" spans="2:8" x14ac:dyDescent="0.25">
      <c r="B32" s="37" t="s">
        <v>866</v>
      </c>
      <c r="C32" s="37" t="s">
        <v>858</v>
      </c>
      <c r="D32" s="32">
        <v>161378</v>
      </c>
      <c r="E32" s="31"/>
      <c r="F32" s="32">
        <v>161378</v>
      </c>
      <c r="G32" s="32"/>
      <c r="H32" s="32">
        <v>161378</v>
      </c>
    </row>
    <row r="33" spans="2:8" x14ac:dyDescent="0.25">
      <c r="B33" s="33" t="s">
        <v>867</v>
      </c>
      <c r="C33" s="33" t="s">
        <v>858</v>
      </c>
      <c r="D33" s="35">
        <v>172978</v>
      </c>
      <c r="E33" s="31"/>
      <c r="F33" s="35">
        <v>172978</v>
      </c>
      <c r="G33" s="32"/>
      <c r="H33" s="32">
        <v>172978</v>
      </c>
    </row>
    <row r="34" spans="2:8" x14ac:dyDescent="0.25">
      <c r="B34" s="33" t="s">
        <v>888</v>
      </c>
      <c r="C34" s="34" t="s">
        <v>887</v>
      </c>
      <c r="D34" s="35">
        <v>28668279</v>
      </c>
      <c r="E34" s="32">
        <v>0</v>
      </c>
      <c r="F34" s="35">
        <v>28668279</v>
      </c>
      <c r="G34" s="32"/>
      <c r="H34" s="35">
        <v>35456625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60"/>
    <col min="2" max="2" width="57.42578125" style="60" customWidth="1"/>
    <col min="3" max="3" width="16.7109375" style="68" customWidth="1"/>
    <col min="4" max="16384" width="9.140625" style="60"/>
  </cols>
  <sheetData>
    <row r="3" spans="2:7" ht="21" customHeight="1" x14ac:dyDescent="0.25">
      <c r="B3" s="58" t="s">
        <v>868</v>
      </c>
      <c r="C3" s="59">
        <f>SUM(C4:C6)</f>
        <v>223227340</v>
      </c>
    </row>
    <row r="4" spans="2:7" ht="18" customHeight="1" x14ac:dyDescent="0.25">
      <c r="B4" s="61" t="s">
        <v>869</v>
      </c>
      <c r="C4" s="62">
        <f>'[1]Kiemelt EI.'!G17+'[1]Kiemelt EI.'!G19+'[1]Kiemelt EI.'!G20+'[1]Kiemelt EI.'!G22</f>
        <v>140583344</v>
      </c>
    </row>
    <row r="5" spans="2:7" ht="21" customHeight="1" x14ac:dyDescent="0.25">
      <c r="B5" s="61" t="s">
        <v>870</v>
      </c>
      <c r="C5" s="62">
        <f>'[1]Kiemelt EI.'!G18+'[1]Kiemelt EI.'!G21+'[1]Kiemelt EI.'!G23</f>
        <v>17359409</v>
      </c>
    </row>
    <row r="6" spans="2:7" ht="20.25" customHeight="1" x14ac:dyDescent="0.25">
      <c r="B6" s="61" t="s">
        <v>871</v>
      </c>
      <c r="C6" s="62">
        <f>'[1]Kiemelt EI.'!G25</f>
        <v>65284587</v>
      </c>
    </row>
    <row r="7" spans="2:7" x14ac:dyDescent="0.25">
      <c r="B7" s="63"/>
      <c r="C7" s="64"/>
    </row>
    <row r="8" spans="2:7" ht="22.5" customHeight="1" x14ac:dyDescent="0.25">
      <c r="B8" s="58" t="s">
        <v>872</v>
      </c>
      <c r="C8" s="59">
        <f>SUM(C9:C12)</f>
        <v>223227340</v>
      </c>
    </row>
    <row r="9" spans="2:7" ht="25.5" customHeight="1" x14ac:dyDescent="0.25">
      <c r="B9" s="61" t="s">
        <v>873</v>
      </c>
      <c r="C9" s="65">
        <f>'[1]Kiemelt EI.'!G6+'[1]Kiemelt EI.'!G7+'[1]Kiemelt EI.'!G8+'[1]Kiemelt EI.'!G9+'[1]Kiemelt EI.'!G10-26108984</f>
        <v>160162106</v>
      </c>
      <c r="E9" s="66"/>
    </row>
    <row r="10" spans="2:7" ht="21.75" customHeight="1" x14ac:dyDescent="0.25">
      <c r="B10" s="61" t="s">
        <v>874</v>
      </c>
      <c r="C10" s="65">
        <f>'[1]Kiemelt EI.'!G11+'[1]Kiemelt EI.'!G12+'[1]Kiemelt EI.'!G13</f>
        <v>32688000</v>
      </c>
      <c r="E10" s="66"/>
    </row>
    <row r="11" spans="2:7" ht="22.5" customHeight="1" x14ac:dyDescent="0.25">
      <c r="B11" s="61" t="s">
        <v>875</v>
      </c>
      <c r="C11" s="65">
        <f>'[1]Kiadások összetolt'!G195</f>
        <v>26108984</v>
      </c>
      <c r="G11" s="66"/>
    </row>
    <row r="12" spans="2:7" ht="22.5" customHeight="1" x14ac:dyDescent="0.25">
      <c r="B12" s="61" t="s">
        <v>876</v>
      </c>
      <c r="C12" s="65">
        <f>'[1]Kiemelt EI.'!G15</f>
        <v>4268250</v>
      </c>
    </row>
    <row r="14" spans="2:7" x14ac:dyDescent="0.25">
      <c r="B14" s="67" t="s">
        <v>877</v>
      </c>
    </row>
    <row r="24" spans="2:3" x14ac:dyDescent="0.25">
      <c r="B24" s="69"/>
      <c r="C24" s="69"/>
    </row>
    <row r="25" spans="2:3" x14ac:dyDescent="0.25">
      <c r="B25" s="69"/>
      <c r="C25" s="69"/>
    </row>
    <row r="26" spans="2:3" x14ac:dyDescent="0.25">
      <c r="B26" s="69"/>
      <c r="C26" s="69"/>
    </row>
    <row r="27" spans="2:3" x14ac:dyDescent="0.25">
      <c r="B27" s="69"/>
      <c r="C27" s="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2020-04-27T11:02:54Z</cp:lastPrinted>
  <dcterms:created xsi:type="dcterms:W3CDTF">2019-03-21T13:31:26Z</dcterms:created>
  <dcterms:modified xsi:type="dcterms:W3CDTF">2020-04-27T11:02:58Z</dcterms:modified>
</cp:coreProperties>
</file>