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előirányzat felh. ter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1" i="1" l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O30" i="1"/>
  <c r="N29" i="1"/>
  <c r="M29" i="1"/>
  <c r="L29" i="1"/>
  <c r="K29" i="1"/>
  <c r="J29" i="1"/>
  <c r="I29" i="1"/>
  <c r="H29" i="1"/>
  <c r="G29" i="1"/>
  <c r="F29" i="1"/>
  <c r="E29" i="1"/>
  <c r="D29" i="1"/>
  <c r="C29" i="1"/>
  <c r="O29" i="1" s="1"/>
  <c r="B29" i="1"/>
  <c r="O27" i="1"/>
  <c r="N26" i="1"/>
  <c r="N32" i="1" s="1"/>
  <c r="M26" i="1"/>
  <c r="M32" i="1" s="1"/>
  <c r="L26" i="1"/>
  <c r="L32" i="1" s="1"/>
  <c r="K26" i="1"/>
  <c r="K32" i="1" s="1"/>
  <c r="J26" i="1"/>
  <c r="J32" i="1" s="1"/>
  <c r="I26" i="1"/>
  <c r="I32" i="1" s="1"/>
  <c r="H26" i="1"/>
  <c r="H32" i="1" s="1"/>
  <c r="G26" i="1"/>
  <c r="G32" i="1" s="1"/>
  <c r="F26" i="1"/>
  <c r="F32" i="1" s="1"/>
  <c r="E26" i="1"/>
  <c r="E32" i="1" s="1"/>
  <c r="D26" i="1"/>
  <c r="D32" i="1" s="1"/>
  <c r="C26" i="1"/>
  <c r="C32" i="1" s="1"/>
  <c r="B26" i="1"/>
  <c r="B32" i="1" s="1"/>
  <c r="O25" i="1"/>
  <c r="O24" i="1"/>
  <c r="O23" i="1"/>
  <c r="O22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O19" i="1"/>
  <c r="O18" i="1"/>
  <c r="O20" i="1" s="1"/>
  <c r="N17" i="1"/>
  <c r="M17" i="1"/>
  <c r="L17" i="1"/>
  <c r="K17" i="1"/>
  <c r="J17" i="1"/>
  <c r="I17" i="1"/>
  <c r="H17" i="1"/>
  <c r="G17" i="1"/>
  <c r="F17" i="1"/>
  <c r="E17" i="1"/>
  <c r="D17" i="1"/>
  <c r="C17" i="1"/>
  <c r="O17" i="1" s="1"/>
  <c r="B17" i="1"/>
  <c r="O16" i="1"/>
  <c r="O15" i="1"/>
  <c r="O14" i="1"/>
  <c r="O13" i="1"/>
  <c r="N12" i="1"/>
  <c r="N21" i="1" s="1"/>
  <c r="M12" i="1"/>
  <c r="M21" i="1" s="1"/>
  <c r="L12" i="1"/>
  <c r="L21" i="1" s="1"/>
  <c r="K12" i="1"/>
  <c r="K21" i="1" s="1"/>
  <c r="J12" i="1"/>
  <c r="J21" i="1" s="1"/>
  <c r="I12" i="1"/>
  <c r="I21" i="1" s="1"/>
  <c r="H12" i="1"/>
  <c r="H21" i="1" s="1"/>
  <c r="G12" i="1"/>
  <c r="G21" i="1" s="1"/>
  <c r="F12" i="1"/>
  <c r="F21" i="1" s="1"/>
  <c r="E12" i="1"/>
  <c r="E21" i="1" s="1"/>
  <c r="D12" i="1"/>
  <c r="D21" i="1" s="1"/>
  <c r="C12" i="1"/>
  <c r="O12" i="1" s="1"/>
  <c r="B12" i="1"/>
  <c r="B21" i="1" s="1"/>
  <c r="O11" i="1"/>
  <c r="O10" i="1"/>
  <c r="O9" i="1"/>
  <c r="O8" i="1"/>
  <c r="O7" i="1"/>
  <c r="O6" i="1"/>
  <c r="O21" i="1" l="1"/>
  <c r="C21" i="1"/>
  <c r="O26" i="1"/>
  <c r="O32" i="1" s="1"/>
</calcChain>
</file>

<file path=xl/sharedStrings.xml><?xml version="1.0" encoding="utf-8"?>
<sst xmlns="http://schemas.openxmlformats.org/spreadsheetml/2006/main" count="45" uniqueCount="45">
  <si>
    <t>Tés Község Önkormányzata Előirányzat felhasználási ütemterv</t>
  </si>
  <si>
    <t>adatok Ft-ban</t>
  </si>
  <si>
    <t>Megnevezés</t>
  </si>
  <si>
    <t>Előirányzat össz.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</si>
  <si>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</si>
  <si>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</si>
  <si>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</si>
  <si>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</si>
  <si>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</si>
  <si>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</si>
  <si>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</si>
  <si>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</si>
  <si>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Szeptemb.</t>
  </si>
  <si>
    <t>Október</t>
  </si>
  <si>
    <t>November</t>
  </si>
  <si>
    <t>December</t>
  </si>
  <si>
    <t>Összesen</t>
  </si>
  <si>
    <t>Személyi juttatások</t>
  </si>
  <si>
    <t>Munkaadókat terhelő járulékok</t>
  </si>
  <si>
    <t>Dologi kiadások</t>
  </si>
  <si>
    <t>Ellátottak pénzbeli juttatásai</t>
  </si>
  <si>
    <t>Egyéb műk. c. kiadás</t>
  </si>
  <si>
    <t>Céltartalék</t>
  </si>
  <si>
    <t>Működési kiadások össz.</t>
  </si>
  <si>
    <t>Beruházás</t>
  </si>
  <si>
    <t>Felújítás</t>
  </si>
  <si>
    <t>Felhalm. c. pe. átad.</t>
  </si>
  <si>
    <t>Felhalm. c. céltartalék</t>
  </si>
  <si>
    <t>Összesen felhalm. kiad.</t>
  </si>
  <si>
    <t>Intézményfinanszírozás</t>
  </si>
  <si>
    <t>Megelőlegezés visszafizetése</t>
  </si>
  <si>
    <t>Finanszírozási kiadás</t>
  </si>
  <si>
    <t>Összesen kiadás</t>
  </si>
  <si>
    <t>Működési c. támogatások</t>
  </si>
  <si>
    <t>Közhatalmi bevételek</t>
  </si>
  <si>
    <t xml:space="preserve">Működési bevételek   </t>
  </si>
  <si>
    <t>Működési c. átvett pénzeszközök</t>
  </si>
  <si>
    <t>Működési bevételek össz.</t>
  </si>
  <si>
    <t>Felhalm. c. pénzmaradvány igénybe vétele.</t>
  </si>
  <si>
    <t>Sajátos felhalm. bevét.</t>
  </si>
  <si>
    <t>Felhalm. bevételek össz.</t>
  </si>
  <si>
    <t>Előző évi pm. igénybevétele</t>
  </si>
  <si>
    <t>Finanszírozási bevételek</t>
  </si>
  <si>
    <t>Összesen bevételek</t>
  </si>
  <si>
    <t>20. 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</si>
</sst>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F_t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3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1" fillId="3" borderId="2" xfId="1" applyFill="1" applyBorder="1" applyAlignment="1">
      <alignment vertical="center"/>
    </xf>
    <xf numFmtId="0" fontId="1" fillId="3" borderId="3" xfId="1" applyFill="1" applyBorder="1" applyAlignment="1">
      <alignment horizontal="center" wrapText="1"/>
    </xf>
    <xf numFmtId="0" fontId="1" fillId="3" borderId="3" xfId="1" applyFill="1" applyBorder="1" applyAlignment="1">
      <alignment horizontal="center" vertical="center"/>
    </xf>
    <xf numFmtId="0" fontId="1" fillId="3" borderId="4" xfId="1" applyFill="1" applyBorder="1" applyAlignment="1">
      <alignment horizontal="center" vertical="center"/>
    </xf>
    <xf numFmtId="0" fontId="6" fillId="0" borderId="5" xfId="0" applyFont="1" applyBorder="1"/>
    <xf numFmtId="164" fontId="7" fillId="0" borderId="6" xfId="0" applyNumberFormat="1" applyFont="1" applyBorder="1" applyAlignment="1"/>
    <xf numFmtId="164" fontId="7" fillId="0" borderId="7" xfId="0" applyNumberFormat="1" applyFont="1" applyBorder="1" applyAlignment="1"/>
    <xf numFmtId="0" fontId="6" fillId="4" borderId="5" xfId="0" applyFont="1" applyFill="1" applyBorder="1"/>
    <xf numFmtId="164" fontId="7" fillId="4" borderId="6" xfId="0" applyNumberFormat="1" applyFont="1" applyFill="1" applyBorder="1" applyAlignment="1"/>
    <xf numFmtId="164" fontId="7" fillId="4" borderId="7" xfId="0" applyNumberFormat="1" applyFont="1" applyFill="1" applyBorder="1" applyAlignment="1"/>
    <xf numFmtId="164" fontId="7" fillId="0" borderId="6" xfId="0" applyNumberFormat="1" applyFont="1" applyFill="1" applyBorder="1" applyAlignment="1"/>
    <xf numFmtId="0" fontId="6" fillId="0" borderId="5" xfId="0" applyFont="1" applyFill="1" applyBorder="1"/>
    <xf numFmtId="164" fontId="7" fillId="0" borderId="7" xfId="0" applyNumberFormat="1" applyFont="1" applyFill="1" applyBorder="1" applyAlignment="1"/>
    <xf numFmtId="0" fontId="6" fillId="5" borderId="5" xfId="0" applyFont="1" applyFill="1" applyBorder="1"/>
    <xf numFmtId="164" fontId="8" fillId="5" borderId="6" xfId="0" applyNumberFormat="1" applyFont="1" applyFill="1" applyBorder="1" applyAlignment="1"/>
    <xf numFmtId="164" fontId="8" fillId="5" borderId="7" xfId="0" applyNumberFormat="1" applyFont="1" applyFill="1" applyBorder="1" applyAlignment="1"/>
    <xf numFmtId="0" fontId="2" fillId="0" borderId="0" xfId="0" applyFont="1"/>
    <xf numFmtId="0" fontId="1" fillId="0" borderId="0" xfId="1" applyFill="1"/>
    <xf numFmtId="0" fontId="6" fillId="0" borderId="5" xfId="0" applyFont="1" applyBorder="1" applyAlignment="1">
      <alignment wrapText="1"/>
    </xf>
    <xf numFmtId="0" fontId="6" fillId="5" borderId="8" xfId="0" applyFont="1" applyFill="1" applyBorder="1"/>
    <xf numFmtId="164" fontId="8" fillId="5" borderId="9" xfId="0" applyNumberFormat="1" applyFont="1" applyFill="1" applyBorder="1" applyAlignment="1"/>
    <xf numFmtId="164" fontId="8" fillId="5" borderId="10" xfId="0" applyNumberFormat="1" applyFont="1" applyFill="1" applyBorder="1" applyAlignment="1"/>
    <xf numFmtId="164" fontId="0" fillId="0" borderId="0" xfId="0" applyNumberFormat="1"/>
  </cellXfs>
  <cellStyles count="2">
    <cellStyle name="Jó" xfId="1" builtinId="26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selection activeCell="F2" sqref="F2"/>
    </sheetView>
  </sheetViews>
  <sheetFormatPr defaultRowHeight="15" x14ac:dyDescent="0.25"/>
  <cols>
    <col min="1" max="1" width="24.7109375" customWidth="1"/>
    <col min="2" max="3" width="13.42578125" customWidth="1"/>
    <col min="4" max="4" width="12.85546875" customWidth="1"/>
    <col min="5" max="6" width="11.5703125" customWidth="1"/>
    <col min="7" max="7" width="12" customWidth="1"/>
    <col min="8" max="8" width="13.7109375" customWidth="1"/>
    <col min="9" max="9" width="11.85546875" customWidth="1"/>
    <col min="10" max="10" width="11.5703125" customWidth="1"/>
    <col min="11" max="11" width="11.7109375" customWidth="1"/>
    <col min="12" max="12" width="12" customWidth="1"/>
    <col min="13" max="13" width="12.140625" customWidth="1"/>
    <col min="14" max="14" width="12.5703125" customWidth="1"/>
    <col min="15" max="15" width="13.42578125" customWidth="1"/>
  </cols>
  <sheetData>
    <row r="1" spans="1:15" x14ac:dyDescent="0.25">
      <c r="A1" s="1" t="s">
        <v>44</v>
      </c>
    </row>
    <row r="3" spans="1:15" ht="15.75" x14ac:dyDescent="0.25">
      <c r="A3" s="2" t="s">
        <v>0</v>
      </c>
    </row>
    <row r="4" spans="1:15" ht="15.75" thickBot="1" x14ac:dyDescent="0.3">
      <c r="N4" s="3" t="s">
        <v>1</v>
      </c>
      <c r="O4" s="3"/>
    </row>
    <row r="5" spans="1:15" ht="30" x14ac:dyDescent="0.25">
      <c r="A5" s="4" t="s">
        <v>2</v>
      </c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15</v>
      </c>
      <c r="O5" s="7" t="s">
        <v>16</v>
      </c>
    </row>
    <row r="6" spans="1:15" x14ac:dyDescent="0.25">
      <c r="A6" s="8" t="s">
        <v>17</v>
      </c>
      <c r="B6" s="9">
        <v>20045000</v>
      </c>
      <c r="C6" s="9">
        <v>1745000</v>
      </c>
      <c r="D6" s="9">
        <v>1745000</v>
      </c>
      <c r="E6" s="9">
        <v>1745000</v>
      </c>
      <c r="F6" s="9">
        <v>1650000</v>
      </c>
      <c r="G6" s="9">
        <v>1645000</v>
      </c>
      <c r="H6" s="9">
        <v>1645000</v>
      </c>
      <c r="I6" s="9">
        <v>1645000</v>
      </c>
      <c r="J6" s="9">
        <v>1645000</v>
      </c>
      <c r="K6" s="9">
        <v>1645000</v>
      </c>
      <c r="L6" s="9">
        <v>1645000</v>
      </c>
      <c r="M6" s="9">
        <v>1645000</v>
      </c>
      <c r="N6" s="9">
        <v>1645000</v>
      </c>
      <c r="O6" s="10">
        <f>SUM(C6:N6)</f>
        <v>20045000</v>
      </c>
    </row>
    <row r="7" spans="1:15" x14ac:dyDescent="0.25">
      <c r="A7" s="8" t="s">
        <v>18</v>
      </c>
      <c r="B7" s="9">
        <v>3754000</v>
      </c>
      <c r="C7" s="9">
        <v>328000</v>
      </c>
      <c r="D7" s="9">
        <v>328000</v>
      </c>
      <c r="E7" s="9">
        <v>326000</v>
      </c>
      <c r="F7" s="9">
        <v>308000</v>
      </c>
      <c r="G7" s="9">
        <v>308000</v>
      </c>
      <c r="H7" s="9">
        <v>308000</v>
      </c>
      <c r="I7" s="9">
        <v>308000</v>
      </c>
      <c r="J7" s="9">
        <v>308000</v>
      </c>
      <c r="K7" s="9">
        <v>308000</v>
      </c>
      <c r="L7" s="9">
        <v>308000</v>
      </c>
      <c r="M7" s="9">
        <v>308000</v>
      </c>
      <c r="N7" s="9">
        <v>308000</v>
      </c>
      <c r="O7" s="10">
        <f>SUM(C7:N7)</f>
        <v>3754000</v>
      </c>
    </row>
    <row r="8" spans="1:15" x14ac:dyDescent="0.25">
      <c r="A8" s="8" t="s">
        <v>19</v>
      </c>
      <c r="B8" s="9">
        <v>25658456</v>
      </c>
      <c r="C8" s="9">
        <v>1200000</v>
      </c>
      <c r="D8" s="9">
        <v>1250000</v>
      </c>
      <c r="E8" s="9">
        <v>1310000</v>
      </c>
      <c r="F8" s="9">
        <v>2339456</v>
      </c>
      <c r="G8" s="9">
        <v>2359000</v>
      </c>
      <c r="H8" s="9">
        <v>2690000</v>
      </c>
      <c r="I8" s="9">
        <v>3500000</v>
      </c>
      <c r="J8" s="9">
        <v>3200000</v>
      </c>
      <c r="K8" s="9">
        <v>1850000</v>
      </c>
      <c r="L8" s="9">
        <v>1900000</v>
      </c>
      <c r="M8" s="9">
        <v>1860000</v>
      </c>
      <c r="N8" s="9">
        <v>2200000</v>
      </c>
      <c r="O8" s="10">
        <f t="shared" ref="O8:O11" si="0">SUM(C8:N8)</f>
        <v>25658456</v>
      </c>
    </row>
    <row r="9" spans="1:15" x14ac:dyDescent="0.25">
      <c r="A9" s="8" t="s">
        <v>20</v>
      </c>
      <c r="B9" s="9">
        <v>6921000</v>
      </c>
      <c r="C9" s="9">
        <v>750000</v>
      </c>
      <c r="D9" s="9">
        <v>471000</v>
      </c>
      <c r="E9" s="9">
        <v>445000</v>
      </c>
      <c r="F9" s="9">
        <v>445000</v>
      </c>
      <c r="G9" s="9">
        <v>445000</v>
      </c>
      <c r="H9" s="9">
        <v>445000</v>
      </c>
      <c r="I9" s="9">
        <v>445000</v>
      </c>
      <c r="J9" s="9">
        <v>445000</v>
      </c>
      <c r="K9" s="9">
        <v>445000</v>
      </c>
      <c r="L9" s="9">
        <v>445000</v>
      </c>
      <c r="M9" s="9">
        <v>850000</v>
      </c>
      <c r="N9" s="9">
        <v>1290000</v>
      </c>
      <c r="O9" s="10">
        <f t="shared" si="0"/>
        <v>6921000</v>
      </c>
    </row>
    <row r="10" spans="1:15" x14ac:dyDescent="0.25">
      <c r="A10" s="8" t="s">
        <v>21</v>
      </c>
      <c r="B10" s="9">
        <v>2525988</v>
      </c>
      <c r="C10" s="9">
        <v>120000</v>
      </c>
      <c r="D10" s="9">
        <v>120000</v>
      </c>
      <c r="E10" s="9">
        <v>408000</v>
      </c>
      <c r="F10" s="9">
        <v>220000</v>
      </c>
      <c r="G10" s="9">
        <v>180000</v>
      </c>
      <c r="H10" s="9">
        <v>180000</v>
      </c>
      <c r="I10" s="9">
        <v>80000</v>
      </c>
      <c r="J10" s="9">
        <v>239988</v>
      </c>
      <c r="K10" s="9">
        <v>408000</v>
      </c>
      <c r="L10" s="9">
        <v>210000</v>
      </c>
      <c r="M10" s="9">
        <v>210000</v>
      </c>
      <c r="N10" s="9">
        <v>150000</v>
      </c>
      <c r="O10" s="10">
        <f t="shared" si="0"/>
        <v>2525988</v>
      </c>
    </row>
    <row r="11" spans="1:15" x14ac:dyDescent="0.25">
      <c r="A11" s="8" t="s">
        <v>22</v>
      </c>
      <c r="B11" s="9">
        <v>33701043</v>
      </c>
      <c r="C11" s="9">
        <v>33701043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>
        <f t="shared" si="0"/>
        <v>33701043</v>
      </c>
    </row>
    <row r="12" spans="1:15" x14ac:dyDescent="0.25">
      <c r="A12" s="11" t="s">
        <v>23</v>
      </c>
      <c r="B12" s="12">
        <f>SUM(B6:B11)</f>
        <v>92605487</v>
      </c>
      <c r="C12" s="12">
        <f t="shared" ref="C12:N12" si="1">SUM(C6:C11)</f>
        <v>37844043</v>
      </c>
      <c r="D12" s="12">
        <f t="shared" si="1"/>
        <v>3914000</v>
      </c>
      <c r="E12" s="12">
        <f t="shared" si="1"/>
        <v>4234000</v>
      </c>
      <c r="F12" s="12">
        <f t="shared" si="1"/>
        <v>4962456</v>
      </c>
      <c r="G12" s="12">
        <f t="shared" si="1"/>
        <v>4937000</v>
      </c>
      <c r="H12" s="12">
        <f t="shared" si="1"/>
        <v>5268000</v>
      </c>
      <c r="I12" s="12">
        <f t="shared" si="1"/>
        <v>5978000</v>
      </c>
      <c r="J12" s="12">
        <f t="shared" si="1"/>
        <v>5837988</v>
      </c>
      <c r="K12" s="12">
        <f t="shared" si="1"/>
        <v>4656000</v>
      </c>
      <c r="L12" s="12">
        <f t="shared" si="1"/>
        <v>4508000</v>
      </c>
      <c r="M12" s="12">
        <f t="shared" si="1"/>
        <v>4873000</v>
      </c>
      <c r="N12" s="12">
        <f t="shared" si="1"/>
        <v>5593000</v>
      </c>
      <c r="O12" s="13">
        <f>SUM(C12:N12)</f>
        <v>92605487</v>
      </c>
    </row>
    <row r="13" spans="1:15" x14ac:dyDescent="0.25">
      <c r="A13" s="8" t="s">
        <v>24</v>
      </c>
      <c r="B13" s="9">
        <v>41919796</v>
      </c>
      <c r="C13" s="14">
        <v>0</v>
      </c>
      <c r="D13" s="14">
        <v>0</v>
      </c>
      <c r="E13" s="14">
        <v>5200000</v>
      </c>
      <c r="F13" s="14">
        <v>6000000</v>
      </c>
      <c r="G13" s="14">
        <v>3900000</v>
      </c>
      <c r="H13" s="14">
        <v>6250000</v>
      </c>
      <c r="I13" s="14">
        <v>7100000</v>
      </c>
      <c r="J13" s="14">
        <v>6220000</v>
      </c>
      <c r="K13" s="14">
        <v>7249796</v>
      </c>
      <c r="L13" s="14"/>
      <c r="M13" s="14">
        <v>0</v>
      </c>
      <c r="N13" s="14">
        <v>0</v>
      </c>
      <c r="O13" s="10">
        <f>SUM(C13:N13)</f>
        <v>41919796</v>
      </c>
    </row>
    <row r="14" spans="1:15" x14ac:dyDescent="0.25">
      <c r="A14" s="8" t="s">
        <v>25</v>
      </c>
      <c r="B14" s="9">
        <v>29730808</v>
      </c>
      <c r="C14" s="14">
        <v>662165</v>
      </c>
      <c r="D14" s="14">
        <v>0</v>
      </c>
      <c r="E14" s="14">
        <v>2500000</v>
      </c>
      <c r="F14" s="14">
        <v>6960000</v>
      </c>
      <c r="G14" s="14">
        <v>1250000</v>
      </c>
      <c r="H14" s="14">
        <v>8960000</v>
      </c>
      <c r="I14" s="14">
        <v>3425000</v>
      </c>
      <c r="J14" s="14">
        <v>5973643</v>
      </c>
      <c r="K14" s="14">
        <v>0</v>
      </c>
      <c r="L14" s="14">
        <v>0</v>
      </c>
      <c r="M14" s="14">
        <v>0</v>
      </c>
      <c r="N14" s="14">
        <v>0</v>
      </c>
      <c r="O14" s="10">
        <f t="shared" ref="O14:O16" si="2">SUM(C14:N14)</f>
        <v>29730808</v>
      </c>
    </row>
    <row r="15" spans="1:15" x14ac:dyDescent="0.25">
      <c r="A15" s="8" t="s">
        <v>26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>
        <f t="shared" si="2"/>
        <v>0</v>
      </c>
    </row>
    <row r="16" spans="1:15" x14ac:dyDescent="0.25">
      <c r="A16" s="8" t="s">
        <v>27</v>
      </c>
      <c r="B16" s="9">
        <v>5355237</v>
      </c>
      <c r="C16" s="9">
        <v>5355237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>
        <f t="shared" si="2"/>
        <v>5355237</v>
      </c>
    </row>
    <row r="17" spans="1:19" x14ac:dyDescent="0.25">
      <c r="A17" s="11" t="s">
        <v>28</v>
      </c>
      <c r="B17" s="12">
        <f t="shared" ref="B17:N17" si="3">SUM(B13:B16)</f>
        <v>77005841</v>
      </c>
      <c r="C17" s="12">
        <f t="shared" si="3"/>
        <v>6017402</v>
      </c>
      <c r="D17" s="12">
        <f t="shared" si="3"/>
        <v>0</v>
      </c>
      <c r="E17" s="12">
        <f t="shared" si="3"/>
        <v>7700000</v>
      </c>
      <c r="F17" s="12">
        <f t="shared" si="3"/>
        <v>12960000</v>
      </c>
      <c r="G17" s="12">
        <f t="shared" si="3"/>
        <v>5150000</v>
      </c>
      <c r="H17" s="12">
        <f t="shared" si="3"/>
        <v>15210000</v>
      </c>
      <c r="I17" s="12">
        <f t="shared" si="3"/>
        <v>10525000</v>
      </c>
      <c r="J17" s="12">
        <f t="shared" si="3"/>
        <v>12193643</v>
      </c>
      <c r="K17" s="12">
        <f t="shared" si="3"/>
        <v>7249796</v>
      </c>
      <c r="L17" s="12">
        <f t="shared" si="3"/>
        <v>0</v>
      </c>
      <c r="M17" s="12">
        <f t="shared" si="3"/>
        <v>0</v>
      </c>
      <c r="N17" s="12">
        <f t="shared" si="3"/>
        <v>0</v>
      </c>
      <c r="O17" s="13">
        <f>SUM(C17:N17)</f>
        <v>77005841</v>
      </c>
    </row>
    <row r="18" spans="1:19" x14ac:dyDescent="0.25">
      <c r="A18" s="15" t="s">
        <v>29</v>
      </c>
      <c r="B18" s="14">
        <v>17930000</v>
      </c>
      <c r="C18" s="14">
        <v>1496000</v>
      </c>
      <c r="D18" s="14">
        <v>1494000</v>
      </c>
      <c r="E18" s="14">
        <v>1494000</v>
      </c>
      <c r="F18" s="14">
        <v>1494000</v>
      </c>
      <c r="G18" s="14">
        <v>1494000</v>
      </c>
      <c r="H18" s="14">
        <v>1494000</v>
      </c>
      <c r="I18" s="14">
        <v>1494000</v>
      </c>
      <c r="J18" s="14">
        <v>1494000</v>
      </c>
      <c r="K18" s="14">
        <v>1494000</v>
      </c>
      <c r="L18" s="14">
        <v>1494000</v>
      </c>
      <c r="M18" s="14">
        <v>1494000</v>
      </c>
      <c r="N18" s="14">
        <v>1494000</v>
      </c>
      <c r="O18" s="16">
        <f>SUM(C18:N18)</f>
        <v>17930000</v>
      </c>
    </row>
    <row r="19" spans="1:19" x14ac:dyDescent="0.25">
      <c r="A19" s="15" t="s">
        <v>30</v>
      </c>
      <c r="B19" s="14">
        <v>1634672</v>
      </c>
      <c r="C19" s="14">
        <v>1634672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6">
        <f>SUM(C19:N19)</f>
        <v>1634672</v>
      </c>
    </row>
    <row r="20" spans="1:19" x14ac:dyDescent="0.25">
      <c r="A20" s="11" t="s">
        <v>31</v>
      </c>
      <c r="B20" s="12">
        <f>SUM(B18+B19)</f>
        <v>19564672</v>
      </c>
      <c r="C20" s="12">
        <f t="shared" ref="C20:O20" si="4">SUM(C18+C19)</f>
        <v>3130672</v>
      </c>
      <c r="D20" s="12">
        <f t="shared" si="4"/>
        <v>1494000</v>
      </c>
      <c r="E20" s="12">
        <f t="shared" si="4"/>
        <v>1494000</v>
      </c>
      <c r="F20" s="12">
        <f t="shared" si="4"/>
        <v>1494000</v>
      </c>
      <c r="G20" s="12">
        <f t="shared" si="4"/>
        <v>1494000</v>
      </c>
      <c r="H20" s="12">
        <f t="shared" si="4"/>
        <v>1494000</v>
      </c>
      <c r="I20" s="12">
        <f t="shared" si="4"/>
        <v>1494000</v>
      </c>
      <c r="J20" s="12">
        <f t="shared" si="4"/>
        <v>1494000</v>
      </c>
      <c r="K20" s="12">
        <f t="shared" si="4"/>
        <v>1494000</v>
      </c>
      <c r="L20" s="12">
        <f t="shared" si="4"/>
        <v>1494000</v>
      </c>
      <c r="M20" s="12">
        <f t="shared" si="4"/>
        <v>1494000</v>
      </c>
      <c r="N20" s="12">
        <f t="shared" si="4"/>
        <v>1494000</v>
      </c>
      <c r="O20" s="12">
        <f t="shared" si="4"/>
        <v>19564672</v>
      </c>
    </row>
    <row r="21" spans="1:19" s="20" customFormat="1" x14ac:dyDescent="0.25">
      <c r="A21" s="17" t="s">
        <v>32</v>
      </c>
      <c r="B21" s="18">
        <f>B12+B17+B20</f>
        <v>189176000</v>
      </c>
      <c r="C21" s="18">
        <f t="shared" ref="C21:N21" si="5">C12+C17</f>
        <v>43861445</v>
      </c>
      <c r="D21" s="18">
        <f t="shared" si="5"/>
        <v>3914000</v>
      </c>
      <c r="E21" s="18">
        <f t="shared" si="5"/>
        <v>11934000</v>
      </c>
      <c r="F21" s="18">
        <f t="shared" si="5"/>
        <v>17922456</v>
      </c>
      <c r="G21" s="18">
        <f t="shared" si="5"/>
        <v>10087000</v>
      </c>
      <c r="H21" s="18">
        <f t="shared" si="5"/>
        <v>20478000</v>
      </c>
      <c r="I21" s="18">
        <f t="shared" si="5"/>
        <v>16503000</v>
      </c>
      <c r="J21" s="18">
        <f t="shared" si="5"/>
        <v>18031631</v>
      </c>
      <c r="K21" s="18">
        <f t="shared" si="5"/>
        <v>11905796</v>
      </c>
      <c r="L21" s="18">
        <f t="shared" si="5"/>
        <v>4508000</v>
      </c>
      <c r="M21" s="18">
        <f t="shared" si="5"/>
        <v>4873000</v>
      </c>
      <c r="N21" s="18">
        <f t="shared" si="5"/>
        <v>5593000</v>
      </c>
      <c r="O21" s="19">
        <f>O20+O17+O12</f>
        <v>189176000</v>
      </c>
    </row>
    <row r="22" spans="1:19" x14ac:dyDescent="0.25">
      <c r="A22" s="8" t="s">
        <v>33</v>
      </c>
      <c r="B22" s="9">
        <v>49287415</v>
      </c>
      <c r="C22" s="9">
        <v>4107000</v>
      </c>
      <c r="D22" s="9">
        <v>4067800</v>
      </c>
      <c r="E22" s="9">
        <v>4502405</v>
      </c>
      <c r="F22" s="9">
        <v>4067800</v>
      </c>
      <c r="G22" s="9">
        <v>4067800</v>
      </c>
      <c r="H22" s="9">
        <v>4067810</v>
      </c>
      <c r="I22" s="9">
        <v>4067800</v>
      </c>
      <c r="J22" s="9">
        <v>4067800</v>
      </c>
      <c r="K22" s="9">
        <v>4067800</v>
      </c>
      <c r="L22" s="9">
        <v>4067800</v>
      </c>
      <c r="M22" s="9">
        <v>4067800</v>
      </c>
      <c r="N22" s="9">
        <v>4067800</v>
      </c>
      <c r="O22" s="10">
        <f>SUM(C22:N22)</f>
        <v>49287415</v>
      </c>
    </row>
    <row r="23" spans="1:19" x14ac:dyDescent="0.25">
      <c r="A23" s="8" t="s">
        <v>34</v>
      </c>
      <c r="B23" s="9">
        <v>9060196</v>
      </c>
      <c r="C23" s="9">
        <v>200000</v>
      </c>
      <c r="D23" s="9">
        <v>250000</v>
      </c>
      <c r="E23" s="9">
        <v>3115000</v>
      </c>
      <c r="F23" s="9">
        <v>679000</v>
      </c>
      <c r="G23" s="9">
        <v>200000</v>
      </c>
      <c r="H23" s="9">
        <v>196000</v>
      </c>
      <c r="I23" s="9">
        <v>21000</v>
      </c>
      <c r="J23" s="9">
        <v>32600</v>
      </c>
      <c r="K23" s="9">
        <v>3593596</v>
      </c>
      <c r="L23" s="9">
        <v>680000</v>
      </c>
      <c r="M23" s="9">
        <v>57000</v>
      </c>
      <c r="N23" s="9">
        <v>36000</v>
      </c>
      <c r="O23" s="10">
        <f t="shared" ref="O23:O24" si="6">SUM(C23:N23)</f>
        <v>9060196</v>
      </c>
    </row>
    <row r="24" spans="1:19" x14ac:dyDescent="0.25">
      <c r="A24" s="8" t="s">
        <v>35</v>
      </c>
      <c r="B24" s="9">
        <v>5476000</v>
      </c>
      <c r="C24" s="9">
        <v>460000</v>
      </c>
      <c r="D24" s="9">
        <v>456000</v>
      </c>
      <c r="E24" s="9">
        <v>456000</v>
      </c>
      <c r="F24" s="9">
        <v>456000</v>
      </c>
      <c r="G24" s="9">
        <v>456000</v>
      </c>
      <c r="H24" s="9">
        <v>456000</v>
      </c>
      <c r="I24" s="9">
        <v>456000</v>
      </c>
      <c r="J24" s="9">
        <v>456000</v>
      </c>
      <c r="K24" s="9">
        <v>456000</v>
      </c>
      <c r="L24" s="9">
        <v>456000</v>
      </c>
      <c r="M24" s="9">
        <v>456000</v>
      </c>
      <c r="N24" s="9">
        <v>456000</v>
      </c>
      <c r="O24" s="10">
        <f t="shared" si="6"/>
        <v>5476000</v>
      </c>
    </row>
    <row r="25" spans="1:19" x14ac:dyDescent="0.25">
      <c r="A25" s="8" t="s">
        <v>36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>
        <f>SUM(C25:N25)</f>
        <v>0</v>
      </c>
    </row>
    <row r="26" spans="1:19" x14ac:dyDescent="0.25">
      <c r="A26" s="11" t="s">
        <v>37</v>
      </c>
      <c r="B26" s="12">
        <f t="shared" ref="B26:N26" si="7">SUM(B22:B25)</f>
        <v>63823611</v>
      </c>
      <c r="C26" s="12">
        <f t="shared" si="7"/>
        <v>4767000</v>
      </c>
      <c r="D26" s="12">
        <f t="shared" si="7"/>
        <v>4773800</v>
      </c>
      <c r="E26" s="12">
        <f t="shared" si="7"/>
        <v>8073405</v>
      </c>
      <c r="F26" s="12">
        <f t="shared" si="7"/>
        <v>5202800</v>
      </c>
      <c r="G26" s="12">
        <f t="shared" si="7"/>
        <v>4723800</v>
      </c>
      <c r="H26" s="12">
        <f t="shared" si="7"/>
        <v>4719810</v>
      </c>
      <c r="I26" s="12">
        <f t="shared" si="7"/>
        <v>4544800</v>
      </c>
      <c r="J26" s="12">
        <f t="shared" si="7"/>
        <v>4556400</v>
      </c>
      <c r="K26" s="12">
        <f t="shared" si="7"/>
        <v>8117396</v>
      </c>
      <c r="L26" s="12">
        <f t="shared" si="7"/>
        <v>5203800</v>
      </c>
      <c r="M26" s="12">
        <f t="shared" si="7"/>
        <v>4580800</v>
      </c>
      <c r="N26" s="12">
        <f t="shared" si="7"/>
        <v>4559800</v>
      </c>
      <c r="O26" s="13">
        <f>SUM(C26:N26)</f>
        <v>63823611</v>
      </c>
      <c r="S26" s="21"/>
    </row>
    <row r="27" spans="1:19" ht="27.75" customHeight="1" x14ac:dyDescent="0.25">
      <c r="A27" s="22" t="s">
        <v>38</v>
      </c>
      <c r="B27" s="9">
        <v>76418886</v>
      </c>
      <c r="C27" s="9">
        <v>76418886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0">
        <f>SUM(C27:N27)</f>
        <v>76418886</v>
      </c>
    </row>
    <row r="28" spans="1:19" x14ac:dyDescent="0.25">
      <c r="A28" s="8" t="s">
        <v>39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</row>
    <row r="29" spans="1:19" x14ac:dyDescent="0.25">
      <c r="A29" s="11" t="s">
        <v>40</v>
      </c>
      <c r="B29" s="12">
        <f t="shared" ref="B29:N29" si="8">SUM(B27:B28)</f>
        <v>76418886</v>
      </c>
      <c r="C29" s="12">
        <f t="shared" si="8"/>
        <v>76418886</v>
      </c>
      <c r="D29" s="12">
        <f t="shared" si="8"/>
        <v>0</v>
      </c>
      <c r="E29" s="12">
        <f t="shared" si="8"/>
        <v>0</v>
      </c>
      <c r="F29" s="12">
        <f t="shared" si="8"/>
        <v>0</v>
      </c>
      <c r="G29" s="12">
        <f t="shared" si="8"/>
        <v>0</v>
      </c>
      <c r="H29" s="12">
        <f t="shared" si="8"/>
        <v>0</v>
      </c>
      <c r="I29" s="12">
        <f t="shared" si="8"/>
        <v>0</v>
      </c>
      <c r="J29" s="12">
        <f t="shared" si="8"/>
        <v>0</v>
      </c>
      <c r="K29" s="12">
        <f t="shared" si="8"/>
        <v>0</v>
      </c>
      <c r="L29" s="12">
        <f t="shared" si="8"/>
        <v>0</v>
      </c>
      <c r="M29" s="12">
        <f t="shared" si="8"/>
        <v>0</v>
      </c>
      <c r="N29" s="12">
        <f t="shared" si="8"/>
        <v>0</v>
      </c>
      <c r="O29" s="13">
        <f>SUM(C29:N29)</f>
        <v>76418886</v>
      </c>
    </row>
    <row r="30" spans="1:19" x14ac:dyDescent="0.25">
      <c r="A30" s="8" t="s">
        <v>41</v>
      </c>
      <c r="B30" s="9">
        <v>48933503</v>
      </c>
      <c r="C30" s="9">
        <v>48933503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>
        <f t="shared" ref="O30" si="9">SUM(C30:N30)</f>
        <v>48933503</v>
      </c>
    </row>
    <row r="31" spans="1:19" x14ac:dyDescent="0.25">
      <c r="A31" s="11" t="s">
        <v>42</v>
      </c>
      <c r="B31" s="12">
        <f t="shared" ref="B31:O31" si="10">SUM(B30:B30)</f>
        <v>48933503</v>
      </c>
      <c r="C31" s="12">
        <f t="shared" si="10"/>
        <v>48933503</v>
      </c>
      <c r="D31" s="12">
        <f t="shared" si="10"/>
        <v>0</v>
      </c>
      <c r="E31" s="12">
        <f t="shared" si="10"/>
        <v>0</v>
      </c>
      <c r="F31" s="12">
        <f t="shared" si="10"/>
        <v>0</v>
      </c>
      <c r="G31" s="12">
        <f t="shared" si="10"/>
        <v>0</v>
      </c>
      <c r="H31" s="12">
        <f t="shared" si="10"/>
        <v>0</v>
      </c>
      <c r="I31" s="12">
        <f t="shared" si="10"/>
        <v>0</v>
      </c>
      <c r="J31" s="12">
        <f t="shared" si="10"/>
        <v>0</v>
      </c>
      <c r="K31" s="12">
        <f t="shared" si="10"/>
        <v>0</v>
      </c>
      <c r="L31" s="12">
        <f t="shared" si="10"/>
        <v>0</v>
      </c>
      <c r="M31" s="12">
        <f t="shared" si="10"/>
        <v>0</v>
      </c>
      <c r="N31" s="12">
        <f t="shared" si="10"/>
        <v>0</v>
      </c>
      <c r="O31" s="13">
        <f t="shared" si="10"/>
        <v>48933503</v>
      </c>
    </row>
    <row r="32" spans="1:19" s="20" customFormat="1" ht="15.75" thickBot="1" x14ac:dyDescent="0.3">
      <c r="A32" s="23" t="s">
        <v>43</v>
      </c>
      <c r="B32" s="24">
        <f t="shared" ref="B32:O32" si="11">B26+B29+B31</f>
        <v>189176000</v>
      </c>
      <c r="C32" s="24">
        <f t="shared" si="11"/>
        <v>130119389</v>
      </c>
      <c r="D32" s="24">
        <f t="shared" si="11"/>
        <v>4773800</v>
      </c>
      <c r="E32" s="24">
        <f t="shared" si="11"/>
        <v>8073405</v>
      </c>
      <c r="F32" s="24">
        <f t="shared" si="11"/>
        <v>5202800</v>
      </c>
      <c r="G32" s="24">
        <f t="shared" si="11"/>
        <v>4723800</v>
      </c>
      <c r="H32" s="24">
        <f t="shared" si="11"/>
        <v>4719810</v>
      </c>
      <c r="I32" s="24">
        <f t="shared" si="11"/>
        <v>4544800</v>
      </c>
      <c r="J32" s="24">
        <f t="shared" si="11"/>
        <v>4556400</v>
      </c>
      <c r="K32" s="24">
        <f t="shared" si="11"/>
        <v>8117396</v>
      </c>
      <c r="L32" s="24">
        <f t="shared" si="11"/>
        <v>5203800</v>
      </c>
      <c r="M32" s="24">
        <f t="shared" si="11"/>
        <v>4580800</v>
      </c>
      <c r="N32" s="24">
        <f t="shared" si="11"/>
        <v>4559800</v>
      </c>
      <c r="O32" s="25">
        <f t="shared" si="11"/>
        <v>189176000</v>
      </c>
    </row>
    <row r="33" spans="3:15" x14ac:dyDescent="0.25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3:15" x14ac:dyDescent="0.25"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</row>
  </sheetData>
  <mergeCells count="1">
    <mergeCell ref="N4:O4"/>
  </mergeCells>
  <pageMargins left="0.25" right="0.16" top="0.3" bottom="0.2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előirányzat felh. terv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2019-02-18T09:14:14Z</dcterms:created>
  <dcterms:modified xsi:type="dcterms:W3CDTF">2019-02-18T09:14:28Z</dcterms:modified>
</cp:coreProperties>
</file>