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Nagyrákos\2019_05_29\Pénzügyi előterjesztések\2019. évi rendeletmódosítás\"/>
    </mc:Choice>
  </mc:AlternateContent>
  <xr:revisionPtr revIDLastSave="0" documentId="8_{7A09F836-E5B7-4965-9036-927B945EFE86}" xr6:coauthVersionLast="41" xr6:coauthVersionMax="41" xr10:uidLastSave="{00000000-0000-0000-0000-000000000000}"/>
  <bookViews>
    <workbookView xWindow="-120" yWindow="-120" windowWidth="29040" windowHeight="15840" xr2:uid="{3DD1A68A-30BE-4A31-8019-FD6ADFA3D7A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1" l="1"/>
  <c r="I38" i="1"/>
  <c r="I42" i="1" s="1"/>
  <c r="G38" i="1"/>
  <c r="F38" i="1"/>
  <c r="E38" i="1"/>
  <c r="E42" i="1" s="1"/>
  <c r="D38" i="1"/>
  <c r="D42" i="1" s="1"/>
  <c r="C38" i="1"/>
  <c r="H37" i="1"/>
  <c r="H36" i="1"/>
  <c r="H35" i="1"/>
  <c r="H34" i="1"/>
  <c r="H33" i="1"/>
  <c r="H38" i="1" s="1"/>
  <c r="G32" i="1"/>
  <c r="F32" i="1"/>
  <c r="E32" i="1"/>
  <c r="D32" i="1"/>
  <c r="C32" i="1"/>
  <c r="H31" i="1"/>
  <c r="H30" i="1"/>
  <c r="H29" i="1"/>
  <c r="H32" i="1" s="1"/>
  <c r="G28" i="1"/>
  <c r="F28" i="1"/>
  <c r="E28" i="1"/>
  <c r="D28" i="1"/>
  <c r="C28" i="1"/>
  <c r="H27" i="1"/>
  <c r="H26" i="1"/>
  <c r="H28" i="1" s="1"/>
  <c r="G25" i="1"/>
  <c r="F25" i="1"/>
  <c r="E25" i="1"/>
  <c r="D25" i="1"/>
  <c r="C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5" i="1" s="1"/>
  <c r="H8" i="1"/>
  <c r="G8" i="1"/>
  <c r="G42" i="1" s="1"/>
  <c r="F8" i="1"/>
  <c r="E8" i="1"/>
  <c r="D8" i="1"/>
  <c r="C8" i="1"/>
  <c r="C42" i="1" s="1"/>
  <c r="H7" i="1"/>
  <c r="H42" i="1" l="1"/>
</calcChain>
</file>

<file path=xl/sharedStrings.xml><?xml version="1.0" encoding="utf-8"?>
<sst xmlns="http://schemas.openxmlformats.org/spreadsheetml/2006/main" count="56" uniqueCount="56">
  <si>
    <t>4/2019. (V.30.)  önkormányzati rendelet 4. számú melléklete</t>
  </si>
  <si>
    <t xml:space="preserve">                              </t>
  </si>
  <si>
    <t>Nagyrákos  Község Önkormányzatának 2019. évi kiadásainak módosított előirányzata kormányzati funkciók szerint</t>
  </si>
  <si>
    <t>adatok Ft-ban</t>
  </si>
  <si>
    <t xml:space="preserve">                                                     Megnevezés</t>
  </si>
  <si>
    <t>Személyi kiadások módosított előirányz.</t>
  </si>
  <si>
    <t>Munkaadói járulékok módosított előirányz.</t>
  </si>
  <si>
    <t>Dologi kiadások módosított előirányzat.</t>
  </si>
  <si>
    <t>Pénze.át./ szociális jut. mód. előirányz.</t>
  </si>
  <si>
    <t>Felhalm. kiadások módosított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</si>
  <si>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</si>
  <si>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</si>
  <si>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</si>
  <si>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</si>
  <si>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</si>
  <si>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</si>
  <si>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Közfoglalkoztatás 2018. évi</t>
  </si>
  <si>
    <t>Közfoglalkoztatás 2019. évi</t>
  </si>
  <si>
    <t>Állat egészségügy</t>
  </si>
  <si>
    <t>Közutak, hidak üzemeltetése</t>
  </si>
  <si>
    <t>Nem veszélyes hulladékok kezelése</t>
  </si>
  <si>
    <t>Szennyvíz kezelése</t>
  </si>
  <si>
    <t>Közvilágítás</t>
  </si>
  <si>
    <t>Város- és községgazdálkodás</t>
  </si>
  <si>
    <t>Sportcélok és feladatok</t>
  </si>
  <si>
    <t>Könyvtári áll. gyarapítása</t>
  </si>
  <si>
    <t>Könyvtári szolgáltatások</t>
  </si>
  <si>
    <t>Közművelődés - közösségi és társadalmi részvétel fejlesztése</t>
  </si>
  <si>
    <t>Közművelődési intézmények, közösségi színterek mműk.</t>
  </si>
  <si>
    <t>Civil szervezetek támogatása</t>
  </si>
  <si>
    <t>Kerekítési kiadás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</si>
  <si>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</si>
  <si>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</si>
  <si>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</si>
  <si>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</si>
  <si>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</si>
  <si>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</si>
  <si>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Általános orvosi finanszírozás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</si>
  <si>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</si>
  <si>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</si>
  <si>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</si>
  <si>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</si>
  <si>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</si>
  <si>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</si>
  <si>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Rendszeres pénzbeli ellátások</t>
  </si>
  <si>
    <t xml:space="preserve">Eseti pénzbeli ellátás összesen </t>
  </si>
  <si>
    <t>Szociális étkeztetés</t>
  </si>
  <si>
    <t>V.</t>
  </si>
  <si>
    <t>Önkormányzati szociális feladatai</t>
  </si>
  <si>
    <t>VI.</t>
  </si>
  <si>
    <t>Közös fenntartású feladatellátáshoz pe.átadás</t>
  </si>
  <si>
    <t>VII.</t>
  </si>
  <si>
    <t>Finanszírozási kiadások</t>
  </si>
  <si>
    <t>VIII.</t>
  </si>
  <si>
    <t>Egyéb kiadás /Tartalék</t>
  </si>
  <si>
    <t xml:space="preserve">Kiadás mindösszesen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</si>
</sst>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64" fontId="2" fillId="0" borderId="0" xfId="1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164" fontId="3" fillId="0" borderId="0" xfId="1" applyNumberFormat="1" applyFont="1" applyAlignment="1">
      <alignment horizontal="justify"/>
    </xf>
    <xf numFmtId="164" fontId="4" fillId="0" borderId="0" xfId="1" applyNumberFormat="1" applyFont="1"/>
    <xf numFmtId="164" fontId="4" fillId="0" borderId="0" xfId="1" applyNumberFormat="1" applyFont="1" applyAlignment="1">
      <alignment horizontal="left"/>
    </xf>
    <xf numFmtId="0" fontId="4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5" fillId="0" borderId="0" xfId="1" applyNumberFormat="1" applyFont="1"/>
    <xf numFmtId="164" fontId="4" fillId="0" borderId="0" xfId="1" applyNumberFormat="1" applyFont="1" applyAlignment="1">
      <alignment horizontal="center"/>
    </xf>
    <xf numFmtId="164" fontId="3" fillId="1" borderId="1" xfId="1" applyNumberFormat="1" applyFont="1" applyFill="1" applyBorder="1" applyAlignment="1">
      <alignment horizontal="center" vertical="top" wrapText="1"/>
    </xf>
    <xf numFmtId="164" fontId="7" fillId="1" borderId="1" xfId="1" applyNumberFormat="1" applyFont="1" applyFill="1" applyBorder="1" applyAlignment="1">
      <alignment horizontal="center" vertical="top" wrapText="1"/>
    </xf>
    <xf numFmtId="0" fontId="3" fillId="1" borderId="1" xfId="1" applyNumberFormat="1" applyFont="1" applyFill="1" applyBorder="1" applyAlignment="1">
      <alignment horizontal="center" wrapText="1"/>
    </xf>
    <xf numFmtId="0" fontId="3" fillId="1" borderId="1" xfId="1" applyNumberFormat="1" applyFont="1" applyFill="1" applyBorder="1" applyAlignment="1">
      <alignment horizontal="center" vertical="center" wrapText="1"/>
    </xf>
    <xf numFmtId="0" fontId="3" fillId="1" borderId="1" xfId="1" applyNumberFormat="1" applyFont="1" applyFill="1" applyBorder="1" applyAlignment="1">
      <alignment vertical="center"/>
    </xf>
    <xf numFmtId="164" fontId="3" fillId="1" borderId="2" xfId="1" applyNumberFormat="1" applyFont="1" applyFill="1" applyBorder="1" applyAlignment="1">
      <alignment horizontal="center" vertical="top" wrapText="1"/>
    </xf>
    <xf numFmtId="164" fontId="7" fillId="1" borderId="2" xfId="1" applyNumberFormat="1" applyFont="1" applyFill="1" applyBorder="1" applyAlignment="1">
      <alignment horizontal="center" vertical="top" wrapText="1"/>
    </xf>
    <xf numFmtId="0" fontId="3" fillId="1" borderId="2" xfId="1" applyNumberFormat="1" applyFont="1" applyFill="1" applyBorder="1" applyAlignment="1">
      <alignment horizontal="center" wrapText="1"/>
    </xf>
    <xf numFmtId="0" fontId="3" fillId="1" borderId="2" xfId="1" applyNumberFormat="1" applyFont="1" applyFill="1" applyBorder="1" applyAlignment="1">
      <alignment horizontal="center" vertical="center" wrapText="1"/>
    </xf>
    <xf numFmtId="0" fontId="3" fillId="1" borderId="2" xfId="1" applyNumberFormat="1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justify" vertical="top" wrapText="1"/>
    </xf>
    <xf numFmtId="164" fontId="2" fillId="0" borderId="3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4" fontId="4" fillId="0" borderId="4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4" fillId="0" borderId="3" xfId="1" applyNumberFormat="1" applyFont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horizontal="left" vertical="center" wrapText="1"/>
    </xf>
    <xf numFmtId="164" fontId="8" fillId="2" borderId="3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0" fontId="3" fillId="2" borderId="3" xfId="1" applyNumberFormat="1" applyFont="1" applyFill="1" applyBorder="1" applyAlignment="1">
      <alignment horizontal="right" vertical="center" wrapText="1"/>
    </xf>
    <xf numFmtId="164" fontId="2" fillId="0" borderId="3" xfId="1" applyNumberFormat="1" applyFont="1" applyBorder="1"/>
    <xf numFmtId="0" fontId="2" fillId="0" borderId="3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lef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Border="1"/>
    <xf numFmtId="0" fontId="4" fillId="0" borderId="3" xfId="1" applyNumberFormat="1" applyFont="1" applyBorder="1" applyAlignment="1">
      <alignment horizontal="right" vertical="center"/>
    </xf>
    <xf numFmtId="164" fontId="8" fillId="2" borderId="3" xfId="1" applyNumberFormat="1" applyFont="1" applyFill="1" applyBorder="1" applyAlignment="1">
      <alignment vertical="center"/>
    </xf>
    <xf numFmtId="164" fontId="3" fillId="1" borderId="3" xfId="1" applyNumberFormat="1" applyFont="1" applyFill="1" applyBorder="1" applyAlignment="1">
      <alignment wrapText="1"/>
    </xf>
    <xf numFmtId="164" fontId="6" fillId="1" borderId="3" xfId="1" applyNumberFormat="1" applyFont="1" applyFill="1" applyBorder="1" applyAlignment="1">
      <alignment horizontal="left" vertical="center" wrapText="1"/>
    </xf>
    <xf numFmtId="164" fontId="8" fillId="1" borderId="3" xfId="1" applyNumberFormat="1" applyFont="1" applyFill="1" applyBorder="1" applyAlignment="1">
      <alignment horizontal="right" vertical="center" wrapText="1"/>
    </xf>
    <xf numFmtId="164" fontId="8" fillId="1" borderId="4" xfId="1" applyNumberFormat="1" applyFont="1" applyFill="1" applyBorder="1" applyAlignment="1">
      <alignment horizontal="right" vertical="center" wrapText="1"/>
    </xf>
    <xf numFmtId="164" fontId="3" fillId="1" borderId="3" xfId="1" applyNumberFormat="1" applyFont="1" applyFill="1" applyBorder="1" applyAlignment="1">
      <alignment horizontal="right" vertical="center" wrapText="1"/>
    </xf>
    <xf numFmtId="0" fontId="7" fillId="1" borderId="3" xfId="1" applyNumberFormat="1" applyFont="1" applyFill="1" applyBorder="1" applyAlignment="1">
      <alignment horizontal="right" vertical="center" wrapText="1"/>
    </xf>
    <xf numFmtId="0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B716-FC6A-4FB1-8E7F-9C356D2B98EF}">
  <dimension ref="A1:I42"/>
  <sheetViews>
    <sheetView tabSelected="1" workbookViewId="0">
      <selection sqref="A1:I1048576"/>
    </sheetView>
  </sheetViews>
  <sheetFormatPr defaultRowHeight="15.75" x14ac:dyDescent="0.25"/>
  <cols>
    <col min="1" max="1" width="5.28515625" style="1" customWidth="1"/>
    <col min="2" max="2" width="25.85546875" style="1" customWidth="1"/>
    <col min="3" max="3" width="13.28515625" style="1" customWidth="1"/>
    <col min="4" max="4" width="12.140625" style="1" customWidth="1"/>
    <col min="5" max="5" width="13.7109375" style="6" customWidth="1"/>
    <col min="6" max="6" width="11.28515625" style="49" customWidth="1"/>
    <col min="7" max="7" width="13.28515625" style="49" customWidth="1"/>
    <col min="8" max="8" width="15.5703125" style="49" customWidth="1"/>
    <col min="9" max="9" width="4.28515625" style="49" customWidth="1"/>
  </cols>
  <sheetData>
    <row r="1" spans="1:9" ht="15" x14ac:dyDescent="0.25">
      <c r="D1" s="2" t="s">
        <v>0</v>
      </c>
      <c r="E1" s="3"/>
      <c r="F1" s="3"/>
      <c r="G1" s="3"/>
      <c r="H1" s="3"/>
      <c r="I1" s="3"/>
    </row>
    <row r="2" spans="1:9" x14ac:dyDescent="0.25">
      <c r="A2" s="4" t="s">
        <v>1</v>
      </c>
      <c r="B2" s="5"/>
      <c r="C2" s="5"/>
      <c r="D2" s="5"/>
      <c r="F2" s="7"/>
      <c r="G2" s="7"/>
      <c r="H2" s="7"/>
      <c r="I2" s="7"/>
    </row>
    <row r="3" spans="1:9" ht="18.75" x14ac:dyDescent="0.3">
      <c r="A3" s="8"/>
      <c r="B3" s="9" t="s">
        <v>2</v>
      </c>
      <c r="C3" s="9"/>
      <c r="D3" s="9"/>
      <c r="E3" s="9"/>
      <c r="F3" s="9"/>
      <c r="G3" s="9"/>
      <c r="H3" s="9"/>
      <c r="I3" s="10"/>
    </row>
    <row r="4" spans="1:9" x14ac:dyDescent="0.25">
      <c r="A4" s="5"/>
      <c r="B4" s="5"/>
      <c r="C4" s="5"/>
      <c r="D4" s="5"/>
      <c r="E4" s="5"/>
      <c r="F4" s="5"/>
      <c r="G4" s="5"/>
      <c r="H4" s="11" t="s">
        <v>3</v>
      </c>
      <c r="I4" s="5"/>
    </row>
    <row r="5" spans="1:9" ht="15" x14ac:dyDescent="0.25">
      <c r="A5" s="12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6" t="s">
        <v>11</v>
      </c>
    </row>
    <row r="6" spans="1:9" ht="15" x14ac:dyDescent="0.25">
      <c r="A6" s="17"/>
      <c r="B6" s="18"/>
      <c r="C6" s="19"/>
      <c r="D6" s="19"/>
      <c r="E6" s="19"/>
      <c r="F6" s="19"/>
      <c r="G6" s="19"/>
      <c r="H6" s="20"/>
      <c r="I6" s="21"/>
    </row>
    <row r="7" spans="1:9" ht="25.5" x14ac:dyDescent="0.25">
      <c r="A7" s="22"/>
      <c r="B7" s="23" t="s">
        <v>12</v>
      </c>
      <c r="C7" s="24">
        <v>2908560</v>
      </c>
      <c r="D7" s="24">
        <v>590275</v>
      </c>
      <c r="E7" s="25">
        <v>1041500</v>
      </c>
      <c r="F7" s="24">
        <v>31000</v>
      </c>
      <c r="G7" s="24">
        <v>0</v>
      </c>
      <c r="H7" s="26">
        <f>SUM(C7:G7)</f>
        <v>4571335</v>
      </c>
      <c r="I7" s="27"/>
    </row>
    <row r="8" spans="1:9" ht="25.5" x14ac:dyDescent="0.25">
      <c r="A8" s="28" t="s">
        <v>13</v>
      </c>
      <c r="B8" s="29" t="s">
        <v>14</v>
      </c>
      <c r="C8" s="30">
        <f t="shared" ref="C8:H8" si="0">SUM(C7)</f>
        <v>2908560</v>
      </c>
      <c r="D8" s="30">
        <f t="shared" si="0"/>
        <v>590275</v>
      </c>
      <c r="E8" s="31">
        <f t="shared" si="0"/>
        <v>1041500</v>
      </c>
      <c r="F8" s="30">
        <f t="shared" si="0"/>
        <v>31000</v>
      </c>
      <c r="G8" s="32">
        <f t="shared" si="0"/>
        <v>0</v>
      </c>
      <c r="H8" s="32">
        <f t="shared" si="0"/>
        <v>4571335</v>
      </c>
      <c r="I8" s="33"/>
    </row>
    <row r="9" spans="1:9" x14ac:dyDescent="0.25">
      <c r="A9" s="22"/>
      <c r="B9" s="23" t="s">
        <v>15</v>
      </c>
      <c r="C9" s="24">
        <v>0</v>
      </c>
      <c r="D9" s="24">
        <v>0</v>
      </c>
      <c r="E9" s="25">
        <v>115250</v>
      </c>
      <c r="F9" s="24">
        <v>0</v>
      </c>
      <c r="G9" s="24">
        <v>0</v>
      </c>
      <c r="H9" s="26">
        <f t="shared" ref="H9:H24" si="1">SUM(C9:G9)</f>
        <v>115250</v>
      </c>
      <c r="I9" s="27"/>
    </row>
    <row r="10" spans="1:9" x14ac:dyDescent="0.25">
      <c r="A10" s="22"/>
      <c r="B10" s="23" t="s">
        <v>16</v>
      </c>
      <c r="C10" s="24">
        <v>943419</v>
      </c>
      <c r="D10" s="24">
        <v>91983</v>
      </c>
      <c r="E10" s="25">
        <v>0</v>
      </c>
      <c r="F10" s="24">
        <v>0</v>
      </c>
      <c r="G10" s="24">
        <v>0</v>
      </c>
      <c r="H10" s="26">
        <f t="shared" si="1"/>
        <v>1035402</v>
      </c>
      <c r="I10" s="27"/>
    </row>
    <row r="11" spans="1:9" x14ac:dyDescent="0.25">
      <c r="A11" s="22"/>
      <c r="B11" s="23" t="s">
        <v>17</v>
      </c>
      <c r="C11" s="24">
        <v>2201310</v>
      </c>
      <c r="D11" s="24">
        <v>214628</v>
      </c>
      <c r="E11" s="25">
        <v>162560</v>
      </c>
      <c r="F11" s="24">
        <v>0</v>
      </c>
      <c r="G11" s="24">
        <v>0</v>
      </c>
      <c r="H11" s="26">
        <f t="shared" si="1"/>
        <v>2578498</v>
      </c>
      <c r="I11" s="27">
        <v>4</v>
      </c>
    </row>
    <row r="12" spans="1:9" x14ac:dyDescent="0.25">
      <c r="A12" s="34"/>
      <c r="B12" s="23" t="s">
        <v>18</v>
      </c>
      <c r="C12" s="24">
        <v>0</v>
      </c>
      <c r="D12" s="24">
        <v>0</v>
      </c>
      <c r="E12" s="25">
        <v>152400</v>
      </c>
      <c r="F12" s="24">
        <v>0</v>
      </c>
      <c r="G12" s="24">
        <v>0</v>
      </c>
      <c r="H12" s="26">
        <f t="shared" si="1"/>
        <v>152400</v>
      </c>
      <c r="I12" s="35"/>
    </row>
    <row r="13" spans="1:9" x14ac:dyDescent="0.25">
      <c r="A13" s="22"/>
      <c r="B13" s="23" t="s">
        <v>19</v>
      </c>
      <c r="C13" s="24">
        <v>0</v>
      </c>
      <c r="D13" s="24">
        <v>0</v>
      </c>
      <c r="E13" s="25">
        <v>2043900</v>
      </c>
      <c r="F13" s="24">
        <v>0</v>
      </c>
      <c r="G13" s="24">
        <v>0</v>
      </c>
      <c r="H13" s="26">
        <f t="shared" si="1"/>
        <v>2043900</v>
      </c>
      <c r="I13" s="27"/>
    </row>
    <row r="14" spans="1:9" ht="24" x14ac:dyDescent="0.25">
      <c r="A14" s="34"/>
      <c r="B14" s="36" t="s">
        <v>20</v>
      </c>
      <c r="C14" s="24">
        <v>0</v>
      </c>
      <c r="D14" s="24">
        <v>0</v>
      </c>
      <c r="E14" s="25">
        <v>254000</v>
      </c>
      <c r="F14" s="24">
        <v>56000</v>
      </c>
      <c r="G14" s="24">
        <v>280000</v>
      </c>
      <c r="H14" s="26">
        <f>SUM(C14:G14)</f>
        <v>590000</v>
      </c>
      <c r="I14" s="35"/>
    </row>
    <row r="15" spans="1:9" x14ac:dyDescent="0.25">
      <c r="A15" s="34"/>
      <c r="B15" s="36" t="s">
        <v>21</v>
      </c>
      <c r="C15" s="24">
        <v>0</v>
      </c>
      <c r="D15" s="24">
        <v>0</v>
      </c>
      <c r="E15" s="25">
        <v>0</v>
      </c>
      <c r="F15" s="24">
        <v>0</v>
      </c>
      <c r="G15" s="24">
        <v>4079240</v>
      </c>
      <c r="H15" s="26">
        <f t="shared" si="1"/>
        <v>4079240</v>
      </c>
      <c r="I15" s="35"/>
    </row>
    <row r="16" spans="1:9" x14ac:dyDescent="0.25">
      <c r="A16" s="22"/>
      <c r="B16" s="23" t="s">
        <v>22</v>
      </c>
      <c r="C16" s="24">
        <v>0</v>
      </c>
      <c r="D16" s="24">
        <v>0</v>
      </c>
      <c r="E16" s="25">
        <v>1447800</v>
      </c>
      <c r="F16" s="24">
        <v>0</v>
      </c>
      <c r="G16" s="24">
        <v>0</v>
      </c>
      <c r="H16" s="26">
        <f t="shared" si="1"/>
        <v>1447800</v>
      </c>
      <c r="I16" s="27"/>
    </row>
    <row r="17" spans="1:9" x14ac:dyDescent="0.25">
      <c r="A17" s="22"/>
      <c r="B17" s="23" t="s">
        <v>23</v>
      </c>
      <c r="C17" s="24">
        <v>1655000</v>
      </c>
      <c r="D17" s="24">
        <v>168203</v>
      </c>
      <c r="E17" s="25">
        <v>1501750</v>
      </c>
      <c r="F17" s="24">
        <v>0</v>
      </c>
      <c r="G17" s="37">
        <v>1765300</v>
      </c>
      <c r="H17" s="26">
        <f t="shared" si="1"/>
        <v>5090253</v>
      </c>
      <c r="I17" s="27">
        <v>0.5</v>
      </c>
    </row>
    <row r="18" spans="1:9" x14ac:dyDescent="0.25">
      <c r="A18" s="34"/>
      <c r="B18" s="23" t="s">
        <v>24</v>
      </c>
      <c r="C18" s="24">
        <v>0</v>
      </c>
      <c r="D18" s="24">
        <v>0</v>
      </c>
      <c r="E18" s="25">
        <v>160001</v>
      </c>
      <c r="F18" s="24">
        <v>0</v>
      </c>
      <c r="G18" s="24">
        <v>0</v>
      </c>
      <c r="H18" s="26">
        <f t="shared" si="1"/>
        <v>160001</v>
      </c>
      <c r="I18" s="35"/>
    </row>
    <row r="19" spans="1:9" x14ac:dyDescent="0.25">
      <c r="A19" s="34"/>
      <c r="B19" s="23" t="s">
        <v>25</v>
      </c>
      <c r="C19" s="24">
        <v>0</v>
      </c>
      <c r="D19" s="24">
        <v>0</v>
      </c>
      <c r="E19" s="25">
        <v>32000</v>
      </c>
      <c r="F19" s="24">
        <v>0</v>
      </c>
      <c r="G19" s="24">
        <v>0</v>
      </c>
      <c r="H19" s="26">
        <f t="shared" si="1"/>
        <v>32000</v>
      </c>
      <c r="I19" s="35"/>
    </row>
    <row r="20" spans="1:9" x14ac:dyDescent="0.25">
      <c r="A20" s="34"/>
      <c r="B20" s="23" t="s">
        <v>26</v>
      </c>
      <c r="C20" s="24">
        <v>96000</v>
      </c>
      <c r="D20" s="24">
        <v>24000</v>
      </c>
      <c r="E20" s="25">
        <v>47950</v>
      </c>
      <c r="F20" s="24">
        <v>0</v>
      </c>
      <c r="G20" s="24">
        <v>0</v>
      </c>
      <c r="H20" s="26">
        <f t="shared" si="1"/>
        <v>167950</v>
      </c>
      <c r="I20" s="35"/>
    </row>
    <row r="21" spans="1:9" ht="25.5" x14ac:dyDescent="0.25">
      <c r="A21" s="34"/>
      <c r="B21" s="23" t="s">
        <v>27</v>
      </c>
      <c r="C21" s="24">
        <v>1360800</v>
      </c>
      <c r="D21" s="24">
        <v>265356</v>
      </c>
      <c r="E21" s="25">
        <v>2935045</v>
      </c>
      <c r="F21" s="24">
        <v>0</v>
      </c>
      <c r="G21" s="24">
        <v>0</v>
      </c>
      <c r="H21" s="26">
        <f t="shared" si="1"/>
        <v>4561201</v>
      </c>
      <c r="I21" s="35"/>
    </row>
    <row r="22" spans="1:9" ht="25.5" x14ac:dyDescent="0.25">
      <c r="A22" s="34"/>
      <c r="B22" s="23" t="s">
        <v>28</v>
      </c>
      <c r="C22" s="24">
        <v>400000</v>
      </c>
      <c r="D22" s="24">
        <v>162840</v>
      </c>
      <c r="E22" s="25">
        <v>1649829</v>
      </c>
      <c r="F22" s="24">
        <v>0</v>
      </c>
      <c r="G22" s="24">
        <v>254000</v>
      </c>
      <c r="H22" s="26">
        <f t="shared" si="1"/>
        <v>2466669</v>
      </c>
      <c r="I22" s="35"/>
    </row>
    <row r="23" spans="1:9" x14ac:dyDescent="0.25">
      <c r="A23" s="34"/>
      <c r="B23" s="23" t="s">
        <v>29</v>
      </c>
      <c r="C23" s="24">
        <v>0</v>
      </c>
      <c r="D23" s="24">
        <v>0</v>
      </c>
      <c r="E23" s="25">
        <v>0</v>
      </c>
      <c r="F23" s="24">
        <v>600000</v>
      </c>
      <c r="G23" s="24">
        <v>0</v>
      </c>
      <c r="H23" s="26">
        <f>SUM(C23:G23)</f>
        <v>600000</v>
      </c>
      <c r="I23" s="35"/>
    </row>
    <row r="24" spans="1:9" x14ac:dyDescent="0.25">
      <c r="A24" s="34"/>
      <c r="B24" s="23" t="s">
        <v>30</v>
      </c>
      <c r="C24" s="24">
        <v>0</v>
      </c>
      <c r="D24" s="24">
        <v>0</v>
      </c>
      <c r="E24" s="25">
        <v>50</v>
      </c>
      <c r="F24" s="24">
        <v>0</v>
      </c>
      <c r="G24" s="24">
        <v>0</v>
      </c>
      <c r="H24" s="26">
        <f t="shared" si="1"/>
        <v>50</v>
      </c>
      <c r="I24" s="35"/>
    </row>
    <row r="25" spans="1:9" ht="25.5" x14ac:dyDescent="0.25">
      <c r="A25" s="28" t="s">
        <v>31</v>
      </c>
      <c r="B25" s="29" t="s">
        <v>32</v>
      </c>
      <c r="C25" s="30">
        <f t="shared" ref="C25:H25" si="2">SUM(C9:C24)</f>
        <v>6656529</v>
      </c>
      <c r="D25" s="30">
        <f t="shared" si="2"/>
        <v>927010</v>
      </c>
      <c r="E25" s="30">
        <f t="shared" si="2"/>
        <v>10502535</v>
      </c>
      <c r="F25" s="30">
        <f t="shared" si="2"/>
        <v>656000</v>
      </c>
      <c r="G25" s="30">
        <f t="shared" si="2"/>
        <v>6378540</v>
      </c>
      <c r="H25" s="32">
        <f t="shared" si="2"/>
        <v>25120614</v>
      </c>
      <c r="I25" s="33">
        <v>5</v>
      </c>
    </row>
    <row r="26" spans="1:9" ht="25.5" x14ac:dyDescent="0.25">
      <c r="A26" s="22"/>
      <c r="B26" s="23" t="s">
        <v>33</v>
      </c>
      <c r="C26" s="24">
        <v>0</v>
      </c>
      <c r="D26" s="24">
        <v>0</v>
      </c>
      <c r="E26" s="25">
        <v>0</v>
      </c>
      <c r="F26" s="24">
        <v>0</v>
      </c>
      <c r="G26" s="24">
        <v>0</v>
      </c>
      <c r="H26" s="26">
        <f>SUM(C26:G26)</f>
        <v>0</v>
      </c>
      <c r="I26" s="27"/>
    </row>
    <row r="27" spans="1:9" x14ac:dyDescent="0.25">
      <c r="A27" s="22"/>
      <c r="B27" s="23" t="s">
        <v>34</v>
      </c>
      <c r="C27" s="24">
        <v>888500</v>
      </c>
      <c r="D27" s="24">
        <v>159803</v>
      </c>
      <c r="E27" s="25">
        <v>0</v>
      </c>
      <c r="F27" s="24">
        <v>0</v>
      </c>
      <c r="G27" s="24">
        <v>0</v>
      </c>
      <c r="H27" s="26">
        <f>SUM(C27:G27)</f>
        <v>1048303</v>
      </c>
      <c r="I27" s="27">
        <v>0.5</v>
      </c>
    </row>
    <row r="28" spans="1:9" ht="25.5" x14ac:dyDescent="0.25">
      <c r="A28" s="28" t="s">
        <v>35</v>
      </c>
      <c r="B28" s="29" t="s">
        <v>36</v>
      </c>
      <c r="C28" s="32">
        <f t="shared" ref="C28:H28" si="3">SUM(C26:C27)</f>
        <v>888500</v>
      </c>
      <c r="D28" s="32">
        <f t="shared" si="3"/>
        <v>159803</v>
      </c>
      <c r="E28" s="38">
        <f t="shared" si="3"/>
        <v>0</v>
      </c>
      <c r="F28" s="32">
        <f t="shared" si="3"/>
        <v>0</v>
      </c>
      <c r="G28" s="32">
        <f t="shared" si="3"/>
        <v>0</v>
      </c>
      <c r="H28" s="39">
        <f t="shared" si="3"/>
        <v>1048303</v>
      </c>
      <c r="I28" s="33"/>
    </row>
    <row r="29" spans="1:9" x14ac:dyDescent="0.25">
      <c r="A29" s="34"/>
      <c r="B29" s="23" t="s">
        <v>37</v>
      </c>
      <c r="C29" s="24">
        <v>0</v>
      </c>
      <c r="D29" s="24">
        <v>0</v>
      </c>
      <c r="E29" s="25">
        <v>60000</v>
      </c>
      <c r="F29" s="24">
        <v>0</v>
      </c>
      <c r="G29" s="24">
        <v>0</v>
      </c>
      <c r="H29" s="26">
        <f>SUM(C29:G29)</f>
        <v>60000</v>
      </c>
      <c r="I29" s="35"/>
    </row>
    <row r="30" spans="1:9" x14ac:dyDescent="0.25">
      <c r="A30" s="34"/>
      <c r="B30" s="23" t="s">
        <v>38</v>
      </c>
      <c r="C30" s="24">
        <v>0</v>
      </c>
      <c r="D30" s="24">
        <v>0</v>
      </c>
      <c r="E30" s="25">
        <v>0</v>
      </c>
      <c r="F30" s="24">
        <v>0</v>
      </c>
      <c r="G30" s="24">
        <v>0</v>
      </c>
      <c r="H30" s="26">
        <f>SUM(C30:G30)</f>
        <v>0</v>
      </c>
      <c r="I30" s="35"/>
    </row>
    <row r="31" spans="1:9" x14ac:dyDescent="0.25">
      <c r="A31" s="34"/>
      <c r="B31" s="23" t="s">
        <v>39</v>
      </c>
      <c r="C31" s="24">
        <v>0</v>
      </c>
      <c r="D31" s="24">
        <v>0</v>
      </c>
      <c r="E31" s="25">
        <v>0</v>
      </c>
      <c r="F31" s="24">
        <v>0</v>
      </c>
      <c r="G31" s="24">
        <v>0</v>
      </c>
      <c r="H31" s="26">
        <f>SUM(C31:G31)</f>
        <v>0</v>
      </c>
      <c r="I31" s="35"/>
    </row>
    <row r="32" spans="1:9" ht="25.5" x14ac:dyDescent="0.25">
      <c r="A32" s="28" t="s">
        <v>40</v>
      </c>
      <c r="B32" s="29" t="s">
        <v>41</v>
      </c>
      <c r="C32" s="32">
        <f t="shared" ref="C32:H32" si="4">SUM(C29:C31)</f>
        <v>0</v>
      </c>
      <c r="D32" s="32">
        <f t="shared" si="4"/>
        <v>0</v>
      </c>
      <c r="E32" s="32">
        <f t="shared" si="4"/>
        <v>60000</v>
      </c>
      <c r="F32" s="32">
        <f t="shared" si="4"/>
        <v>0</v>
      </c>
      <c r="G32" s="32">
        <f t="shared" si="4"/>
        <v>0</v>
      </c>
      <c r="H32" s="32">
        <f t="shared" si="4"/>
        <v>60000</v>
      </c>
      <c r="I32" s="33"/>
    </row>
    <row r="33" spans="1:9" x14ac:dyDescent="0.25">
      <c r="A33" s="34"/>
      <c r="B33" s="23" t="s">
        <v>42</v>
      </c>
      <c r="C33" s="24">
        <v>2801784</v>
      </c>
      <c r="D33" s="24">
        <v>621367</v>
      </c>
      <c r="E33" s="25">
        <v>2697144</v>
      </c>
      <c r="F33" s="24">
        <v>10000</v>
      </c>
      <c r="G33" s="24">
        <v>0</v>
      </c>
      <c r="H33" s="26">
        <f>SUM(C33:G33)</f>
        <v>6130295</v>
      </c>
      <c r="I33" s="35">
        <v>1</v>
      </c>
    </row>
    <row r="34" spans="1:9" x14ac:dyDescent="0.25">
      <c r="A34" s="40"/>
      <c r="B34" s="23" t="s">
        <v>43</v>
      </c>
      <c r="C34" s="24">
        <v>0</v>
      </c>
      <c r="D34" s="24">
        <v>0</v>
      </c>
      <c r="E34" s="25">
        <v>0</v>
      </c>
      <c r="F34" s="25">
        <v>0</v>
      </c>
      <c r="G34" s="24">
        <v>0</v>
      </c>
      <c r="H34" s="26">
        <f>SUM(C34:G34)</f>
        <v>0</v>
      </c>
      <c r="I34" s="41"/>
    </row>
    <row r="35" spans="1:9" x14ac:dyDescent="0.25">
      <c r="A35" s="40"/>
      <c r="B35" s="23" t="s">
        <v>44</v>
      </c>
      <c r="C35" s="24">
        <v>0</v>
      </c>
      <c r="D35" s="24">
        <v>0</v>
      </c>
      <c r="E35" s="25">
        <v>0</v>
      </c>
      <c r="F35" s="25">
        <v>0</v>
      </c>
      <c r="G35" s="24">
        <v>0</v>
      </c>
      <c r="H35" s="26">
        <f>SUM(C35:G35)</f>
        <v>0</v>
      </c>
      <c r="I35" s="41"/>
    </row>
    <row r="36" spans="1:9" x14ac:dyDescent="0.25">
      <c r="A36" s="34"/>
      <c r="B36" s="23" t="s">
        <v>45</v>
      </c>
      <c r="C36" s="24">
        <v>0</v>
      </c>
      <c r="D36" s="24">
        <v>0</v>
      </c>
      <c r="E36" s="25">
        <v>0</v>
      </c>
      <c r="F36" s="25">
        <v>780000</v>
      </c>
      <c r="G36" s="24">
        <v>0</v>
      </c>
      <c r="H36" s="26">
        <f>SUM(C36:G36)</f>
        <v>780000</v>
      </c>
      <c r="I36" s="35"/>
    </row>
    <row r="37" spans="1:9" x14ac:dyDescent="0.25">
      <c r="A37" s="34"/>
      <c r="B37" s="23" t="s">
        <v>46</v>
      </c>
      <c r="C37" s="24">
        <v>0</v>
      </c>
      <c r="D37" s="24">
        <v>0</v>
      </c>
      <c r="E37" s="25">
        <v>1524000</v>
      </c>
      <c r="F37" s="25">
        <v>0</v>
      </c>
      <c r="G37" s="24">
        <v>0</v>
      </c>
      <c r="H37" s="26">
        <f>SUM(C37:G37)</f>
        <v>1524000</v>
      </c>
      <c r="I37" s="35"/>
    </row>
    <row r="38" spans="1:9" ht="25.5" x14ac:dyDescent="0.25">
      <c r="A38" s="28" t="s">
        <v>47</v>
      </c>
      <c r="B38" s="29" t="s">
        <v>48</v>
      </c>
      <c r="C38" s="30">
        <f t="shared" ref="C38:H38" si="5">SUM(C33:C37)</f>
        <v>2801784</v>
      </c>
      <c r="D38" s="30">
        <f t="shared" si="5"/>
        <v>621367</v>
      </c>
      <c r="E38" s="31">
        <f t="shared" si="5"/>
        <v>4221144</v>
      </c>
      <c r="F38" s="30">
        <f t="shared" si="5"/>
        <v>790000</v>
      </c>
      <c r="G38" s="30">
        <f t="shared" si="5"/>
        <v>0</v>
      </c>
      <c r="H38" s="32">
        <f t="shared" si="5"/>
        <v>8434295</v>
      </c>
      <c r="I38" s="33">
        <f>SUM(I33:I37)</f>
        <v>1</v>
      </c>
    </row>
    <row r="39" spans="1:9" ht="25.5" x14ac:dyDescent="0.25">
      <c r="A39" s="28" t="s">
        <v>49</v>
      </c>
      <c r="B39" s="29" t="s">
        <v>50</v>
      </c>
      <c r="C39" s="32"/>
      <c r="D39" s="32"/>
      <c r="E39" s="38"/>
      <c r="F39" s="32"/>
      <c r="G39" s="32"/>
      <c r="H39" s="32">
        <v>3033648</v>
      </c>
      <c r="I39" s="33"/>
    </row>
    <row r="40" spans="1:9" x14ac:dyDescent="0.25">
      <c r="A40" s="28" t="s">
        <v>51</v>
      </c>
      <c r="B40" s="29" t="s">
        <v>52</v>
      </c>
      <c r="C40" s="32"/>
      <c r="D40" s="32"/>
      <c r="E40" s="38"/>
      <c r="F40" s="32"/>
      <c r="G40" s="32"/>
      <c r="H40" s="32">
        <v>770547</v>
      </c>
      <c r="I40" s="33"/>
    </row>
    <row r="41" spans="1:9" x14ac:dyDescent="0.25">
      <c r="A41" s="42" t="s">
        <v>53</v>
      </c>
      <c r="B41" s="29" t="s">
        <v>54</v>
      </c>
      <c r="C41" s="32"/>
      <c r="D41" s="32"/>
      <c r="E41" s="38"/>
      <c r="F41" s="32"/>
      <c r="G41" s="32"/>
      <c r="H41" s="32">
        <v>2358906</v>
      </c>
      <c r="I41" s="33"/>
    </row>
    <row r="42" spans="1:9" ht="37.5" x14ac:dyDescent="0.25">
      <c r="A42" s="43"/>
      <c r="B42" s="44" t="s">
        <v>55</v>
      </c>
      <c r="C42" s="45">
        <f>SUM(C38,C32,C28,C25,C8)</f>
        <v>13255373</v>
      </c>
      <c r="D42" s="45">
        <f>SUM(D38,D32,D28,D25,D8)</f>
        <v>2298455</v>
      </c>
      <c r="E42" s="46">
        <f>SUM(E38,E32,E28,E25,E8)</f>
        <v>15825179</v>
      </c>
      <c r="F42" s="45">
        <f>SUM(F38,F32,F28,F25,F8)</f>
        <v>1477000</v>
      </c>
      <c r="G42" s="45">
        <f>SUM(G38,G32,G28,G25,G8)</f>
        <v>6378540</v>
      </c>
      <c r="H42" s="47">
        <f>SUM(H8,H25,H28,H32,H38,H39,H40,H41,E41)</f>
        <v>45397648</v>
      </c>
      <c r="I42" s="48">
        <f>SUM(I8+I25+I38)</f>
        <v>6</v>
      </c>
    </row>
  </sheetData>
  <mergeCells count="11">
    <mergeCell ref="I5:I6"/>
    <mergeCell ref="D1:I1"/>
    <mergeCell ref="B3:H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2020-01-20T08:21:24Z</dcterms:created>
  <dcterms:modified xsi:type="dcterms:W3CDTF">2020-01-20T08:21:33Z</dcterms:modified>
</cp:coreProperties>
</file>