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91ECCFC7-3D0B-4D5E-B489-E884CA8681B5}" xr6:coauthVersionLast="45" xr6:coauthVersionMax="45" xr10:uidLastSave="{00000000-0000-0000-0000-000000000000}"/>
  <bookViews>
    <workbookView xWindow="-120" yWindow="-120" windowWidth="21840" windowHeight="13140" xr2:uid="{0120BBCD-B87B-4155-BCAE-54A3F7E42C74}"/>
  </bookViews>
  <sheets>
    <sheet name="11.sz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G24" i="1"/>
  <c r="F24" i="1"/>
  <c r="E23" i="1"/>
  <c r="D23" i="1"/>
  <c r="C23" i="1"/>
  <c r="E22" i="1"/>
  <c r="D22" i="1"/>
  <c r="C22" i="1"/>
  <c r="E21" i="1"/>
  <c r="D21" i="1"/>
  <c r="C21" i="1"/>
  <c r="E20" i="1"/>
  <c r="E24" i="1" s="1"/>
  <c r="D20" i="1"/>
  <c r="D24" i="1" s="1"/>
  <c r="C20" i="1"/>
  <c r="C24" i="1" s="1"/>
  <c r="H18" i="1"/>
  <c r="G18" i="1"/>
  <c r="F18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E18" i="1" s="1"/>
  <c r="D10" i="1"/>
  <c r="D18" i="1" s="1"/>
  <c r="C10" i="1"/>
  <c r="C18" i="1" s="1"/>
  <c r="H2" i="1"/>
</calcChain>
</file>

<file path=xl/sharedStrings.xml><?xml version="1.0" encoding="utf-8"?>
<sst xmlns="http://schemas.openxmlformats.org/spreadsheetml/2006/main" count="47" uniqueCount="44">
  <si>
    <t>11. melléklet</t>
  </si>
  <si>
    <t>Balatonakali Önkormányzat gördülő tervezés</t>
  </si>
  <si>
    <t>adatok Ft-ban</t>
  </si>
  <si>
    <t>Sor-  sz.</t>
  </si>
  <si>
    <t>Megnevezés</t>
  </si>
  <si>
    <t>2020. évi eredeti előirányzat</t>
  </si>
  <si>
    <r>
      <t xml:space="preserve">2020. évi mód. előir. </t>
    </r>
    <r>
      <rPr>
        <sz val="8"/>
        <rFont val="Times New Roman"/>
        <family val="1"/>
        <charset val="238"/>
      </rPr>
      <t xml:space="preserve">(2020.VII.8.) </t>
    </r>
  </si>
  <si>
    <r>
      <t xml:space="preserve">2020. évi mód. előir. </t>
    </r>
    <r>
      <rPr>
        <sz val="8"/>
        <rFont val="Times New Roman"/>
        <family val="1"/>
        <charset val="238"/>
      </rPr>
      <t>(2020.XII.1.)</t>
    </r>
  </si>
  <si>
    <t xml:space="preserve">2021. évi eredeti előirányzat </t>
  </si>
  <si>
    <t>2022. évi eredeti előirányzat</t>
  </si>
  <si>
    <t>2023. évi eredeti előirányzat</t>
  </si>
  <si>
    <t>A.</t>
  </si>
  <si>
    <t>B.</t>
  </si>
  <si>
    <t>C.</t>
  </si>
  <si>
    <t>D.</t>
  </si>
  <si>
    <t>E.</t>
  </si>
  <si>
    <t>F.</t>
  </si>
  <si>
    <t>G.</t>
  </si>
  <si>
    <t>H.</t>
  </si>
  <si>
    <t>BEVÉTELEK</t>
  </si>
  <si>
    <t>I.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</si>
  <si>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</si>
  <si>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</si>
  <si>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</si>
  <si>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</si>
  <si>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</si>
  <si>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</si>
  <si>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</si>
  <si>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</si>
  <si>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bevételek</t>
  </si>
  <si>
    <t>VI.</t>
  </si>
  <si>
    <t>Felhamozási célú támogatások</t>
  </si>
  <si>
    <t>VII.</t>
  </si>
  <si>
    <t>ÁH-n belüli megelőlegezések</t>
  </si>
  <si>
    <t>VIII.</t>
  </si>
  <si>
    <t>Előző évi költségvetési pénzmaradvány</t>
  </si>
  <si>
    <t>Bevételek mindösszesen:</t>
  </si>
  <si>
    <t>KIADÁSOK</t>
  </si>
  <si>
    <t>Működési kiadások</t>
  </si>
  <si>
    <t>Felhalmozási kiadások</t>
  </si>
  <si>
    <t xml:space="preserve">III. </t>
  </si>
  <si>
    <t>Finanszírozási kiadások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</si>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</sst>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righ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  <row r="35">
          <cell r="C35">
            <v>228507018</v>
          </cell>
          <cell r="D35">
            <v>210153037</v>
          </cell>
          <cell r="E35">
            <v>211501037</v>
          </cell>
        </row>
      </sheetData>
      <sheetData sheetId="1"/>
      <sheetData sheetId="2"/>
      <sheetData sheetId="3"/>
      <sheetData sheetId="4"/>
      <sheetData sheetId="5">
        <row r="35">
          <cell r="D35">
            <v>48782569</v>
          </cell>
          <cell r="E35">
            <v>42844636</v>
          </cell>
          <cell r="F35">
            <v>45470636</v>
          </cell>
        </row>
        <row r="36">
          <cell r="D36">
            <v>39749640</v>
          </cell>
          <cell r="E36">
            <v>39521164</v>
          </cell>
          <cell r="F36">
            <v>39521164</v>
          </cell>
        </row>
        <row r="41">
          <cell r="D41">
            <v>215124594</v>
          </cell>
          <cell r="E41">
            <v>247601173</v>
          </cell>
          <cell r="F41">
            <v>247601173</v>
          </cell>
        </row>
        <row r="45">
          <cell r="D45">
            <v>0</v>
          </cell>
          <cell r="E45">
            <v>505811</v>
          </cell>
          <cell r="F45">
            <v>505811</v>
          </cell>
        </row>
        <row r="50">
          <cell r="D50">
            <v>2732179</v>
          </cell>
          <cell r="E50">
            <v>2732179</v>
          </cell>
          <cell r="F50">
            <v>2732179</v>
          </cell>
        </row>
        <row r="60">
          <cell r="D60">
            <v>68304478</v>
          </cell>
          <cell r="E60">
            <v>64528011</v>
          </cell>
          <cell r="F60">
            <v>68216801</v>
          </cell>
        </row>
        <row r="61">
          <cell r="D61">
            <v>17099910</v>
          </cell>
          <cell r="E61">
            <v>17099910</v>
          </cell>
          <cell r="F61">
            <v>17385274</v>
          </cell>
        </row>
        <row r="62">
          <cell r="D62">
            <v>136908866</v>
          </cell>
          <cell r="E62">
            <v>185494871</v>
          </cell>
          <cell r="F62">
            <v>185494871</v>
          </cell>
        </row>
        <row r="65">
          <cell r="D65">
            <v>106000000</v>
          </cell>
          <cell r="E65">
            <v>82500000</v>
          </cell>
          <cell r="F65">
            <v>82500000</v>
          </cell>
        </row>
        <row r="72">
          <cell r="D72">
            <v>75302503</v>
          </cell>
          <cell r="E72">
            <v>62454965</v>
          </cell>
          <cell r="F72">
            <v>62454811</v>
          </cell>
        </row>
        <row r="82">
          <cell r="D82">
            <v>0</v>
          </cell>
          <cell r="E82">
            <v>0</v>
          </cell>
          <cell r="F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</row>
        <row r="86">
          <cell r="D86">
            <v>3813490</v>
          </cell>
          <cell r="E86">
            <v>3813490</v>
          </cell>
          <cell r="F86">
            <v>3813490</v>
          </cell>
        </row>
        <row r="90">
          <cell r="D90">
            <v>125255753</v>
          </cell>
          <cell r="E90">
            <v>125255753</v>
          </cell>
          <cell r="F90">
            <v>125255753</v>
          </cell>
        </row>
        <row r="91">
          <cell r="D91">
            <v>0</v>
          </cell>
          <cell r="E91">
            <v>0</v>
          </cell>
          <cell r="F91">
            <v>0</v>
          </cell>
        </row>
      </sheetData>
      <sheetData sheetId="6">
        <row r="27">
          <cell r="D27">
            <v>0</v>
          </cell>
          <cell r="E27">
            <v>0</v>
          </cell>
          <cell r="F27">
            <v>0</v>
          </cell>
        </row>
        <row r="35">
          <cell r="D35">
            <v>1220041</v>
          </cell>
          <cell r="E35">
            <v>1220041</v>
          </cell>
          <cell r="F35">
            <v>1220041</v>
          </cell>
        </row>
        <row r="39">
          <cell r="D39">
            <v>990959</v>
          </cell>
          <cell r="E39">
            <v>990959</v>
          </cell>
          <cell r="F39">
            <v>990959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2977-AE64-4C5E-B154-6AEEA0B605FD}">
  <dimension ref="A1:N25"/>
  <sheetViews>
    <sheetView tabSelected="1" zoomScaleNormal="100" workbookViewId="0"/>
  </sheetViews>
  <sheetFormatPr defaultRowHeight="12.75" x14ac:dyDescent="0.2"/>
  <cols>
    <col min="1" max="1" width="5" style="1" customWidth="1"/>
    <col min="2" max="2" width="23.5703125" style="1" customWidth="1"/>
    <col min="3" max="4" width="10.140625" style="1" customWidth="1"/>
    <col min="5" max="8" width="10.28515625" style="1" customWidth="1"/>
    <col min="9" max="10" width="9.7109375" style="1" customWidth="1"/>
    <col min="11" max="14" width="9.140625" style="1"/>
  </cols>
  <sheetData>
    <row r="1" spans="1:14" ht="15" customHeight="1" x14ac:dyDescent="0.2">
      <c r="H1" s="2" t="s">
        <v>0</v>
      </c>
      <c r="N1"/>
    </row>
    <row r="2" spans="1:14" ht="15" customHeight="1" x14ac:dyDescent="0.2">
      <c r="H2" s="2" t="str">
        <f>'[1]1.sz. melléklet'!G2</f>
        <v>a 10/2020. (XII.1.) önkormányzati rendelethez</v>
      </c>
      <c r="N2"/>
    </row>
    <row r="3" spans="1:14" ht="15" customHeight="1" x14ac:dyDescent="0.2">
      <c r="A3" s="2"/>
      <c r="N3"/>
    </row>
    <row r="4" spans="1:14" ht="15" customHeight="1" x14ac:dyDescent="0.2">
      <c r="A4" s="3" t="s">
        <v>1</v>
      </c>
      <c r="B4" s="3"/>
      <c r="C4" s="3"/>
      <c r="D4" s="3"/>
      <c r="E4" s="3"/>
      <c r="F4" s="3"/>
      <c r="G4" s="3"/>
      <c r="H4" s="3"/>
    </row>
    <row r="5" spans="1:14" ht="15" customHeight="1" x14ac:dyDescent="0.2"/>
    <row r="6" spans="1:14" ht="15" customHeight="1" thickBot="1" x14ac:dyDescent="0.25">
      <c r="H6" s="4" t="s">
        <v>2</v>
      </c>
      <c r="M6"/>
      <c r="N6"/>
    </row>
    <row r="7" spans="1:14" s="10" customFormat="1" ht="36.75" thickTop="1" x14ac:dyDescent="0.2">
      <c r="A7" s="5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7" t="s">
        <v>8</v>
      </c>
      <c r="G7" s="6" t="s">
        <v>9</v>
      </c>
      <c r="H7" s="8" t="s">
        <v>10</v>
      </c>
      <c r="I7" s="9"/>
      <c r="J7" s="9"/>
      <c r="K7" s="9"/>
      <c r="L7" s="9"/>
    </row>
    <row r="8" spans="1:14" s="10" customFormat="1" ht="15" customHeight="1" x14ac:dyDescent="0.2">
      <c r="A8" s="11" t="s">
        <v>11</v>
      </c>
      <c r="B8" s="12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4" t="s">
        <v>17</v>
      </c>
      <c r="H8" s="15" t="s">
        <v>18</v>
      </c>
      <c r="I8" s="9"/>
      <c r="J8" s="9"/>
      <c r="K8" s="9"/>
      <c r="L8" s="9"/>
    </row>
    <row r="9" spans="1:14" s="10" customFormat="1" ht="15" customHeight="1" x14ac:dyDescent="0.2">
      <c r="A9" s="16" t="s">
        <v>19</v>
      </c>
      <c r="B9" s="17"/>
      <c r="C9" s="17"/>
      <c r="D9" s="17"/>
      <c r="E9" s="17"/>
      <c r="F9" s="17"/>
      <c r="G9" s="17"/>
      <c r="H9" s="18"/>
      <c r="I9" s="9"/>
      <c r="J9" s="9"/>
      <c r="K9" s="9"/>
      <c r="L9" s="9"/>
    </row>
    <row r="10" spans="1:14" s="10" customFormat="1" ht="24" x14ac:dyDescent="0.2">
      <c r="A10" s="19" t="s">
        <v>20</v>
      </c>
      <c r="B10" s="20" t="s">
        <v>21</v>
      </c>
      <c r="C10" s="21">
        <f>'[1]6.sz. melléklet'!D60</f>
        <v>68304478</v>
      </c>
      <c r="D10" s="21">
        <f>'[1]6.sz. melléklet'!E60</f>
        <v>64528011</v>
      </c>
      <c r="E10" s="21">
        <f>'[1]6.sz. melléklet'!F60</f>
        <v>68216801</v>
      </c>
      <c r="F10" s="21">
        <v>60000000</v>
      </c>
      <c r="G10" s="21">
        <v>60000000</v>
      </c>
      <c r="H10" s="22">
        <v>60000000</v>
      </c>
      <c r="I10" s="9"/>
      <c r="J10" s="9"/>
      <c r="K10" s="9"/>
      <c r="L10" s="9"/>
    </row>
    <row r="11" spans="1:14" s="10" customFormat="1" ht="15" customHeight="1" x14ac:dyDescent="0.2">
      <c r="A11" s="19" t="s">
        <v>22</v>
      </c>
      <c r="B11" s="20" t="s">
        <v>23</v>
      </c>
      <c r="C11" s="21">
        <f>'[1]6.sz. melléklet'!D61+'[1]6.sz. melléklet'!D84</f>
        <v>17099910</v>
      </c>
      <c r="D11" s="21">
        <f>'[1]6.sz. melléklet'!E61+'[1]6.sz. melléklet'!E84</f>
        <v>17099910</v>
      </c>
      <c r="E11" s="21">
        <f>'[1]6.sz. melléklet'!F61+'[1]6.sz. melléklet'!F84</f>
        <v>17385274</v>
      </c>
      <c r="F11" s="21">
        <v>2500000</v>
      </c>
      <c r="G11" s="21">
        <v>2500000</v>
      </c>
      <c r="H11" s="22">
        <v>2500000</v>
      </c>
      <c r="I11" s="9"/>
      <c r="J11" s="9"/>
      <c r="K11" s="9"/>
      <c r="L11" s="9"/>
    </row>
    <row r="12" spans="1:14" s="10" customFormat="1" ht="15" customHeight="1" x14ac:dyDescent="0.2">
      <c r="A12" s="19" t="s">
        <v>24</v>
      </c>
      <c r="B12" s="20" t="s">
        <v>25</v>
      </c>
      <c r="C12" s="21">
        <f>'[1]6.sz. melléklet'!D65</f>
        <v>106000000</v>
      </c>
      <c r="D12" s="21">
        <f>'[1]6.sz. melléklet'!E65</f>
        <v>82500000</v>
      </c>
      <c r="E12" s="21">
        <f>'[1]6.sz. melléklet'!F65</f>
        <v>82500000</v>
      </c>
      <c r="F12" s="21">
        <v>90000000</v>
      </c>
      <c r="G12" s="21">
        <v>92000000</v>
      </c>
      <c r="H12" s="22">
        <v>94000000</v>
      </c>
      <c r="I12" s="9"/>
      <c r="J12" s="9"/>
      <c r="K12" s="9"/>
      <c r="L12" s="9"/>
    </row>
    <row r="13" spans="1:14" s="10" customFormat="1" ht="15" customHeight="1" x14ac:dyDescent="0.2">
      <c r="A13" s="19" t="s">
        <v>26</v>
      </c>
      <c r="B13" s="20" t="s">
        <v>27</v>
      </c>
      <c r="C13" s="21">
        <f>'[1]6.sz. melléklet'!D72+'[1]7.sz. melléklet'!D35</f>
        <v>76522544</v>
      </c>
      <c r="D13" s="21">
        <f>'[1]6.sz. melléklet'!E72+'[1]7.sz. melléklet'!E35</f>
        <v>63675006</v>
      </c>
      <c r="E13" s="21">
        <f>'[1]6.sz. melléklet'!F72+'[1]7.sz. melléklet'!F35</f>
        <v>63674852</v>
      </c>
      <c r="F13" s="21">
        <v>70000000</v>
      </c>
      <c r="G13" s="21">
        <v>75000000</v>
      </c>
      <c r="H13" s="22">
        <v>77000000</v>
      </c>
      <c r="I13" s="9"/>
      <c r="J13" s="9"/>
      <c r="K13" s="9"/>
      <c r="L13" s="9"/>
    </row>
    <row r="14" spans="1:14" s="10" customFormat="1" ht="15" customHeight="1" x14ac:dyDescent="0.2">
      <c r="A14" s="19" t="s">
        <v>28</v>
      </c>
      <c r="B14" s="20" t="s">
        <v>29</v>
      </c>
      <c r="C14" s="21">
        <f>'[1]6.sz. melléklet'!D82</f>
        <v>0</v>
      </c>
      <c r="D14" s="21">
        <f>'[1]6.sz. melléklet'!E82</f>
        <v>0</v>
      </c>
      <c r="E14" s="21">
        <f>'[1]6.sz. melléklet'!F82</f>
        <v>0</v>
      </c>
      <c r="F14" s="21">
        <v>3500000</v>
      </c>
      <c r="G14" s="21">
        <v>3500000</v>
      </c>
      <c r="H14" s="22">
        <v>3500000</v>
      </c>
      <c r="I14" s="9"/>
      <c r="J14" s="9"/>
      <c r="K14" s="9"/>
      <c r="L14" s="9"/>
    </row>
    <row r="15" spans="1:14" s="10" customFormat="1" ht="15" customHeight="1" x14ac:dyDescent="0.2">
      <c r="A15" s="19" t="s">
        <v>30</v>
      </c>
      <c r="B15" s="20" t="s">
        <v>31</v>
      </c>
      <c r="C15" s="21">
        <f>'[1]6.sz. melléklet'!D62+'[1]6.sz. melléklet'!D86</f>
        <v>140722356</v>
      </c>
      <c r="D15" s="21">
        <f>'[1]6.sz. melléklet'!E62+'[1]6.sz. melléklet'!E86</f>
        <v>189308361</v>
      </c>
      <c r="E15" s="21">
        <f>'[1]6.sz. melléklet'!F62+'[1]6.sz. melléklet'!F86</f>
        <v>189308361</v>
      </c>
      <c r="F15" s="21">
        <v>0</v>
      </c>
      <c r="G15" s="21">
        <v>0</v>
      </c>
      <c r="H15" s="22">
        <v>0</v>
      </c>
      <c r="I15" s="9"/>
      <c r="J15" s="9"/>
      <c r="K15" s="9"/>
      <c r="L15" s="9"/>
    </row>
    <row r="16" spans="1:14" s="10" customFormat="1" ht="15" customHeight="1" x14ac:dyDescent="0.2">
      <c r="A16" s="19" t="s">
        <v>32</v>
      </c>
      <c r="B16" s="20" t="s">
        <v>33</v>
      </c>
      <c r="C16" s="21">
        <f>'[1]6.sz. melléklet'!D91</f>
        <v>0</v>
      </c>
      <c r="D16" s="21">
        <f>'[1]6.sz. melléklet'!E91</f>
        <v>0</v>
      </c>
      <c r="E16" s="21">
        <f>'[1]6.sz. melléklet'!F91</f>
        <v>0</v>
      </c>
      <c r="F16" s="21">
        <v>0</v>
      </c>
      <c r="G16" s="21">
        <v>0</v>
      </c>
      <c r="H16" s="22">
        <v>0</v>
      </c>
      <c r="I16" s="9"/>
      <c r="J16" s="9"/>
      <c r="K16" s="9"/>
      <c r="L16" s="9"/>
    </row>
    <row r="17" spans="1:12" s="10" customFormat="1" ht="24" x14ac:dyDescent="0.2">
      <c r="A17" s="19" t="s">
        <v>34</v>
      </c>
      <c r="B17" s="20" t="s">
        <v>35</v>
      </c>
      <c r="C17" s="21">
        <f>'[1]6.sz. melléklet'!D90+'[1]7.sz. melléklet'!D39</f>
        <v>126246712</v>
      </c>
      <c r="D17" s="21">
        <f>'[1]6.sz. melléklet'!E90+'[1]7.sz. melléklet'!E39</f>
        <v>126246712</v>
      </c>
      <c r="E17" s="21">
        <f>'[1]6.sz. melléklet'!F90+'[1]7.sz. melléklet'!F39</f>
        <v>126246712</v>
      </c>
      <c r="F17" s="21">
        <v>90000000</v>
      </c>
      <c r="G17" s="21">
        <v>90000000</v>
      </c>
      <c r="H17" s="22">
        <v>90000000</v>
      </c>
      <c r="I17" s="9"/>
      <c r="J17" s="9"/>
      <c r="K17" s="9"/>
      <c r="L17" s="9"/>
    </row>
    <row r="18" spans="1:12" s="10" customFormat="1" ht="15" customHeight="1" x14ac:dyDescent="0.2">
      <c r="A18" s="23" t="s">
        <v>36</v>
      </c>
      <c r="B18" s="24"/>
      <c r="C18" s="25">
        <f t="shared" ref="C18:H18" si="0">SUM(C10:C17)</f>
        <v>534896000</v>
      </c>
      <c r="D18" s="25">
        <f t="shared" si="0"/>
        <v>543358000</v>
      </c>
      <c r="E18" s="25">
        <f t="shared" ref="E18" si="1">SUM(E10:E17)</f>
        <v>547332000</v>
      </c>
      <c r="F18" s="25">
        <f t="shared" si="0"/>
        <v>316000000</v>
      </c>
      <c r="G18" s="25">
        <f t="shared" si="0"/>
        <v>323000000</v>
      </c>
      <c r="H18" s="26">
        <f t="shared" si="0"/>
        <v>327000000</v>
      </c>
      <c r="I18" s="9"/>
      <c r="J18" s="9"/>
      <c r="K18" s="9"/>
      <c r="L18" s="9"/>
    </row>
    <row r="19" spans="1:12" s="10" customFormat="1" ht="15" customHeight="1" x14ac:dyDescent="0.2">
      <c r="A19" s="16" t="s">
        <v>37</v>
      </c>
      <c r="B19" s="17"/>
      <c r="C19" s="17"/>
      <c r="D19" s="17"/>
      <c r="E19" s="17"/>
      <c r="F19" s="17"/>
      <c r="G19" s="17"/>
      <c r="H19" s="18"/>
      <c r="I19" s="9"/>
      <c r="J19" s="9"/>
      <c r="K19" s="9"/>
      <c r="L19" s="9"/>
    </row>
    <row r="20" spans="1:12" s="10" customFormat="1" ht="15" customHeight="1" x14ac:dyDescent="0.2">
      <c r="A20" s="19" t="s">
        <v>20</v>
      </c>
      <c r="B20" s="20" t="s">
        <v>38</v>
      </c>
      <c r="C20" s="21">
        <f>'[1]1.sz. melléklet'!C35</f>
        <v>228507018</v>
      </c>
      <c r="D20" s="21">
        <f>'[1]1.sz. melléklet'!D35</f>
        <v>210153037</v>
      </c>
      <c r="E20" s="21">
        <f>'[1]1.sz. melléklet'!E35</f>
        <v>211501037</v>
      </c>
      <c r="F20" s="21">
        <v>215500000</v>
      </c>
      <c r="G20" s="21">
        <v>222500000</v>
      </c>
      <c r="H20" s="22">
        <v>226500000</v>
      </c>
      <c r="I20" s="9"/>
      <c r="J20" s="9"/>
      <c r="K20" s="9"/>
      <c r="L20" s="9"/>
    </row>
    <row r="21" spans="1:12" s="10" customFormat="1" ht="15" customHeight="1" x14ac:dyDescent="0.2">
      <c r="A21" s="19" t="s">
        <v>22</v>
      </c>
      <c r="B21" s="20" t="s">
        <v>39</v>
      </c>
      <c r="C21" s="21">
        <f>'[1]6.sz. melléklet'!D36+'[1]6.sz. melléklet'!D41+'[1]6.sz. melléklet'!D45+'[1]7.sz. melléklet'!D27</f>
        <v>254874234</v>
      </c>
      <c r="D21" s="21">
        <f>'[1]6.sz. melléklet'!E36+'[1]6.sz. melléklet'!E41+'[1]6.sz. melléklet'!E45+'[1]7.sz. melléklet'!E27</f>
        <v>287628148</v>
      </c>
      <c r="E21" s="21">
        <f>'[1]6.sz. melléklet'!F36+'[1]6.sz. melléklet'!F41+'[1]6.sz. melléklet'!F45+'[1]7.sz. melléklet'!F27</f>
        <v>287628148</v>
      </c>
      <c r="F21" s="21">
        <v>65000000</v>
      </c>
      <c r="G21" s="21">
        <v>65000000</v>
      </c>
      <c r="H21" s="22">
        <v>65000000</v>
      </c>
      <c r="I21" s="9"/>
      <c r="J21" s="9"/>
      <c r="K21" s="9"/>
      <c r="L21" s="9"/>
    </row>
    <row r="22" spans="1:12" s="10" customFormat="1" ht="15" customHeight="1" x14ac:dyDescent="0.2">
      <c r="A22" s="19" t="s">
        <v>40</v>
      </c>
      <c r="B22" s="20" t="s">
        <v>41</v>
      </c>
      <c r="C22" s="21">
        <f>'[1]6.sz. melléklet'!D50</f>
        <v>2732179</v>
      </c>
      <c r="D22" s="21">
        <f>'[1]6.sz. melléklet'!E50</f>
        <v>2732179</v>
      </c>
      <c r="E22" s="21">
        <f>'[1]6.sz. melléklet'!F50</f>
        <v>2732179</v>
      </c>
      <c r="F22" s="21">
        <v>0</v>
      </c>
      <c r="G22" s="21">
        <v>0</v>
      </c>
      <c r="H22" s="22">
        <v>0</v>
      </c>
      <c r="I22" s="9"/>
      <c r="J22" s="9"/>
      <c r="K22" s="9"/>
      <c r="L22" s="9"/>
    </row>
    <row r="23" spans="1:12" s="10" customFormat="1" ht="15" customHeight="1" x14ac:dyDescent="0.2">
      <c r="A23" s="19" t="s">
        <v>26</v>
      </c>
      <c r="B23" s="20" t="s">
        <v>42</v>
      </c>
      <c r="C23" s="21">
        <f>'[1]6.sz. melléklet'!D35</f>
        <v>48782569</v>
      </c>
      <c r="D23" s="21">
        <f>'[1]6.sz. melléklet'!E35</f>
        <v>42844636</v>
      </c>
      <c r="E23" s="21">
        <f>'[1]6.sz. melléklet'!F35</f>
        <v>45470636</v>
      </c>
      <c r="F23" s="21">
        <v>35500000</v>
      </c>
      <c r="G23" s="21">
        <v>35500000</v>
      </c>
      <c r="H23" s="22">
        <v>35500000</v>
      </c>
      <c r="I23" s="9"/>
      <c r="J23" s="9"/>
      <c r="K23" s="9"/>
      <c r="L23" s="9"/>
    </row>
    <row r="24" spans="1:12" s="10" customFormat="1" ht="15" customHeight="1" thickBot="1" x14ac:dyDescent="0.25">
      <c r="A24" s="27" t="s">
        <v>43</v>
      </c>
      <c r="B24" s="28"/>
      <c r="C24" s="29">
        <f t="shared" ref="C24:H24" si="2">SUM(C20:C23)</f>
        <v>534896000</v>
      </c>
      <c r="D24" s="29">
        <f t="shared" si="2"/>
        <v>543358000</v>
      </c>
      <c r="E24" s="29">
        <f t="shared" ref="E24" si="3">SUM(E20:E23)</f>
        <v>547332000</v>
      </c>
      <c r="F24" s="29">
        <f t="shared" si="2"/>
        <v>316000000</v>
      </c>
      <c r="G24" s="29">
        <f t="shared" si="2"/>
        <v>323000000</v>
      </c>
      <c r="H24" s="30">
        <f t="shared" si="2"/>
        <v>327000000</v>
      </c>
      <c r="I24" s="9"/>
      <c r="J24" s="9"/>
      <c r="K24" s="9"/>
      <c r="L24" s="9"/>
    </row>
    <row r="25" spans="1:12" ht="13.5" thickTop="1" x14ac:dyDescent="0.2"/>
  </sheetData>
  <sheetProtection selectLockedCells="1" selectUnlockedCells="1"/>
  <mergeCells count="5">
    <mergeCell ref="A4:H4"/>
    <mergeCell ref="A9:H9"/>
    <mergeCell ref="A18:B18"/>
    <mergeCell ref="A19:H19"/>
    <mergeCell ref="A24:B24"/>
  </mergeCells>
  <pageMargins left="0.74791666666666667" right="0.74791666666666667" top="0.98402777777777772" bottom="0.98402777777777772" header="0.51180555555555551" footer="0.51180555555555551"/>
  <pageSetup paperSize="9" scale="97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2020-11-30T14:41:22Z</dcterms:created>
  <dcterms:modified xsi:type="dcterms:W3CDTF">2020-11-30T14:41:34Z</dcterms:modified>
</cp:coreProperties>
</file>