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5BD0E972-C821-4C55-BAFB-7CB1D6D0B15A}" xr6:coauthVersionLast="45" xr6:coauthVersionMax="45" xr10:uidLastSave="{00000000-0000-0000-0000-000000000000}"/>
  <bookViews>
    <workbookView xWindow="-120" yWindow="-120" windowWidth="21840" windowHeight="13140" xr2:uid="{876B6ABE-975B-490C-8CA1-3DBF2924AAE2}"/>
  </bookViews>
  <sheets>
    <sheet name="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" l="1"/>
  <c r="C29" i="1"/>
  <c r="J27" i="1"/>
  <c r="J29" i="1" s="1"/>
  <c r="I27" i="1"/>
  <c r="H27" i="1"/>
  <c r="H29" i="1" s="1"/>
  <c r="E27" i="1"/>
  <c r="E29" i="1" s="1"/>
  <c r="D27" i="1"/>
  <c r="D29" i="1" s="1"/>
  <c r="C27" i="1"/>
  <c r="E23" i="1"/>
  <c r="D23" i="1"/>
  <c r="C23" i="1"/>
  <c r="J22" i="1"/>
  <c r="I22" i="1"/>
  <c r="H22" i="1"/>
  <c r="E22" i="1"/>
  <c r="D22" i="1"/>
  <c r="C22" i="1"/>
  <c r="J21" i="1"/>
  <c r="I21" i="1"/>
  <c r="H21" i="1"/>
  <c r="E21" i="1"/>
  <c r="D21" i="1"/>
  <c r="C21" i="1"/>
  <c r="J20" i="1"/>
  <c r="J26" i="1" s="1"/>
  <c r="I20" i="1"/>
  <c r="I26" i="1" s="1"/>
  <c r="H20" i="1"/>
  <c r="H26" i="1" s="1"/>
  <c r="E20" i="1"/>
  <c r="E24" i="1" s="1"/>
  <c r="E26" i="1" s="1"/>
  <c r="D20" i="1"/>
  <c r="D24" i="1" s="1"/>
  <c r="D26" i="1" s="1"/>
  <c r="C20" i="1"/>
  <c r="C24" i="1" s="1"/>
  <c r="C26" i="1" s="1"/>
  <c r="E17" i="1"/>
  <c r="E19" i="1" s="1"/>
  <c r="J16" i="1"/>
  <c r="I16" i="1"/>
  <c r="H16" i="1"/>
  <c r="J15" i="1"/>
  <c r="I15" i="1"/>
  <c r="H15" i="1"/>
  <c r="E15" i="1"/>
  <c r="D15" i="1"/>
  <c r="C15" i="1"/>
  <c r="J14" i="1"/>
  <c r="I14" i="1"/>
  <c r="H14" i="1"/>
  <c r="E14" i="1"/>
  <c r="D14" i="1"/>
  <c r="C14" i="1"/>
  <c r="J13" i="1"/>
  <c r="I13" i="1"/>
  <c r="H13" i="1"/>
  <c r="E13" i="1"/>
  <c r="D13" i="1"/>
  <c r="C13" i="1"/>
  <c r="J12" i="1"/>
  <c r="J19" i="1" s="1"/>
  <c r="J30" i="1" s="1"/>
  <c r="I12" i="1"/>
  <c r="I19" i="1" s="1"/>
  <c r="I30" i="1" s="1"/>
  <c r="H12" i="1"/>
  <c r="H19" i="1" s="1"/>
  <c r="E12" i="1"/>
  <c r="D12" i="1"/>
  <c r="C12" i="1"/>
  <c r="E11" i="1"/>
  <c r="D11" i="1"/>
  <c r="C11" i="1"/>
  <c r="C17" i="1" s="1"/>
  <c r="E10" i="1"/>
  <c r="D10" i="1"/>
  <c r="D17" i="1" s="1"/>
  <c r="D19" i="1" s="1"/>
  <c r="D30" i="1" s="1"/>
  <c r="C10" i="1"/>
  <c r="K2" i="1"/>
  <c r="C19" i="1" l="1"/>
  <c r="C30" i="1" s="1"/>
  <c r="H30" i="1"/>
  <c r="C18" i="1"/>
  <c r="E30" i="1"/>
</calcChain>
</file>

<file path=xl/sharedStrings.xml><?xml version="1.0" encoding="utf-8"?>
<sst xmlns="http://schemas.openxmlformats.org/spreadsheetml/2006/main" count="83" uniqueCount="59">
  <si>
    <t>2. melléklet</t>
  </si>
  <si>
    <t>Balatonakali Önkormányzat összesített konszolidált működési és felhalmozási egyensúlyát bemutató mérleg</t>
  </si>
  <si>
    <t>adatok Ft-ban</t>
  </si>
  <si>
    <t>Működési bevételek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</si>
  <si>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</si>
  <si>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</si>
  <si>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</si>
  <si>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</si>
  <si>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</si>
  <si>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</si>
  <si>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</si>
  <si>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</si>
  <si>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</si>
  <si>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</si>
  <si>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</si>
  <si>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</si>
  <si>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</si>
  <si>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</si>
  <si>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1.</t>
  </si>
  <si>
    <t>Személyi juttatások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</si>
  <si>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</si>
  <si>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</si>
  <si>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</si>
  <si>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</si>
  <si>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</si>
  <si>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</si>
  <si>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</si>
  <si>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</si>
  <si>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Ellátottak pénzbeli juttatásai</t>
  </si>
  <si>
    <t>5.</t>
  </si>
  <si>
    <t>Önkormányzatok működési támogatásai</t>
  </si>
  <si>
    <t>Elvonások és befizetések kiadásai</t>
  </si>
  <si>
    <t>6.</t>
  </si>
  <si>
    <t>Egyéb működési célú támogatások államháztartáson belülről</t>
  </si>
  <si>
    <t>Egyéb működési célú támogatások államháztartáson belülre</t>
  </si>
  <si>
    <t>7.</t>
  </si>
  <si>
    <t>Működési célú átvett pénzeszközök</t>
  </si>
  <si>
    <t>Egyéb működési célú támogatások államháztartáson kívülre</t>
  </si>
  <si>
    <t>8.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</si>
  <si>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</si>
  <si>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</si>
  <si>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</si>
  <si>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</si>
  <si>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</si>
  <si>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célú önkormányzati támogatások</t>
  </si>
  <si>
    <t>Beruházások</t>
  </si>
  <si>
    <t>Egyéb felhalmozási célú támogatások bevételei államháztartáson belülről</t>
  </si>
  <si>
    <t>Felújítások</t>
  </si>
  <si>
    <t>Felhalmozási bevételek</t>
  </si>
  <si>
    <t>Egyéb felhamozási célú kiadások</t>
  </si>
  <si>
    <t>Felhamozási célú átvett pénzeszközök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</si>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</sst>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6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 wrapText="1"/>
    </xf>
    <xf numFmtId="3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3" fontId="1" fillId="0" borderId="2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vertical="center"/>
    </xf>
    <xf numFmtId="3" fontId="1" fillId="0" borderId="41" xfId="0" applyNumberFormat="1" applyFont="1" applyBorder="1" applyAlignment="1">
      <alignment horizontal="right" vertical="center"/>
    </xf>
    <xf numFmtId="3" fontId="1" fillId="0" borderId="42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3" fontId="1" fillId="0" borderId="55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vertical="center"/>
    </xf>
    <xf numFmtId="3" fontId="1" fillId="0" borderId="59" xfId="0" applyNumberFormat="1" applyFont="1" applyBorder="1" applyAlignment="1">
      <alignment vertical="center"/>
    </xf>
    <xf numFmtId="3" fontId="1" fillId="0" borderId="60" xfId="0" applyNumberFormat="1" applyFont="1" applyBorder="1" applyAlignment="1">
      <alignment vertical="center"/>
    </xf>
    <xf numFmtId="0" fontId="1" fillId="0" borderId="61" xfId="0" applyFont="1" applyBorder="1" applyAlignment="1">
      <alignment horizontal="center" vertical="center"/>
    </xf>
    <xf numFmtId="3" fontId="1" fillId="0" borderId="62" xfId="0" applyNumberFormat="1" applyFont="1" applyBorder="1" applyAlignment="1">
      <alignment vertical="center"/>
    </xf>
    <xf numFmtId="3" fontId="1" fillId="0" borderId="63" xfId="0" applyNumberFormat="1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65" xfId="0" applyNumberFormat="1" applyFont="1" applyBorder="1" applyAlignment="1">
      <alignment vertical="center"/>
    </xf>
    <xf numFmtId="3" fontId="1" fillId="0" borderId="66" xfId="0" applyNumberFormat="1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3" fontId="3" fillId="0" borderId="67" xfId="0" applyNumberFormat="1" applyFont="1" applyBorder="1" applyAlignment="1">
      <alignment horizontal="right" vertical="center"/>
    </xf>
    <xf numFmtId="0" fontId="3" fillId="0" borderId="67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35" xfId="0" applyNumberFormat="1" applyFont="1" applyFill="1" applyBorder="1" applyAlignment="1">
      <alignment horizontal="right" vertical="center"/>
    </xf>
    <xf numFmtId="3" fontId="3" fillId="2" borderId="56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2" borderId="68" xfId="0" applyNumberFormat="1" applyFont="1" applyFill="1" applyBorder="1" applyAlignment="1">
      <alignment vertical="center"/>
    </xf>
    <xf numFmtId="3" fontId="3" fillId="2" borderId="37" xfId="0" applyNumberFormat="1" applyFont="1" applyFill="1" applyBorder="1" applyAlignment="1">
      <alignment vertical="center"/>
    </xf>
    <xf numFmtId="3" fontId="3" fillId="2" borderId="38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1">
          <cell r="D31">
            <v>4634000</v>
          </cell>
          <cell r="E31">
            <v>4634000</v>
          </cell>
          <cell r="F31">
            <v>4634000</v>
          </cell>
        </row>
        <row r="33">
          <cell r="D33">
            <v>1400140</v>
          </cell>
          <cell r="E33">
            <v>2500334</v>
          </cell>
          <cell r="F33">
            <v>2500334</v>
          </cell>
        </row>
        <row r="34">
          <cell r="D34">
            <v>20406500</v>
          </cell>
          <cell r="E34">
            <v>20406500</v>
          </cell>
          <cell r="F34">
            <v>20406500</v>
          </cell>
        </row>
        <row r="35">
          <cell r="D35">
            <v>7636000</v>
          </cell>
          <cell r="E35">
            <v>7636000</v>
          </cell>
          <cell r="F35">
            <v>7636000</v>
          </cell>
        </row>
        <row r="36">
          <cell r="D36">
            <v>60040523</v>
          </cell>
          <cell r="E36">
            <v>38987329</v>
          </cell>
          <cell r="F36">
            <v>50018363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</row>
        <row r="59">
          <cell r="D59">
            <v>2303903</v>
          </cell>
          <cell r="E59">
            <v>2303903</v>
          </cell>
          <cell r="F59">
            <v>2303903</v>
          </cell>
        </row>
        <row r="68">
          <cell r="D68">
            <v>62551911</v>
          </cell>
          <cell r="E68">
            <v>62551911</v>
          </cell>
          <cell r="F68">
            <v>63070071</v>
          </cell>
        </row>
        <row r="69">
          <cell r="D69">
            <v>6685746</v>
          </cell>
          <cell r="E69">
            <v>6685746</v>
          </cell>
          <cell r="F69">
            <v>7456456</v>
          </cell>
        </row>
        <row r="71">
          <cell r="D71">
            <v>0</v>
          </cell>
          <cell r="E71">
            <v>0</v>
          </cell>
          <cell r="F71">
            <v>0</v>
          </cell>
        </row>
        <row r="72">
          <cell r="D72">
            <v>36925688</v>
          </cell>
          <cell r="E72">
            <v>36925688</v>
          </cell>
          <cell r="F72">
            <v>33612394</v>
          </cell>
        </row>
        <row r="74">
          <cell r="D74">
            <v>54500000</v>
          </cell>
          <cell r="E74">
            <v>54500000</v>
          </cell>
          <cell r="F74">
            <v>54500000</v>
          </cell>
        </row>
        <row r="75">
          <cell r="D75">
            <v>41000000</v>
          </cell>
          <cell r="E75">
            <v>41000000</v>
          </cell>
          <cell r="F75">
            <v>41000000</v>
          </cell>
        </row>
        <row r="79">
          <cell r="D79">
            <v>500000</v>
          </cell>
          <cell r="E79">
            <v>500000</v>
          </cell>
          <cell r="F79">
            <v>500000</v>
          </cell>
        </row>
        <row r="90">
          <cell r="D90">
            <v>0</v>
          </cell>
          <cell r="E90">
            <v>0</v>
          </cell>
          <cell r="F90">
            <v>0</v>
          </cell>
        </row>
        <row r="92">
          <cell r="D92">
            <v>0</v>
          </cell>
          <cell r="E92">
            <v>0</v>
          </cell>
          <cell r="F92">
            <v>744600</v>
          </cell>
        </row>
        <row r="94">
          <cell r="D94">
            <v>860000</v>
          </cell>
          <cell r="E94">
            <v>2071000</v>
          </cell>
          <cell r="F94">
            <v>7566000</v>
          </cell>
        </row>
        <row r="98">
          <cell r="D98">
            <v>0</v>
          </cell>
          <cell r="E98">
            <v>0</v>
          </cell>
        </row>
        <row r="100">
          <cell r="D100">
            <v>0</v>
          </cell>
          <cell r="E100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6928-8670-4945-B9AF-22CF31CDE463}">
  <dimension ref="A1:K38"/>
  <sheetViews>
    <sheetView tabSelected="1" zoomScaleNormal="100" workbookViewId="0"/>
  </sheetViews>
  <sheetFormatPr defaultColWidth="11.5703125" defaultRowHeight="12.75" x14ac:dyDescent="0.2"/>
  <cols>
    <col min="1" max="1" width="4.7109375" style="4" customWidth="1"/>
    <col min="2" max="2" width="30.7109375" style="4" customWidth="1"/>
    <col min="3" max="4" width="10.5703125" style="4" bestFit="1" customWidth="1"/>
    <col min="5" max="5" width="10.5703125" style="4" customWidth="1"/>
    <col min="6" max="6" width="4.7109375" style="4" customWidth="1"/>
    <col min="7" max="7" width="30.7109375" style="4" customWidth="1"/>
    <col min="8" max="9" width="10.5703125" style="4" bestFit="1" customWidth="1"/>
    <col min="10" max="10" width="10.5703125" bestFit="1" customWidth="1"/>
    <col min="11" max="11" width="9.5703125" customWidth="1"/>
    <col min="12" max="251" width="9.140625" customWidth="1"/>
  </cols>
  <sheetData>
    <row r="1" spans="1:11" s="1" customFormat="1" ht="15" customHeight="1" x14ac:dyDescent="0.2">
      <c r="B1" s="2"/>
      <c r="C1" s="2"/>
      <c r="D1" s="2"/>
      <c r="E1" s="2"/>
      <c r="F1" s="2"/>
      <c r="G1" s="2"/>
      <c r="K1" s="3" t="s">
        <v>0</v>
      </c>
    </row>
    <row r="2" spans="1:11" s="1" customFormat="1" ht="15" customHeight="1" x14ac:dyDescent="0.2">
      <c r="A2" s="4"/>
      <c r="B2" s="4"/>
      <c r="C2" s="4"/>
      <c r="D2" s="4"/>
      <c r="E2" s="4"/>
      <c r="F2" s="4"/>
      <c r="G2" s="4"/>
      <c r="K2" s="3" t="str">
        <f>'[1]1.sz. melléklet'!G2</f>
        <v>az 12/2019. (XI.28.) önkormányzati rendelethez</v>
      </c>
    </row>
    <row r="3" spans="1:11" s="1" customFormat="1" ht="6" customHeight="1" x14ac:dyDescent="0.2">
      <c r="A3" s="5"/>
      <c r="B3" s="2"/>
      <c r="C3" s="2"/>
      <c r="D3" s="2"/>
      <c r="E3" s="2"/>
      <c r="F3" s="2"/>
      <c r="G3" s="2"/>
      <c r="H3" s="2"/>
      <c r="I3" s="2"/>
    </row>
    <row r="4" spans="1:11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2"/>
    </row>
    <row r="5" spans="1:11" s="1" customFormat="1" ht="6" customHeight="1" x14ac:dyDescent="0.2">
      <c r="A5" s="5"/>
      <c r="B5" s="2"/>
      <c r="C5" s="2"/>
      <c r="D5" s="2"/>
      <c r="E5" s="2"/>
      <c r="F5" s="5"/>
      <c r="G5" s="5"/>
      <c r="H5" s="2"/>
      <c r="I5" s="2"/>
    </row>
    <row r="6" spans="1:11" s="1" customFormat="1" ht="15" customHeight="1" thickBot="1" x14ac:dyDescent="0.25">
      <c r="A6" s="5"/>
      <c r="B6" s="2"/>
      <c r="C6" s="2"/>
      <c r="D6" s="2"/>
      <c r="E6" s="2"/>
      <c r="F6" s="5"/>
      <c r="G6" s="7"/>
      <c r="I6" s="8"/>
      <c r="J6" s="9" t="s">
        <v>2</v>
      </c>
    </row>
    <row r="7" spans="1:11" s="1" customFormat="1" ht="58.5" customHeight="1" thickTop="1" thickBot="1" x14ac:dyDescent="0.25">
      <c r="A7" s="10" t="s">
        <v>3</v>
      </c>
      <c r="B7" s="10"/>
      <c r="C7" s="11" t="s">
        <v>4</v>
      </c>
      <c r="D7" s="11" t="s">
        <v>5</v>
      </c>
      <c r="E7" s="12" t="s">
        <v>6</v>
      </c>
      <c r="F7" s="13" t="s">
        <v>7</v>
      </c>
      <c r="G7" s="14"/>
      <c r="H7" s="11" t="s">
        <v>4</v>
      </c>
      <c r="I7" s="11" t="s">
        <v>5</v>
      </c>
      <c r="J7" s="15" t="s">
        <v>6</v>
      </c>
    </row>
    <row r="8" spans="1:11" s="1" customFormat="1" ht="15" customHeight="1" thickTop="1" thickBot="1" x14ac:dyDescent="0.25">
      <c r="A8" s="16" t="s">
        <v>8</v>
      </c>
      <c r="B8" s="17" t="s">
        <v>9</v>
      </c>
      <c r="C8" s="18" t="s">
        <v>10</v>
      </c>
      <c r="D8" s="19" t="s">
        <v>11</v>
      </c>
      <c r="E8" s="19" t="s">
        <v>12</v>
      </c>
      <c r="F8" s="20" t="s">
        <v>13</v>
      </c>
      <c r="G8" s="20" t="s">
        <v>14</v>
      </c>
      <c r="H8" s="18" t="s">
        <v>15</v>
      </c>
      <c r="I8" s="19" t="s">
        <v>16</v>
      </c>
      <c r="J8" s="21" t="s">
        <v>17</v>
      </c>
    </row>
    <row r="9" spans="1:11" s="1" customFormat="1" ht="15" customHeight="1" thickTop="1" x14ac:dyDescent="0.2">
      <c r="A9" s="22" t="s">
        <v>18</v>
      </c>
      <c r="B9" s="23" t="s">
        <v>3</v>
      </c>
      <c r="C9" s="24">
        <v>78494085</v>
      </c>
      <c r="D9" s="24">
        <v>78494090</v>
      </c>
      <c r="E9" s="24">
        <v>80049914</v>
      </c>
      <c r="F9" s="25" t="s">
        <v>18</v>
      </c>
      <c r="G9" s="23" t="s">
        <v>19</v>
      </c>
      <c r="H9" s="26">
        <v>65966414</v>
      </c>
      <c r="I9" s="24">
        <v>65966414</v>
      </c>
      <c r="J9" s="27">
        <v>66539636</v>
      </c>
    </row>
    <row r="10" spans="1:11" s="1" customFormat="1" ht="15" customHeight="1" x14ac:dyDescent="0.2">
      <c r="A10" s="28" t="s">
        <v>20</v>
      </c>
      <c r="B10" s="29" t="s">
        <v>21</v>
      </c>
      <c r="C10" s="30">
        <f>'[1]7.sz. melléklet'!D74</f>
        <v>54500000</v>
      </c>
      <c r="D10" s="30">
        <f>'[1]7.sz. melléklet'!E74</f>
        <v>54500000</v>
      </c>
      <c r="E10" s="30">
        <f>'[1]7.sz. melléklet'!F74</f>
        <v>54500000</v>
      </c>
      <c r="F10" s="31" t="s">
        <v>20</v>
      </c>
      <c r="G10" s="32" t="s">
        <v>22</v>
      </c>
      <c r="H10" s="30">
        <v>13823581</v>
      </c>
      <c r="I10" s="30">
        <v>13823581</v>
      </c>
      <c r="J10" s="33">
        <v>13938367</v>
      </c>
    </row>
    <row r="11" spans="1:11" s="1" customFormat="1" ht="15" customHeight="1" x14ac:dyDescent="0.2">
      <c r="A11" s="28" t="s">
        <v>23</v>
      </c>
      <c r="B11" s="29" t="s">
        <v>24</v>
      </c>
      <c r="C11" s="30">
        <f>'[1]7.sz. melléklet'!D75</f>
        <v>41000000</v>
      </c>
      <c r="D11" s="30">
        <f>'[1]7.sz. melléklet'!E75</f>
        <v>41000000</v>
      </c>
      <c r="E11" s="30">
        <f>'[1]7.sz. melléklet'!F75</f>
        <v>41000000</v>
      </c>
      <c r="F11" s="31" t="s">
        <v>23</v>
      </c>
      <c r="G11" s="32" t="s">
        <v>25</v>
      </c>
      <c r="H11" s="30">
        <v>129856047</v>
      </c>
      <c r="I11" s="30">
        <v>145252047</v>
      </c>
      <c r="J11" s="33">
        <v>157004547</v>
      </c>
    </row>
    <row r="12" spans="1:11" s="1" customFormat="1" ht="15" customHeight="1" x14ac:dyDescent="0.2">
      <c r="A12" s="28" t="s">
        <v>26</v>
      </c>
      <c r="B12" s="29" t="s">
        <v>27</v>
      </c>
      <c r="C12" s="30">
        <f>'[1]7.sz. melléklet'!D79</f>
        <v>500000</v>
      </c>
      <c r="D12" s="30">
        <f>'[1]7.sz. melléklet'!E79</f>
        <v>500000</v>
      </c>
      <c r="E12" s="30">
        <f>'[1]7.sz. melléklet'!F79</f>
        <v>500000</v>
      </c>
      <c r="F12" s="31" t="s">
        <v>26</v>
      </c>
      <c r="G12" s="32" t="s">
        <v>28</v>
      </c>
      <c r="H12" s="30">
        <f>'[1]7.sz. melléklet'!D31</f>
        <v>4634000</v>
      </c>
      <c r="I12" s="30">
        <f>'[1]7.sz. melléklet'!E31</f>
        <v>4634000</v>
      </c>
      <c r="J12" s="33">
        <f>'[1]7.sz. melléklet'!F31</f>
        <v>4634000</v>
      </c>
    </row>
    <row r="13" spans="1:11" s="1" customFormat="1" ht="15" customHeight="1" x14ac:dyDescent="0.2">
      <c r="A13" s="28" t="s">
        <v>29</v>
      </c>
      <c r="B13" s="34" t="s">
        <v>30</v>
      </c>
      <c r="C13" s="30">
        <f>'[1]7.sz. melléklet'!D68</f>
        <v>62551911</v>
      </c>
      <c r="D13" s="30">
        <f>'[1]7.sz. melléklet'!E68</f>
        <v>62551911</v>
      </c>
      <c r="E13" s="30">
        <f>'[1]7.sz. melléklet'!F68</f>
        <v>63070071</v>
      </c>
      <c r="F13" s="31" t="s">
        <v>29</v>
      </c>
      <c r="G13" s="32" t="s">
        <v>31</v>
      </c>
      <c r="H13" s="30">
        <f>'[1]7.sz. melléklet'!D33</f>
        <v>1400140</v>
      </c>
      <c r="I13" s="30">
        <f>'[1]7.sz. melléklet'!E33</f>
        <v>2500334</v>
      </c>
      <c r="J13" s="33">
        <f>'[1]7.sz. melléklet'!F33</f>
        <v>2500334</v>
      </c>
    </row>
    <row r="14" spans="1:11" s="1" customFormat="1" ht="24" x14ac:dyDescent="0.2">
      <c r="A14" s="28" t="s">
        <v>32</v>
      </c>
      <c r="B14" s="34" t="s">
        <v>33</v>
      </c>
      <c r="C14" s="30">
        <f>'[1]7.sz. melléklet'!D69</f>
        <v>6685746</v>
      </c>
      <c r="D14" s="30">
        <f>'[1]7.sz. melléklet'!E69</f>
        <v>6685746</v>
      </c>
      <c r="E14" s="30">
        <f>'[1]7.sz. melléklet'!F69</f>
        <v>7456456</v>
      </c>
      <c r="F14" s="31" t="s">
        <v>32</v>
      </c>
      <c r="G14" s="34" t="s">
        <v>34</v>
      </c>
      <c r="H14" s="30">
        <f>'[1]7.sz. melléklet'!D34</f>
        <v>20406500</v>
      </c>
      <c r="I14" s="30">
        <f>'[1]7.sz. melléklet'!E34</f>
        <v>20406500</v>
      </c>
      <c r="J14" s="33">
        <f>'[1]7.sz. melléklet'!F34</f>
        <v>20406500</v>
      </c>
    </row>
    <row r="15" spans="1:11" s="1" customFormat="1" ht="24" x14ac:dyDescent="0.2">
      <c r="A15" s="28" t="s">
        <v>35</v>
      </c>
      <c r="B15" s="34" t="s">
        <v>36</v>
      </c>
      <c r="C15" s="35">
        <f>'[1]7.sz. melléklet'!D92</f>
        <v>0</v>
      </c>
      <c r="D15" s="35">
        <f>'[1]7.sz. melléklet'!E92</f>
        <v>0</v>
      </c>
      <c r="E15" s="35">
        <f>'[1]7.sz. melléklet'!F92</f>
        <v>744600</v>
      </c>
      <c r="F15" s="31" t="s">
        <v>35</v>
      </c>
      <c r="G15" s="34" t="s">
        <v>37</v>
      </c>
      <c r="H15" s="30">
        <f>'[1]7.sz. melléklet'!D35</f>
        <v>7636000</v>
      </c>
      <c r="I15" s="30">
        <f>'[1]7.sz. melléklet'!E35</f>
        <v>7636000</v>
      </c>
      <c r="J15" s="33">
        <f>'[1]7.sz. melléklet'!F35</f>
        <v>7636000</v>
      </c>
    </row>
    <row r="16" spans="1:11" s="1" customFormat="1" ht="15" customHeight="1" x14ac:dyDescent="0.2">
      <c r="A16" s="36"/>
      <c r="B16" s="2"/>
      <c r="C16" s="37"/>
      <c r="D16" s="38"/>
      <c r="E16" s="38"/>
      <c r="F16" s="31" t="s">
        <v>38</v>
      </c>
      <c r="G16" s="32" t="s">
        <v>39</v>
      </c>
      <c r="H16" s="30">
        <f>'[1]7.sz. melléklet'!D36</f>
        <v>60040523</v>
      </c>
      <c r="I16" s="30">
        <f>'[1]7.sz. melléklet'!E36</f>
        <v>38987329</v>
      </c>
      <c r="J16" s="33">
        <f>'[1]7.sz. melléklet'!F36</f>
        <v>50018363</v>
      </c>
    </row>
    <row r="17" spans="1:10" s="1" customFormat="1" ht="15" customHeight="1" x14ac:dyDescent="0.2">
      <c r="A17" s="39" t="s">
        <v>40</v>
      </c>
      <c r="B17" s="39"/>
      <c r="C17" s="30">
        <f>SUM(C9:C16)</f>
        <v>243731742</v>
      </c>
      <c r="D17" s="40">
        <f>SUM(D9:D16)</f>
        <v>243731747</v>
      </c>
      <c r="E17" s="40">
        <f>SUM(E9:E16)</f>
        <v>247321041</v>
      </c>
      <c r="F17" s="41"/>
      <c r="G17" s="41"/>
      <c r="H17" s="42"/>
      <c r="I17" s="43"/>
      <c r="J17" s="44"/>
    </row>
    <row r="18" spans="1:10" s="1" customFormat="1" ht="15" customHeight="1" thickBot="1" x14ac:dyDescent="0.25">
      <c r="A18" s="45" t="s">
        <v>41</v>
      </c>
      <c r="B18" s="45"/>
      <c r="C18" s="46">
        <f>H19-C17</f>
        <v>60031463</v>
      </c>
      <c r="D18" s="46">
        <v>60031463</v>
      </c>
      <c r="E18" s="46">
        <v>60031463</v>
      </c>
      <c r="F18" s="47"/>
      <c r="G18" s="47"/>
      <c r="H18" s="47"/>
      <c r="I18" s="48"/>
      <c r="J18" s="49"/>
    </row>
    <row r="19" spans="1:10" s="1" customFormat="1" ht="15" customHeight="1" thickTop="1" thickBot="1" x14ac:dyDescent="0.25">
      <c r="A19" s="50" t="s">
        <v>42</v>
      </c>
      <c r="B19" s="50"/>
      <c r="C19" s="51">
        <f>SUM(C17:C18)</f>
        <v>303763205</v>
      </c>
      <c r="D19" s="51">
        <f t="shared" ref="D19:E19" si="0">SUM(D17:D18)</f>
        <v>303763210</v>
      </c>
      <c r="E19" s="51">
        <f t="shared" si="0"/>
        <v>307352504</v>
      </c>
      <c r="F19" s="52" t="s">
        <v>43</v>
      </c>
      <c r="G19" s="53"/>
      <c r="H19" s="51">
        <f>SUM(H9:H18)</f>
        <v>303763205</v>
      </c>
      <c r="I19" s="51">
        <f>SUM(I9:I18)</f>
        <v>299206205</v>
      </c>
      <c r="J19" s="54">
        <f>SUM(J9:J18)</f>
        <v>322677747</v>
      </c>
    </row>
    <row r="20" spans="1:10" s="1" customFormat="1" ht="24.75" thickTop="1" x14ac:dyDescent="0.2">
      <c r="A20" s="22" t="s">
        <v>18</v>
      </c>
      <c r="B20" s="34" t="s">
        <v>44</v>
      </c>
      <c r="C20" s="30">
        <f>'[1]7.sz. melléklet'!D71</f>
        <v>0</v>
      </c>
      <c r="D20" s="30">
        <f>'[1]7.sz. melléklet'!E71</f>
        <v>0</v>
      </c>
      <c r="E20" s="30">
        <f>'[1]7.sz. melléklet'!F71</f>
        <v>0</v>
      </c>
      <c r="F20" s="55" t="s">
        <v>18</v>
      </c>
      <c r="G20" s="56" t="s">
        <v>45</v>
      </c>
      <c r="H20" s="57">
        <f>'[1]7.sz. melléklet'!D37</f>
        <v>184855892</v>
      </c>
      <c r="I20" s="57">
        <f>'[1]7.sz. melléklet'!E37</f>
        <v>190623892</v>
      </c>
      <c r="J20" s="58">
        <f>'[1]7.sz. melléklet'!F37</f>
        <v>169599350</v>
      </c>
    </row>
    <row r="21" spans="1:10" s="1" customFormat="1" ht="24" x14ac:dyDescent="0.2">
      <c r="A21" s="22" t="s">
        <v>20</v>
      </c>
      <c r="B21" s="34" t="s">
        <v>46</v>
      </c>
      <c r="C21" s="30">
        <f>'[1]7.sz. melléklet'!D72</f>
        <v>36925688</v>
      </c>
      <c r="D21" s="30">
        <f>'[1]7.sz. melléklet'!E72</f>
        <v>36925688</v>
      </c>
      <c r="E21" s="30">
        <f>'[1]7.sz. melléklet'!F72</f>
        <v>33612394</v>
      </c>
      <c r="F21" s="59" t="s">
        <v>20</v>
      </c>
      <c r="G21" s="60" t="s">
        <v>47</v>
      </c>
      <c r="H21" s="61">
        <f>'[1]7.sz. melléklet'!D44</f>
        <v>12815000</v>
      </c>
      <c r="I21" s="61">
        <f>'[1]7.sz. melléklet'!E44</f>
        <v>12815000</v>
      </c>
      <c r="J21" s="62">
        <f>'[1]7.sz. melléklet'!F44</f>
        <v>9965000</v>
      </c>
    </row>
    <row r="22" spans="1:10" s="1" customFormat="1" ht="15" customHeight="1" x14ac:dyDescent="0.2">
      <c r="A22" s="22" t="s">
        <v>23</v>
      </c>
      <c r="B22" s="23" t="s">
        <v>48</v>
      </c>
      <c r="C22" s="63">
        <f>'[1]7.sz. melléklet'!D90</f>
        <v>0</v>
      </c>
      <c r="D22" s="63">
        <f>'[1]7.sz. melléklet'!E90</f>
        <v>0</v>
      </c>
      <c r="E22" s="63">
        <f>'[1]7.sz. melléklet'!F90</f>
        <v>0</v>
      </c>
      <c r="F22" s="64" t="s">
        <v>23</v>
      </c>
      <c r="G22" s="65" t="s">
        <v>49</v>
      </c>
      <c r="H22" s="66">
        <f>'[1]7.sz. melléklet'!D48</f>
        <v>2500000</v>
      </c>
      <c r="I22" s="66">
        <f>'[1]7.sz. melléklet'!E48</f>
        <v>2500000</v>
      </c>
      <c r="J22" s="67">
        <f>'[1]7.sz. melléklet'!F48</f>
        <v>8674000</v>
      </c>
    </row>
    <row r="23" spans="1:10" s="1" customFormat="1" ht="15" customHeight="1" x14ac:dyDescent="0.2">
      <c r="A23" s="22" t="s">
        <v>26</v>
      </c>
      <c r="B23" s="32" t="s">
        <v>50</v>
      </c>
      <c r="C23" s="30">
        <f>'[1]7.sz. melléklet'!D94</f>
        <v>860000</v>
      </c>
      <c r="D23" s="30">
        <f>'[1]7.sz. melléklet'!E94</f>
        <v>2071000</v>
      </c>
      <c r="E23" s="30">
        <f>'[1]7.sz. melléklet'!F94</f>
        <v>7566000</v>
      </c>
      <c r="F23" s="68"/>
      <c r="G23" s="69"/>
      <c r="H23" s="42"/>
      <c r="I23" s="43"/>
      <c r="J23" s="44"/>
    </row>
    <row r="24" spans="1:10" s="1" customFormat="1" ht="15" customHeight="1" x14ac:dyDescent="0.2">
      <c r="A24" s="70" t="s">
        <v>51</v>
      </c>
      <c r="B24" s="71"/>
      <c r="C24" s="30">
        <f>SUM(C20:C23)</f>
        <v>37785688</v>
      </c>
      <c r="D24" s="30">
        <f>SUM(D20:D23)</f>
        <v>38996688</v>
      </c>
      <c r="E24" s="30">
        <f>SUM(E20:E23)</f>
        <v>41178394</v>
      </c>
      <c r="F24" s="2"/>
      <c r="G24" s="2"/>
      <c r="H24" s="2"/>
      <c r="I24" s="72"/>
      <c r="J24" s="73"/>
    </row>
    <row r="25" spans="1:10" s="1" customFormat="1" ht="15" customHeight="1" thickBot="1" x14ac:dyDescent="0.25">
      <c r="A25" s="74" t="s">
        <v>41</v>
      </c>
      <c r="B25" s="75"/>
      <c r="C25" s="76">
        <v>162385204</v>
      </c>
      <c r="D25" s="76">
        <v>162385199</v>
      </c>
      <c r="E25" s="76">
        <v>162385199</v>
      </c>
      <c r="F25" s="47"/>
      <c r="G25" s="47"/>
      <c r="H25" s="47"/>
      <c r="I25" s="48"/>
      <c r="J25" s="49"/>
    </row>
    <row r="26" spans="1:10" s="1" customFormat="1" ht="15" customHeight="1" thickTop="1" thickBot="1" x14ac:dyDescent="0.25">
      <c r="A26" s="50" t="s">
        <v>52</v>
      </c>
      <c r="B26" s="50"/>
      <c r="C26" s="51">
        <f>SUM(C24:C25)</f>
        <v>200170892</v>
      </c>
      <c r="D26" s="77">
        <f>SUM(D24:D25)</f>
        <v>201381887</v>
      </c>
      <c r="E26" s="77">
        <f>SUM(E24:E25)</f>
        <v>203563593</v>
      </c>
      <c r="F26" s="52" t="s">
        <v>53</v>
      </c>
      <c r="G26" s="53"/>
      <c r="H26" s="51">
        <f>SUM(H20:H24)</f>
        <v>200170892</v>
      </c>
      <c r="I26" s="51">
        <f>SUM(I20:I24)</f>
        <v>205938892</v>
      </c>
      <c r="J26" s="54">
        <f>SUM(J20:J24)</f>
        <v>188238350</v>
      </c>
    </row>
    <row r="27" spans="1:10" s="1" customFormat="1" ht="15" customHeight="1" thickTop="1" x14ac:dyDescent="0.2">
      <c r="A27" s="78" t="s">
        <v>18</v>
      </c>
      <c r="B27" s="79" t="s">
        <v>54</v>
      </c>
      <c r="C27" s="80">
        <f>'[1]7.sz. melléklet'!D98+'[1]7.sz. melléklet'!D100</f>
        <v>0</v>
      </c>
      <c r="D27" s="81">
        <f>'[1]7.sz. melléklet'!E98+'[1]7.sz. melléklet'!E100</f>
        <v>0</v>
      </c>
      <c r="E27" s="81">
        <f>'[1]7.sz. melléklet'!G98+'[1]7.sz. melléklet'!G100</f>
        <v>0</v>
      </c>
      <c r="F27" s="82" t="s">
        <v>18</v>
      </c>
      <c r="G27" s="79" t="s">
        <v>55</v>
      </c>
      <c r="H27" s="81">
        <f>'[1]7.sz. melléklet'!D59</f>
        <v>2303903</v>
      </c>
      <c r="I27" s="83">
        <f>'[1]7.sz. melléklet'!E59</f>
        <v>2303903</v>
      </c>
      <c r="J27" s="84">
        <f>'[1]7.sz. melléklet'!F59</f>
        <v>2303903</v>
      </c>
    </row>
    <row r="28" spans="1:10" s="1" customFormat="1" ht="15" customHeight="1" thickBot="1" x14ac:dyDescent="0.25">
      <c r="A28" s="85" t="s">
        <v>18</v>
      </c>
      <c r="B28" s="86" t="s">
        <v>41</v>
      </c>
      <c r="C28" s="87">
        <v>2303903</v>
      </c>
      <c r="D28" s="88">
        <v>2303903</v>
      </c>
      <c r="E28" s="88">
        <v>2303903</v>
      </c>
      <c r="F28" s="5"/>
      <c r="G28" s="89"/>
      <c r="H28" s="2"/>
      <c r="I28" s="72"/>
      <c r="J28" s="73"/>
    </row>
    <row r="29" spans="1:10" ht="14.25" thickTop="1" thickBot="1" x14ac:dyDescent="0.25">
      <c r="A29" s="50" t="s">
        <v>56</v>
      </c>
      <c r="B29" s="50"/>
      <c r="C29" s="90">
        <f>SUM(C27:C28)</f>
        <v>2303903</v>
      </c>
      <c r="D29" s="77">
        <f t="shared" ref="D29:E29" si="1">SUM(D27:D28)</f>
        <v>2303903</v>
      </c>
      <c r="E29" s="77">
        <f t="shared" si="1"/>
        <v>2303903</v>
      </c>
      <c r="F29" s="91" t="s">
        <v>57</v>
      </c>
      <c r="G29" s="52"/>
      <c r="H29" s="90">
        <f>SUM(H27:H28)</f>
        <v>2303903</v>
      </c>
      <c r="I29" s="51">
        <f>SUM(I27:I28)</f>
        <v>2303903</v>
      </c>
      <c r="J29" s="54">
        <f>SUM(J27:J28)</f>
        <v>2303903</v>
      </c>
    </row>
    <row r="30" spans="1:10" ht="14.25" thickTop="1" thickBot="1" x14ac:dyDescent="0.25">
      <c r="A30" s="92" t="s">
        <v>58</v>
      </c>
      <c r="B30" s="92"/>
      <c r="C30" s="93">
        <f>C19+C26+C29</f>
        <v>506238000</v>
      </c>
      <c r="D30" s="94">
        <f>D19+D26+D29</f>
        <v>507449000</v>
      </c>
      <c r="E30" s="94">
        <f>E19+E26+E29</f>
        <v>513220000</v>
      </c>
      <c r="F30" s="95" t="s">
        <v>58</v>
      </c>
      <c r="G30" s="96"/>
      <c r="H30" s="97">
        <f>H19+H26+H29</f>
        <v>506238000</v>
      </c>
      <c r="I30" s="98">
        <f>I19+I26+I29</f>
        <v>507449000</v>
      </c>
      <c r="J30" s="99">
        <f>J19+J26+J29</f>
        <v>513220000</v>
      </c>
    </row>
    <row r="31" spans="1:10" ht="13.5" thickTop="1" x14ac:dyDescent="0.2">
      <c r="F31"/>
      <c r="G31"/>
      <c r="H31"/>
      <c r="I31"/>
    </row>
    <row r="32" spans="1:10" x14ac:dyDescent="0.2">
      <c r="F32"/>
      <c r="G32"/>
      <c r="H32"/>
      <c r="I32"/>
    </row>
    <row r="33" spans="6:9" x14ac:dyDescent="0.2">
      <c r="F33"/>
      <c r="G33"/>
      <c r="H33"/>
      <c r="I33"/>
    </row>
    <row r="34" spans="6:9" x14ac:dyDescent="0.2">
      <c r="F34"/>
      <c r="G34"/>
      <c r="H34"/>
      <c r="I34"/>
    </row>
    <row r="35" spans="6:9" x14ac:dyDescent="0.2">
      <c r="F35"/>
      <c r="G35"/>
      <c r="H35"/>
      <c r="I35"/>
    </row>
    <row r="36" spans="6:9" x14ac:dyDescent="0.2">
      <c r="F36"/>
      <c r="G36"/>
      <c r="H36"/>
      <c r="I36"/>
    </row>
    <row r="37" spans="6:9" x14ac:dyDescent="0.2">
      <c r="F37"/>
      <c r="G37"/>
      <c r="H37"/>
      <c r="I37"/>
    </row>
    <row r="38" spans="6:9" x14ac:dyDescent="0.2">
      <c r="F38"/>
      <c r="G38"/>
      <c r="H38"/>
      <c r="I38"/>
    </row>
  </sheetData>
  <sheetProtection selectLockedCells="1" selectUnlockedCells="1"/>
  <mergeCells count="13">
    <mergeCell ref="A30:B30"/>
    <mergeCell ref="A19:B19"/>
    <mergeCell ref="F19:G19"/>
    <mergeCell ref="A26:B26"/>
    <mergeCell ref="F26:G26"/>
    <mergeCell ref="A29:B29"/>
    <mergeCell ref="F29:G29"/>
    <mergeCell ref="A4:J4"/>
    <mergeCell ref="A7:B7"/>
    <mergeCell ref="F7:G7"/>
    <mergeCell ref="A17:B17"/>
    <mergeCell ref="F17:G17"/>
    <mergeCell ref="A18:B18"/>
  </mergeCells>
  <pageMargins left="0.25" right="0.25" top="0.75" bottom="0.75" header="0.3" footer="0.3"/>
  <pageSetup paperSize="9" scale="9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2019-11-27T13:44:23Z</dcterms:created>
  <dcterms:modified xsi:type="dcterms:W3CDTF">2019-11-27T13:44:34Z</dcterms:modified>
</cp:coreProperties>
</file>