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Óvoda Kiad- bev korm. funk.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C11" i="1"/>
  <c r="D11"/>
  <c r="E11"/>
  <c r="C13"/>
  <c r="D13"/>
  <c r="E13"/>
  <c r="C17"/>
  <c r="D17"/>
  <c r="E17"/>
  <c r="C20"/>
  <c r="D20"/>
  <c r="E20"/>
  <c r="C23"/>
  <c r="D23"/>
  <c r="E23"/>
  <c r="C24"/>
  <c r="D24"/>
  <c r="E24"/>
  <c r="C27"/>
  <c r="D27"/>
  <c r="E27"/>
  <c r="C29"/>
  <c r="D29"/>
  <c r="E29"/>
  <c r="C32"/>
  <c r="D32"/>
  <c r="E32"/>
  <c r="C33"/>
  <c r="D33"/>
  <c r="E33"/>
  <c r="C35"/>
  <c r="D35"/>
  <c r="E35"/>
  <c r="C37"/>
  <c r="C40" s="1"/>
  <c r="C42" s="1"/>
  <c r="D37"/>
  <c r="E37"/>
  <c r="D40"/>
  <c r="E40"/>
  <c r="D42"/>
  <c r="E42"/>
  <c r="C45"/>
  <c r="D45"/>
  <c r="D47" s="1"/>
  <c r="E45"/>
  <c r="C47"/>
  <c r="E47"/>
  <c r="C58"/>
  <c r="D58"/>
  <c r="D59" s="1"/>
  <c r="D80" s="1"/>
  <c r="E58"/>
  <c r="C59"/>
  <c r="E59"/>
  <c r="C62"/>
  <c r="D62"/>
  <c r="E62"/>
  <c r="C66"/>
  <c r="D66"/>
  <c r="E66"/>
  <c r="C72"/>
  <c r="D72"/>
  <c r="E72"/>
  <c r="C73"/>
  <c r="D73"/>
  <c r="E73"/>
  <c r="C75"/>
  <c r="D75"/>
  <c r="E75"/>
  <c r="C78"/>
  <c r="D78"/>
  <c r="E78"/>
  <c r="C79"/>
  <c r="D79"/>
  <c r="E79"/>
  <c r="C80"/>
  <c r="E80"/>
  <c r="C83"/>
  <c r="E83"/>
  <c r="C85"/>
  <c r="D85"/>
  <c r="D88" s="1"/>
  <c r="E85"/>
  <c r="C88"/>
  <c r="C90" s="1"/>
  <c r="E88"/>
  <c r="E90" s="1"/>
  <c r="C104"/>
  <c r="C105" s="1"/>
  <c r="C118" s="1"/>
  <c r="C120" s="1"/>
  <c r="C137" s="1"/>
  <c r="D104"/>
  <c r="E104"/>
  <c r="E105" s="1"/>
  <c r="E118" s="1"/>
  <c r="E120" s="1"/>
  <c r="E137" s="1"/>
  <c r="D105"/>
  <c r="C109"/>
  <c r="D109"/>
  <c r="E109"/>
  <c r="C113"/>
  <c r="D113"/>
  <c r="D114" s="1"/>
  <c r="D118" s="1"/>
  <c r="D120" s="1"/>
  <c r="E113"/>
  <c r="C114"/>
  <c r="E114"/>
  <c r="C117"/>
  <c r="D117"/>
  <c r="E117"/>
  <c r="C122"/>
  <c r="C123" s="1"/>
  <c r="C124" s="1"/>
  <c r="D122"/>
  <c r="E122"/>
  <c r="E123" s="1"/>
  <c r="E124" s="1"/>
  <c r="D123"/>
  <c r="D124" s="1"/>
  <c r="C130"/>
  <c r="D130"/>
  <c r="E130"/>
  <c r="C132"/>
  <c r="C134" s="1"/>
  <c r="D132"/>
  <c r="E132"/>
  <c r="E134" s="1"/>
  <c r="D134"/>
  <c r="D137" l="1"/>
  <c r="D90"/>
  <c r="E139"/>
  <c r="C139"/>
  <c r="D139"/>
</calcChain>
</file>

<file path=xl/sharedStrings.xml><?xml version="1.0" encoding="utf-8"?>
<sst xmlns="http://schemas.openxmlformats.org/spreadsheetml/2006/main" count="235" uniqueCount="161">
  <si>
    <t>BEVÉTELEK MINDÖSSZESEN</t>
  </si>
  <si>
    <t>KIADÁSOK MINDÖSSZESEN</t>
  </si>
  <si>
    <t>Kölségvetési bevételek összesen</t>
  </si>
  <si>
    <t xml:space="preserve">Maradvány igénybevétele                 </t>
  </si>
  <si>
    <t xml:space="preserve">B813      </t>
  </si>
  <si>
    <t>Előző évi kv-i maradvány igénybevétele</t>
  </si>
  <si>
    <t>B8131</t>
  </si>
  <si>
    <t xml:space="preserve">Finanszírozási bevételek                </t>
  </si>
  <si>
    <t xml:space="preserve">B8        </t>
  </si>
  <si>
    <t>Kp-i irány.szervi műk.c.támogatás</t>
  </si>
  <si>
    <t xml:space="preserve">B816/2    </t>
  </si>
  <si>
    <t>2016. év várható teljesítés</t>
  </si>
  <si>
    <t>2016. évi módosított előirányzat</t>
  </si>
  <si>
    <t>2016. évi eredeti előirányzat</t>
  </si>
  <si>
    <t>Rovat neve</t>
  </si>
  <si>
    <t>Rovat/tétel</t>
  </si>
  <si>
    <t>Finanszírozási műveletek</t>
  </si>
  <si>
    <t>018030</t>
  </si>
  <si>
    <t>**</t>
  </si>
  <si>
    <t xml:space="preserve">Működési bevételek                      </t>
  </si>
  <si>
    <t xml:space="preserve">B4        </t>
  </si>
  <si>
    <t xml:space="preserve">Ellátási díjak                          </t>
  </si>
  <si>
    <t xml:space="preserve">B405      </t>
  </si>
  <si>
    <t>Intézményi ellátási díjak</t>
  </si>
  <si>
    <t xml:space="preserve">B405/1    </t>
  </si>
  <si>
    <t>Kölségvetési kiadások összesen</t>
  </si>
  <si>
    <t xml:space="preserve">Dologi kiadások                         </t>
  </si>
  <si>
    <t xml:space="preserve">K3        </t>
  </si>
  <si>
    <t>Különféle befizet.és egyéb dologi kiadás</t>
  </si>
  <si>
    <t xml:space="preserve">K35       </t>
  </si>
  <si>
    <t>Egyéb dologi kiadások</t>
  </si>
  <si>
    <t>k355/9</t>
  </si>
  <si>
    <t>Működ.célú előzet.felsz.le nem vonh.ÁFA</t>
  </si>
  <si>
    <t xml:space="preserve">K351/2    </t>
  </si>
  <si>
    <t xml:space="preserve">Szolgáltatási kiadások                  </t>
  </si>
  <si>
    <t xml:space="preserve">K33       </t>
  </si>
  <si>
    <t xml:space="preserve">Egyéb szolgáltatások                    </t>
  </si>
  <si>
    <t xml:space="preserve">K337      </t>
  </si>
  <si>
    <t>Egyéb üzemeltetési szolgáltatások</t>
  </si>
  <si>
    <t>K337/91</t>
  </si>
  <si>
    <t>Szállítási szolgáltatások</t>
  </si>
  <si>
    <t>K337/3</t>
  </si>
  <si>
    <t>Vásárólt élelmezés</t>
  </si>
  <si>
    <t>K332</t>
  </si>
  <si>
    <t xml:space="preserve">Közüzemi díjak                          </t>
  </si>
  <si>
    <t xml:space="preserve">K331      </t>
  </si>
  <si>
    <t>Víz- és csatornadíjak</t>
  </si>
  <si>
    <t xml:space="preserve">K331/4    </t>
  </si>
  <si>
    <t>Gázenergia-szolgáltatási díjak</t>
  </si>
  <si>
    <t>K331/2</t>
  </si>
  <si>
    <t>Villamosenergia szolg. díjak</t>
  </si>
  <si>
    <t xml:space="preserve">K331/1    </t>
  </si>
  <si>
    <t xml:space="preserve">Készletbeszerzés                        </t>
  </si>
  <si>
    <t xml:space="preserve">K31       </t>
  </si>
  <si>
    <t xml:space="preserve">Üzemeltetési anyagok beszerzése         </t>
  </si>
  <si>
    <t xml:space="preserve">K312      </t>
  </si>
  <si>
    <t>Egyéb üzemeltetés/egyéb készlet</t>
  </si>
  <si>
    <t>K312/93</t>
  </si>
  <si>
    <t>Karbantartási anyag</t>
  </si>
  <si>
    <t xml:space="preserve">K312/92   </t>
  </si>
  <si>
    <t>Tisztítószer beszerzés</t>
  </si>
  <si>
    <t>K312/91</t>
  </si>
  <si>
    <t>Irodaszer,nyomtatv.beszerzés</t>
  </si>
  <si>
    <t>K312/2</t>
  </si>
  <si>
    <t>Gyermekétkeztetés köznevelési intézményben</t>
  </si>
  <si>
    <t>096015</t>
  </si>
  <si>
    <t>Költségvetési kiadások összesen</t>
  </si>
  <si>
    <t xml:space="preserve">Beruházások                             </t>
  </si>
  <si>
    <t xml:space="preserve">K6        </t>
  </si>
  <si>
    <t>Vasaló, deszka, lámpa  ÁFA</t>
  </si>
  <si>
    <t>Vasaló, deszka, lámpa</t>
  </si>
  <si>
    <t>Beruházás célú előzetesen felszámít. ÁFA</t>
  </si>
  <si>
    <t xml:space="preserve">K67       </t>
  </si>
  <si>
    <t>Mosógép, padlósz. ÁFA</t>
  </si>
  <si>
    <t>K67/2</t>
  </si>
  <si>
    <t>Egyéb tárgyi eszközök beszerzése, létes.</t>
  </si>
  <si>
    <t xml:space="preserve">K64       </t>
  </si>
  <si>
    <t>Padlószőnyeg beszerzés</t>
  </si>
  <si>
    <t>K64/7</t>
  </si>
  <si>
    <t>Mosógép beszerzés</t>
  </si>
  <si>
    <t>K64/1</t>
  </si>
  <si>
    <t xml:space="preserve">Egyéb dologi kiadások                   </t>
  </si>
  <si>
    <t xml:space="preserve">K355      </t>
  </si>
  <si>
    <t>Egyéb külünféle dologi kiadások</t>
  </si>
  <si>
    <t>K355/9</t>
  </si>
  <si>
    <t>K351/2</t>
  </si>
  <si>
    <t>Kiküldetés</t>
  </si>
  <si>
    <t>K34</t>
  </si>
  <si>
    <t>Belföldi kiküldetés</t>
  </si>
  <si>
    <t>K341/1</t>
  </si>
  <si>
    <t>Posta költség</t>
  </si>
  <si>
    <t xml:space="preserve">K337/4   </t>
  </si>
  <si>
    <t>K337/9</t>
  </si>
  <si>
    <t>Pénügyi, befektetési szolg.díjak</t>
  </si>
  <si>
    <t>K337/2</t>
  </si>
  <si>
    <t>Egyéb üzem fenntartási kiadások</t>
  </si>
  <si>
    <t>K337/1</t>
  </si>
  <si>
    <t>Karbantartási, kisjavítási szolgáltatás</t>
  </si>
  <si>
    <t>K334</t>
  </si>
  <si>
    <t xml:space="preserve">Kommunikációs szolgáltatások            </t>
  </si>
  <si>
    <t xml:space="preserve">K32       </t>
  </si>
  <si>
    <t>Egyéb különf.kommunik.szolgáltatások</t>
  </si>
  <si>
    <t>K322/2</t>
  </si>
  <si>
    <t xml:space="preserve">Nem adatátvit.célú távközlési díjak </t>
  </si>
  <si>
    <t>K322/1</t>
  </si>
  <si>
    <t>Egyéb üzemeltetés/egyéb</t>
  </si>
  <si>
    <t xml:space="preserve">K312/93   </t>
  </si>
  <si>
    <t xml:space="preserve">K312/91   </t>
  </si>
  <si>
    <t xml:space="preserve">Óvodai nevelés,  működési </t>
  </si>
  <si>
    <t>091140</t>
  </si>
  <si>
    <t>Költségvetési bevételek összesen</t>
  </si>
  <si>
    <t>Egyéb működési bevétel</t>
  </si>
  <si>
    <t>B411/99</t>
  </si>
  <si>
    <t>Udvbari játék ÁFA</t>
  </si>
  <si>
    <t>Udvari játék</t>
  </si>
  <si>
    <t>Mosógép/Udv.játék  ÁFA</t>
  </si>
  <si>
    <t>Lamináló gép/Udv. Játék</t>
  </si>
  <si>
    <t xml:space="preserve">Kiküldetések, reklám- ésprop.kiadások   </t>
  </si>
  <si>
    <t xml:space="preserve">K34       </t>
  </si>
  <si>
    <t>Belföldi kiküldetések kiadásai</t>
  </si>
  <si>
    <t xml:space="preserve">K341/1    </t>
  </si>
  <si>
    <t>Egyéb szolgáltatások</t>
  </si>
  <si>
    <t>Vásárolt szolgáltatás</t>
  </si>
  <si>
    <t>Munkaruha, védőruha,egyenruha beszerzés</t>
  </si>
  <si>
    <t>K312/5</t>
  </si>
  <si>
    <t xml:space="preserve">Szakmai anyagok beszerzése              </t>
  </si>
  <si>
    <t xml:space="preserve">K311      </t>
  </si>
  <si>
    <t>Szakmai készlet</t>
  </si>
  <si>
    <t xml:space="preserve">K311/9   </t>
  </si>
  <si>
    <t>Könyvbeszerzés</t>
  </si>
  <si>
    <t xml:space="preserve">K311/3    </t>
  </si>
  <si>
    <t xml:space="preserve">Munkaadókat terh.járulék.és szoc.hj.adó </t>
  </si>
  <si>
    <t xml:space="preserve">K2        </t>
  </si>
  <si>
    <t>Munkáltatói SZJA</t>
  </si>
  <si>
    <t>K2/7</t>
  </si>
  <si>
    <t xml:space="preserve">Egészségügyi hozzájárulás </t>
  </si>
  <si>
    <t>K2/3</t>
  </si>
  <si>
    <t xml:space="preserve">Szociális hozzájárulási adó </t>
  </si>
  <si>
    <t>K2/1</t>
  </si>
  <si>
    <t xml:space="preserve">Személyi juttatások                     </t>
  </si>
  <si>
    <t xml:space="preserve">K1        </t>
  </si>
  <si>
    <t>Külsős megbízási díj</t>
  </si>
  <si>
    <t>K122/1</t>
  </si>
  <si>
    <t xml:space="preserve">Foglalkoztatottak személyi juttatásai   </t>
  </si>
  <si>
    <t xml:space="preserve">K11       </t>
  </si>
  <si>
    <t>Számlavezetési díj</t>
  </si>
  <si>
    <t>K1110</t>
  </si>
  <si>
    <t>Erzsébet-utalvány kiadása</t>
  </si>
  <si>
    <t>K1107/3</t>
  </si>
  <si>
    <t>Készenléti, ügyeleti, helyettesítési díj</t>
  </si>
  <si>
    <t>K1104/1</t>
  </si>
  <si>
    <t>Egyéb kötelező pótlékok</t>
  </si>
  <si>
    <t>K1101/5</t>
  </si>
  <si>
    <t>Segítők alapilletménye</t>
  </si>
  <si>
    <t>K1101/12</t>
  </si>
  <si>
    <t>Óvónők alapilletménye</t>
  </si>
  <si>
    <t>K1101/11</t>
  </si>
  <si>
    <t>Óvodai nevelés szakmai feladatai</t>
  </si>
  <si>
    <t>091110</t>
  </si>
  <si>
    <t>Tési Napsugár Óvoda  Kormányzati funkciók pénzforgalma</t>
  </si>
  <si>
    <t>20. melléklet a 2/2017.(V.31.) önkormányzati rendelethez</t>
  </si>
</sst>
</file>

<file path=xl/styles.xml><?xml version="1.0" encoding="utf-8"?>
<styleSheet xmlns="http://schemas.openxmlformats.org/spreadsheetml/2006/main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#,###,###,##0.00"/>
    <numFmt numFmtId="165" formatCode="_-* #,##0.00&quot; Ft&quot;_-;\-* #,##0.00&quot; Ft&quot;_-;_-* \-??&quot; Ft&quot;_-;_-@_-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10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9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0"/>
      <name val="Arial CE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11" fillId="0" borderId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0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3" fillId="5" borderId="0" applyNumberFormat="0" applyBorder="0" applyAlignment="0" applyProtection="0"/>
    <xf numFmtId="0" fontId="13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7" borderId="0" applyNumberFormat="0" applyBorder="0" applyAlignment="0" applyProtection="0"/>
    <xf numFmtId="0" fontId="16" fillId="8" borderId="0" applyNumberFormat="0" applyBorder="0" applyAlignment="0" applyProtection="0"/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/>
    <xf numFmtId="0" fontId="20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9" borderId="0" applyNumberFormat="0" applyBorder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12" borderId="5" applyNumberFormat="0" applyAlignment="0" applyProtection="0"/>
    <xf numFmtId="0" fontId="27" fillId="0" borderId="10" applyNumberFormat="0" applyFill="0" applyAlignment="0" applyProtection="0"/>
    <xf numFmtId="0" fontId="28" fillId="30" borderId="0" applyNumberFormat="0" applyBorder="0" applyAlignment="0" applyProtection="0"/>
    <xf numFmtId="0" fontId="21" fillId="0" borderId="0"/>
    <xf numFmtId="0" fontId="29" fillId="0" borderId="0"/>
    <xf numFmtId="0" fontId="1" fillId="0" borderId="0"/>
    <xf numFmtId="0" fontId="30" fillId="0" borderId="0"/>
    <xf numFmtId="0" fontId="1" fillId="0" borderId="0"/>
    <xf numFmtId="0" fontId="19" fillId="0" borderId="0"/>
    <xf numFmtId="0" fontId="14" fillId="31" borderId="11" applyNumberFormat="0" applyFont="0" applyAlignment="0" applyProtection="0"/>
    <xf numFmtId="0" fontId="31" fillId="28" borderId="12" applyNumberFormat="0" applyAlignment="0" applyProtection="0"/>
    <xf numFmtId="165" fontId="19" fillId="0" borderId="0"/>
    <xf numFmtId="165" fontId="11" fillId="0" borderId="0"/>
    <xf numFmtId="44" fontId="11" fillId="0" borderId="0" applyFont="0" applyFill="0" applyBorder="0" applyAlignment="0" applyProtection="0"/>
    <xf numFmtId="165" fontId="11" fillId="0" borderId="0" applyFill="0" applyBorder="0" applyAlignment="0" applyProtection="0"/>
    <xf numFmtId="9" fontId="11" fillId="0" borderId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ill="0" applyBorder="0" applyAlignment="0" applyProtection="0"/>
    <xf numFmtId="9" fontId="2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0" applyNumberFormat="0" applyFill="0" applyBorder="0" applyAlignment="0" applyProtection="0"/>
  </cellStyleXfs>
  <cellXfs count="34">
    <xf numFmtId="0" fontId="0" fillId="0" borderId="0" xfId="0"/>
    <xf numFmtId="164" fontId="0" fillId="0" borderId="0" xfId="0" applyNumberFormat="1"/>
    <xf numFmtId="49" fontId="0" fillId="0" borderId="0" xfId="0" applyNumberFormat="1"/>
    <xf numFmtId="49" fontId="2" fillId="0" borderId="0" xfId="0" applyNumberFormat="1" applyFont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3" fillId="2" borderId="1" xfId="0" applyFont="1" applyFill="1" applyBorder="1"/>
    <xf numFmtId="0" fontId="0" fillId="0" borderId="1" xfId="0" applyBorder="1"/>
    <xf numFmtId="0" fontId="3" fillId="3" borderId="1" xfId="0" applyFont="1" applyFill="1" applyBorder="1"/>
    <xf numFmtId="0" fontId="0" fillId="2" borderId="1" xfId="0" applyFill="1" applyBorder="1"/>
    <xf numFmtId="0" fontId="0" fillId="0" borderId="0" xfId="0" applyFill="1"/>
    <xf numFmtId="0" fontId="0" fillId="0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quotePrefix="1" applyFont="1" applyBorder="1"/>
    <xf numFmtId="0" fontId="5" fillId="0" borderId="0" xfId="0" applyFont="1" applyFill="1"/>
    <xf numFmtId="0" fontId="5" fillId="3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6" fillId="0" borderId="1" xfId="0" quotePrefix="1" applyFont="1" applyBorder="1"/>
    <xf numFmtId="0" fontId="7" fillId="0" borderId="0" xfId="0" applyFont="1" applyFill="1"/>
    <xf numFmtId="0" fontId="7" fillId="4" borderId="1" xfId="0" applyFont="1" applyFill="1" applyBorder="1"/>
    <xf numFmtId="0" fontId="8" fillId="0" borderId="1" xfId="0" applyFont="1" applyBorder="1"/>
    <xf numFmtId="0" fontId="9" fillId="0" borderId="1" xfId="0" applyFont="1" applyBorder="1"/>
    <xf numFmtId="0" fontId="0" fillId="0" borderId="1" xfId="0" applyFont="1" applyBorder="1"/>
    <xf numFmtId="0" fontId="2" fillId="0" borderId="1" xfId="0" applyFont="1" applyBorder="1"/>
    <xf numFmtId="0" fontId="10" fillId="2" borderId="1" xfId="0" applyFont="1" applyFill="1" applyBorder="1"/>
    <xf numFmtId="0" fontId="7" fillId="0" borderId="0" xfId="0" applyFont="1"/>
    <xf numFmtId="3" fontId="12" fillId="0" borderId="0" xfId="1" applyNumberFormat="1" applyFont="1" applyAlignment="1">
      <alignment horizontal="right"/>
    </xf>
    <xf numFmtId="3" fontId="12" fillId="0" borderId="2" xfId="1" applyNumberFormat="1" applyFont="1" applyBorder="1" applyAlignment="1">
      <alignment horizontal="center"/>
    </xf>
    <xf numFmtId="3" fontId="12" fillId="0" borderId="3" xfId="1" applyNumberFormat="1" applyFont="1" applyBorder="1" applyAlignment="1">
      <alignment horizontal="center"/>
    </xf>
    <xf numFmtId="3" fontId="12" fillId="0" borderId="4" xfId="1" applyNumberFormat="1" applyFont="1" applyBorder="1" applyAlignment="1">
      <alignment horizontal="center"/>
    </xf>
    <xf numFmtId="3" fontId="12" fillId="0" borderId="0" xfId="1" applyNumberFormat="1" applyFont="1" applyAlignment="1">
      <alignment horizontal="right"/>
    </xf>
  </cellXfs>
  <cellStyles count="66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cel Built-in Normal" xfId="35"/>
    <cellStyle name="Explanatory Text" xfId="36"/>
    <cellStyle name="Ezres 2" xfId="37"/>
    <cellStyle name="Ezres 3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ál" xfId="0" builtinId="0"/>
    <cellStyle name="Normál 2" xfId="47"/>
    <cellStyle name="Normál 2 2" xfId="48"/>
    <cellStyle name="Normál 2 3" xfId="49"/>
    <cellStyle name="Normál 2_Esztertáblák" xfId="50"/>
    <cellStyle name="Normál 3" xfId="51"/>
    <cellStyle name="Normál 4" xfId="52"/>
    <cellStyle name="Normál_Mellékletek_költségvetés" xfId="1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8"/>
  <sheetViews>
    <sheetView tabSelected="1" workbookViewId="0">
      <selection sqref="A1:E1"/>
    </sheetView>
  </sheetViews>
  <sheetFormatPr defaultRowHeight="15"/>
  <cols>
    <col min="1" max="1" width="8.5703125" customWidth="1"/>
    <col min="2" max="2" width="28" customWidth="1"/>
    <col min="3" max="3" width="12.42578125" customWidth="1"/>
    <col min="4" max="5" width="11.42578125" customWidth="1"/>
  </cols>
  <sheetData>
    <row r="1" spans="1:9">
      <c r="A1" s="33" t="s">
        <v>160</v>
      </c>
      <c r="B1" s="33"/>
      <c r="C1" s="33"/>
      <c r="D1" s="33"/>
      <c r="E1" s="33"/>
      <c r="F1" s="29"/>
      <c r="G1" s="29"/>
      <c r="H1" s="29"/>
      <c r="I1" s="29"/>
    </row>
    <row r="2" spans="1:9">
      <c r="A2" s="32" t="s">
        <v>159</v>
      </c>
      <c r="B2" s="31"/>
      <c r="C2" s="31"/>
      <c r="D2" s="31"/>
      <c r="E2" s="30"/>
      <c r="F2" s="29"/>
      <c r="G2" s="29"/>
      <c r="H2" s="29"/>
      <c r="I2" s="29"/>
    </row>
    <row r="3" spans="1:9" ht="15.75">
      <c r="A3" s="20" t="s">
        <v>158</v>
      </c>
      <c r="B3" s="19" t="s">
        <v>157</v>
      </c>
      <c r="C3" s="8"/>
      <c r="D3" s="8"/>
      <c r="E3" s="8"/>
    </row>
    <row r="4" spans="1:9" ht="45">
      <c r="A4" s="13" t="s">
        <v>15</v>
      </c>
      <c r="B4" s="13" t="s">
        <v>14</v>
      </c>
      <c r="C4" s="13" t="s">
        <v>13</v>
      </c>
      <c r="D4" s="13" t="s">
        <v>12</v>
      </c>
      <c r="E4" s="13" t="s">
        <v>11</v>
      </c>
    </row>
    <row r="5" spans="1:9">
      <c r="A5" s="8" t="s">
        <v>156</v>
      </c>
      <c r="B5" s="8" t="s">
        <v>155</v>
      </c>
      <c r="C5" s="8">
        <v>7406</v>
      </c>
      <c r="D5" s="8">
        <v>7459</v>
      </c>
      <c r="E5" s="8">
        <v>7459</v>
      </c>
    </row>
    <row r="6" spans="1:9">
      <c r="A6" s="8" t="s">
        <v>154</v>
      </c>
      <c r="B6" s="8" t="s">
        <v>153</v>
      </c>
      <c r="C6" s="8">
        <v>1548</v>
      </c>
      <c r="D6" s="8">
        <v>1548</v>
      </c>
      <c r="E6" s="8">
        <v>1535</v>
      </c>
    </row>
    <row r="7" spans="1:9">
      <c r="A7" s="8" t="s">
        <v>152</v>
      </c>
      <c r="B7" s="8" t="s">
        <v>151</v>
      </c>
      <c r="C7" s="8">
        <v>823</v>
      </c>
      <c r="D7" s="8">
        <v>830</v>
      </c>
      <c r="E7" s="8">
        <v>830</v>
      </c>
    </row>
    <row r="8" spans="1:9">
      <c r="A8" s="8" t="s">
        <v>150</v>
      </c>
      <c r="B8" s="8" t="s">
        <v>149</v>
      </c>
      <c r="C8" s="8">
        <v>40</v>
      </c>
      <c r="D8" s="8">
        <v>40</v>
      </c>
      <c r="E8" s="8">
        <v>40</v>
      </c>
    </row>
    <row r="9" spans="1:9">
      <c r="A9" s="8" t="s">
        <v>148</v>
      </c>
      <c r="B9" s="8" t="s">
        <v>147</v>
      </c>
      <c r="C9" s="8">
        <v>180</v>
      </c>
      <c r="D9" s="8">
        <v>180</v>
      </c>
      <c r="E9" s="8">
        <v>180</v>
      </c>
    </row>
    <row r="10" spans="1:9">
      <c r="A10" s="8" t="s">
        <v>146</v>
      </c>
      <c r="B10" s="8" t="s">
        <v>145</v>
      </c>
      <c r="C10" s="8">
        <v>36</v>
      </c>
      <c r="D10" s="8">
        <v>36</v>
      </c>
      <c r="E10" s="8">
        <v>36</v>
      </c>
    </row>
    <row r="11" spans="1:9">
      <c r="A11" s="8" t="s">
        <v>144</v>
      </c>
      <c r="B11" s="8" t="s">
        <v>143</v>
      </c>
      <c r="C11" s="8">
        <f>SUM(C5:C10)</f>
        <v>10033</v>
      </c>
      <c r="D11" s="8">
        <f>SUM(D5:D10)</f>
        <v>10093</v>
      </c>
      <c r="E11" s="8">
        <f>SUM(E5:E10)</f>
        <v>10080</v>
      </c>
    </row>
    <row r="12" spans="1:9">
      <c r="A12" s="8" t="s">
        <v>142</v>
      </c>
      <c r="B12" s="8" t="s">
        <v>141</v>
      </c>
      <c r="C12" s="8">
        <v>0</v>
      </c>
      <c r="D12" s="8">
        <v>0</v>
      </c>
      <c r="E12" s="8">
        <v>0</v>
      </c>
    </row>
    <row r="13" spans="1:9" s="5" customFormat="1">
      <c r="A13" s="18" t="s">
        <v>140</v>
      </c>
      <c r="B13" s="18" t="s">
        <v>139</v>
      </c>
      <c r="C13" s="18">
        <f>C11+C12</f>
        <v>10033</v>
      </c>
      <c r="D13" s="18">
        <f>D11+D12</f>
        <v>10093</v>
      </c>
      <c r="E13" s="18">
        <f>E11+E12</f>
        <v>10080</v>
      </c>
    </row>
    <row r="14" spans="1:9">
      <c r="A14" s="8" t="s">
        <v>138</v>
      </c>
      <c r="B14" s="8" t="s">
        <v>137</v>
      </c>
      <c r="C14" s="8">
        <v>2661</v>
      </c>
      <c r="D14" s="8">
        <v>2673</v>
      </c>
      <c r="E14" s="8">
        <v>2673</v>
      </c>
    </row>
    <row r="15" spans="1:9">
      <c r="A15" s="8" t="s">
        <v>136</v>
      </c>
      <c r="B15" s="8" t="s">
        <v>135</v>
      </c>
      <c r="C15" s="8">
        <v>30</v>
      </c>
      <c r="D15" s="8">
        <v>30</v>
      </c>
      <c r="E15" s="8">
        <v>30</v>
      </c>
    </row>
    <row r="16" spans="1:9">
      <c r="A16" s="8" t="s">
        <v>134</v>
      </c>
      <c r="B16" s="8" t="s">
        <v>133</v>
      </c>
      <c r="C16" s="8">
        <v>34</v>
      </c>
      <c r="D16" s="8">
        <v>34</v>
      </c>
      <c r="E16" s="8">
        <v>32</v>
      </c>
    </row>
    <row r="17" spans="1:5" s="5" customFormat="1">
      <c r="A17" s="18" t="s">
        <v>132</v>
      </c>
      <c r="B17" s="18" t="s">
        <v>131</v>
      </c>
      <c r="C17" s="18">
        <f>SUM(C14:C16)</f>
        <v>2725</v>
      </c>
      <c r="D17" s="18">
        <f>SUM(D14:D16)</f>
        <v>2737</v>
      </c>
      <c r="E17" s="18">
        <f>SUM(E14:E16)</f>
        <v>2735</v>
      </c>
    </row>
    <row r="18" spans="1:5">
      <c r="A18" s="8" t="s">
        <v>130</v>
      </c>
      <c r="B18" s="8" t="s">
        <v>129</v>
      </c>
      <c r="C18" s="8">
        <v>30</v>
      </c>
      <c r="D18" s="8">
        <v>30</v>
      </c>
      <c r="E18" s="8">
        <v>16</v>
      </c>
    </row>
    <row r="19" spans="1:5">
      <c r="A19" s="8" t="s">
        <v>128</v>
      </c>
      <c r="B19" s="8" t="s">
        <v>127</v>
      </c>
      <c r="C19" s="8">
        <v>20</v>
      </c>
      <c r="D19" s="8">
        <v>59</v>
      </c>
      <c r="E19" s="8">
        <v>59</v>
      </c>
    </row>
    <row r="20" spans="1:5" s="5" customFormat="1">
      <c r="A20" s="18" t="s">
        <v>126</v>
      </c>
      <c r="B20" s="18" t="s">
        <v>125</v>
      </c>
      <c r="C20" s="18">
        <f>SUM(C18:C19)</f>
        <v>50</v>
      </c>
      <c r="D20" s="18">
        <f>SUM(D18:D19)</f>
        <v>89</v>
      </c>
      <c r="E20" s="18">
        <f>SUM(E18:E19)</f>
        <v>75</v>
      </c>
    </row>
    <row r="21" spans="1:5">
      <c r="A21" s="8" t="s">
        <v>63</v>
      </c>
      <c r="B21" s="8" t="s">
        <v>62</v>
      </c>
      <c r="C21" s="8">
        <v>50</v>
      </c>
      <c r="D21" s="8">
        <v>50</v>
      </c>
      <c r="E21" s="8">
        <v>54</v>
      </c>
    </row>
    <row r="22" spans="1:5">
      <c r="A22" s="8" t="s">
        <v>124</v>
      </c>
      <c r="B22" s="8" t="s">
        <v>123</v>
      </c>
      <c r="C22" s="8">
        <v>30</v>
      </c>
      <c r="D22" s="8">
        <v>30</v>
      </c>
      <c r="E22" s="8">
        <v>26</v>
      </c>
    </row>
    <row r="23" spans="1:5" s="5" customFormat="1">
      <c r="A23" s="18" t="s">
        <v>55</v>
      </c>
      <c r="B23" s="18" t="s">
        <v>54</v>
      </c>
      <c r="C23" s="18">
        <f>SUM(C21:C22)</f>
        <v>80</v>
      </c>
      <c r="D23" s="18">
        <f>SUM(D21:D22)</f>
        <v>80</v>
      </c>
      <c r="E23" s="18">
        <f>SUM(E21:E22)</f>
        <v>80</v>
      </c>
    </row>
    <row r="24" spans="1:5" s="5" customFormat="1">
      <c r="A24" s="18" t="s">
        <v>53</v>
      </c>
      <c r="B24" s="18" t="s">
        <v>52</v>
      </c>
      <c r="C24" s="18">
        <f>C20+C23</f>
        <v>130</v>
      </c>
      <c r="D24" s="18">
        <f>D20+D23</f>
        <v>169</v>
      </c>
      <c r="E24" s="18">
        <f>E20+E23</f>
        <v>155</v>
      </c>
    </row>
    <row r="25" spans="1:5" s="5" customFormat="1">
      <c r="A25" s="18" t="s">
        <v>43</v>
      </c>
      <c r="B25" s="18" t="s">
        <v>122</v>
      </c>
      <c r="C25" s="18">
        <v>0</v>
      </c>
      <c r="D25" s="18">
        <v>0</v>
      </c>
      <c r="E25" s="18">
        <v>0</v>
      </c>
    </row>
    <row r="26" spans="1:5" s="5" customFormat="1">
      <c r="A26" s="24" t="s">
        <v>41</v>
      </c>
      <c r="B26" s="24" t="s">
        <v>40</v>
      </c>
      <c r="C26" s="24">
        <v>5</v>
      </c>
      <c r="D26" s="18">
        <v>5</v>
      </c>
      <c r="E26" s="18">
        <v>0</v>
      </c>
    </row>
    <row r="27" spans="1:5" s="5" customFormat="1">
      <c r="A27" s="18" t="s">
        <v>41</v>
      </c>
      <c r="B27" s="18" t="s">
        <v>121</v>
      </c>
      <c r="C27" s="18">
        <f>SUM(C26+C25)</f>
        <v>5</v>
      </c>
      <c r="D27" s="18">
        <f>SUM(D26+D25)</f>
        <v>5</v>
      </c>
      <c r="E27" s="18">
        <f>SUM(E26+E25)</f>
        <v>0</v>
      </c>
    </row>
    <row r="28" spans="1:5">
      <c r="A28" s="8" t="s">
        <v>120</v>
      </c>
      <c r="B28" s="8" t="s">
        <v>119</v>
      </c>
      <c r="C28" s="8">
        <v>17</v>
      </c>
      <c r="D28" s="18">
        <v>17</v>
      </c>
      <c r="E28" s="18">
        <v>0</v>
      </c>
    </row>
    <row r="29" spans="1:5" s="5" customFormat="1">
      <c r="A29" s="18" t="s">
        <v>118</v>
      </c>
      <c r="B29" s="18" t="s">
        <v>117</v>
      </c>
      <c r="C29" s="18">
        <f>C28</f>
        <v>17</v>
      </c>
      <c r="D29" s="18">
        <f>D28</f>
        <v>17</v>
      </c>
      <c r="E29" s="18">
        <f>E28</f>
        <v>0</v>
      </c>
    </row>
    <row r="30" spans="1:5">
      <c r="A30" s="8" t="s">
        <v>85</v>
      </c>
      <c r="B30" s="8" t="s">
        <v>32</v>
      </c>
      <c r="C30" s="8">
        <v>45</v>
      </c>
      <c r="D30" s="18">
        <v>45</v>
      </c>
      <c r="E30" s="18">
        <v>41</v>
      </c>
    </row>
    <row r="31" spans="1:5">
      <c r="A31" s="8" t="s">
        <v>84</v>
      </c>
      <c r="B31" s="8" t="s">
        <v>30</v>
      </c>
      <c r="C31" s="8">
        <v>0</v>
      </c>
      <c r="D31" s="18">
        <v>0</v>
      </c>
      <c r="E31" s="18">
        <v>29</v>
      </c>
    </row>
    <row r="32" spans="1:5" s="5" customFormat="1">
      <c r="A32" s="18" t="s">
        <v>29</v>
      </c>
      <c r="B32" s="18" t="s">
        <v>28</v>
      </c>
      <c r="C32" s="18">
        <f>SUM(C30+C31)</f>
        <v>45</v>
      </c>
      <c r="D32" s="18">
        <f>SUM(D30+D31)</f>
        <v>45</v>
      </c>
      <c r="E32" s="18">
        <f>SUM(E30+E31)</f>
        <v>70</v>
      </c>
    </row>
    <row r="33" spans="1:5" s="5" customFormat="1">
      <c r="A33" s="18" t="s">
        <v>27</v>
      </c>
      <c r="B33" s="18" t="s">
        <v>26</v>
      </c>
      <c r="C33" s="18">
        <f>C24+C27+C29+C32</f>
        <v>197</v>
      </c>
      <c r="D33" s="18">
        <f>D24+D27+D29+D32</f>
        <v>236</v>
      </c>
      <c r="E33" s="18">
        <f>E24+E27+E29+E32</f>
        <v>225</v>
      </c>
    </row>
    <row r="34" spans="1:5" s="5" customFormat="1">
      <c r="A34" s="8" t="s">
        <v>80</v>
      </c>
      <c r="B34" s="8" t="s">
        <v>116</v>
      </c>
      <c r="C34" s="18">
        <v>412</v>
      </c>
      <c r="D34" s="18">
        <v>360</v>
      </c>
      <c r="E34" s="18">
        <v>12</v>
      </c>
    </row>
    <row r="35" spans="1:5" s="5" customFormat="1">
      <c r="A35" s="8" t="s">
        <v>76</v>
      </c>
      <c r="B35" s="8" t="s">
        <v>75</v>
      </c>
      <c r="C35" s="8">
        <f>C34</f>
        <v>412</v>
      </c>
      <c r="D35" s="8">
        <f>D34</f>
        <v>360</v>
      </c>
      <c r="E35" s="8">
        <f>E34</f>
        <v>12</v>
      </c>
    </row>
    <row r="36" spans="1:5" s="5" customFormat="1">
      <c r="A36" s="24" t="s">
        <v>74</v>
      </c>
      <c r="B36" s="24" t="s">
        <v>115</v>
      </c>
      <c r="C36" s="23">
        <v>103</v>
      </c>
      <c r="D36" s="18">
        <v>103</v>
      </c>
      <c r="E36" s="18">
        <v>3</v>
      </c>
    </row>
    <row r="37" spans="1:5" s="5" customFormat="1">
      <c r="A37" s="24" t="s">
        <v>72</v>
      </c>
      <c r="B37" s="24" t="s">
        <v>71</v>
      </c>
      <c r="C37" s="24">
        <f>C36</f>
        <v>103</v>
      </c>
      <c r="D37" s="24">
        <f>D36</f>
        <v>103</v>
      </c>
      <c r="E37" s="24">
        <f>E36</f>
        <v>3</v>
      </c>
    </row>
    <row r="38" spans="1:5" s="5" customFormat="1">
      <c r="A38" s="24"/>
      <c r="B38" s="24" t="s">
        <v>114</v>
      </c>
      <c r="C38" s="24"/>
      <c r="D38" s="24"/>
      <c r="E38" s="24"/>
    </row>
    <row r="39" spans="1:5" s="5" customFormat="1">
      <c r="A39" s="24"/>
      <c r="B39" s="24" t="s">
        <v>113</v>
      </c>
      <c r="C39" s="24"/>
      <c r="D39" s="24"/>
      <c r="E39" s="24"/>
    </row>
    <row r="40" spans="1:5" s="5" customFormat="1">
      <c r="A40" s="23" t="s">
        <v>68</v>
      </c>
      <c r="B40" s="23" t="s">
        <v>67</v>
      </c>
      <c r="C40" s="23">
        <f>C37+C35+C86+C87+C38+C39</f>
        <v>515</v>
      </c>
      <c r="D40" s="23">
        <f>D37+D35+D86+D87+D38+D39</f>
        <v>463</v>
      </c>
      <c r="E40" s="23">
        <f>E37+E35+E86+E87+E38+E39</f>
        <v>15</v>
      </c>
    </row>
    <row r="41" spans="1:5" s="5" customFormat="1">
      <c r="A41" s="23"/>
      <c r="B41" s="23"/>
      <c r="C41" s="23"/>
      <c r="D41" s="18"/>
      <c r="E41" s="18"/>
    </row>
    <row r="42" spans="1:5" s="28" customFormat="1" ht="15.75">
      <c r="A42" s="22" t="s">
        <v>18</v>
      </c>
      <c r="B42" s="22" t="s">
        <v>66</v>
      </c>
      <c r="C42" s="22">
        <f>C13+C17+C33+C40</f>
        <v>13470</v>
      </c>
      <c r="D42" s="22">
        <f>D13+D17+D33+D40</f>
        <v>13529</v>
      </c>
      <c r="E42" s="22">
        <f>E13+E17+E33+E40</f>
        <v>13055</v>
      </c>
    </row>
    <row r="43" spans="1:5">
      <c r="A43" s="12"/>
      <c r="B43" s="12"/>
      <c r="C43" s="8"/>
      <c r="D43" s="8"/>
      <c r="E43" s="8"/>
    </row>
    <row r="44" spans="1:5">
      <c r="A44" s="8" t="s">
        <v>112</v>
      </c>
      <c r="B44" s="8" t="s">
        <v>111</v>
      </c>
      <c r="C44" s="8">
        <v>0</v>
      </c>
      <c r="D44" s="12">
        <v>3</v>
      </c>
      <c r="E44" s="12">
        <v>3</v>
      </c>
    </row>
    <row r="45" spans="1:5">
      <c r="A45" s="8" t="s">
        <v>112</v>
      </c>
      <c r="B45" s="8" t="s">
        <v>111</v>
      </c>
      <c r="C45" s="8">
        <f>SUM(C44)</f>
        <v>0</v>
      </c>
      <c r="D45" s="8">
        <f>SUM(D44)</f>
        <v>3</v>
      </c>
      <c r="E45" s="8">
        <f>SUM(E44)</f>
        <v>3</v>
      </c>
    </row>
    <row r="46" spans="1:5">
      <c r="A46" s="8"/>
      <c r="B46" s="8"/>
      <c r="C46" s="8"/>
      <c r="D46" s="12"/>
      <c r="E46" s="12"/>
    </row>
    <row r="47" spans="1:5">
      <c r="A47" s="10" t="s">
        <v>18</v>
      </c>
      <c r="B47" s="27" t="s">
        <v>110</v>
      </c>
      <c r="C47" s="10">
        <f>C45</f>
        <v>0</v>
      </c>
      <c r="D47" s="10">
        <f>D45</f>
        <v>3</v>
      </c>
      <c r="E47" s="10">
        <f>E45</f>
        <v>3</v>
      </c>
    </row>
    <row r="48" spans="1:5">
      <c r="A48" s="8"/>
      <c r="B48" s="8"/>
      <c r="C48" s="8"/>
      <c r="D48" s="8"/>
      <c r="E48" s="8"/>
    </row>
    <row r="49" spans="1:5">
      <c r="A49" s="8"/>
      <c r="B49" s="8"/>
      <c r="C49" s="8"/>
      <c r="D49" s="8"/>
      <c r="E49" s="8"/>
    </row>
    <row r="50" spans="1:5">
      <c r="A50" s="8"/>
      <c r="B50" s="8"/>
      <c r="C50" s="8"/>
      <c r="D50" s="8"/>
      <c r="E50" s="8"/>
    </row>
    <row r="51" spans="1:5">
      <c r="A51" s="8"/>
      <c r="B51" s="8"/>
      <c r="C51" s="8"/>
      <c r="D51" s="8"/>
      <c r="E51" s="8"/>
    </row>
    <row r="52" spans="1:5">
      <c r="A52" s="8"/>
      <c r="B52" s="8"/>
      <c r="C52" s="8"/>
      <c r="D52" s="8"/>
      <c r="E52" s="8"/>
    </row>
    <row r="53" spans="1:5" ht="15.75">
      <c r="A53" s="20" t="s">
        <v>109</v>
      </c>
      <c r="B53" s="19" t="s">
        <v>108</v>
      </c>
      <c r="C53" s="8"/>
      <c r="D53" s="8"/>
      <c r="E53" s="8"/>
    </row>
    <row r="54" spans="1:5" ht="45">
      <c r="A54" s="13" t="s">
        <v>15</v>
      </c>
      <c r="B54" s="13" t="s">
        <v>14</v>
      </c>
      <c r="C54" s="13" t="s">
        <v>13</v>
      </c>
      <c r="D54" s="13" t="s">
        <v>12</v>
      </c>
      <c r="E54" s="13" t="s">
        <v>11</v>
      </c>
    </row>
    <row r="55" spans="1:5">
      <c r="A55" s="8" t="s">
        <v>107</v>
      </c>
      <c r="B55" s="8" t="s">
        <v>60</v>
      </c>
      <c r="C55" s="8">
        <v>50</v>
      </c>
      <c r="D55" s="8">
        <v>50</v>
      </c>
      <c r="E55" s="8">
        <v>32</v>
      </c>
    </row>
    <row r="56" spans="1:5">
      <c r="A56" s="8" t="s">
        <v>59</v>
      </c>
      <c r="B56" s="8" t="s">
        <v>58</v>
      </c>
      <c r="C56" s="8">
        <v>15</v>
      </c>
      <c r="D56" s="8">
        <v>0</v>
      </c>
      <c r="E56" s="8">
        <v>13</v>
      </c>
    </row>
    <row r="57" spans="1:5">
      <c r="A57" s="8" t="s">
        <v>106</v>
      </c>
      <c r="B57" s="8" t="s">
        <v>105</v>
      </c>
      <c r="C57" s="8">
        <v>20</v>
      </c>
      <c r="D57" s="8">
        <v>56</v>
      </c>
      <c r="E57" s="8">
        <v>106</v>
      </c>
    </row>
    <row r="58" spans="1:5">
      <c r="A58" s="18" t="s">
        <v>55</v>
      </c>
      <c r="B58" s="18" t="s">
        <v>54</v>
      </c>
      <c r="C58" s="18">
        <f>SUM(C55:C57)</f>
        <v>85</v>
      </c>
      <c r="D58" s="18">
        <f>SUM(D55:D57)</f>
        <v>106</v>
      </c>
      <c r="E58" s="18">
        <f>SUM(E55:E57)</f>
        <v>151</v>
      </c>
    </row>
    <row r="59" spans="1:5" s="5" customFormat="1">
      <c r="A59" s="18" t="s">
        <v>53</v>
      </c>
      <c r="B59" s="18" t="s">
        <v>52</v>
      </c>
      <c r="C59" s="18">
        <f>C58</f>
        <v>85</v>
      </c>
      <c r="D59" s="18">
        <f>D58</f>
        <v>106</v>
      </c>
      <c r="E59" s="18">
        <f>E58</f>
        <v>151</v>
      </c>
    </row>
    <row r="60" spans="1:5">
      <c r="A60" s="8" t="s">
        <v>104</v>
      </c>
      <c r="B60" s="8" t="s">
        <v>103</v>
      </c>
      <c r="C60" s="8">
        <v>110</v>
      </c>
      <c r="D60" s="8">
        <v>110</v>
      </c>
      <c r="E60" s="8">
        <v>72</v>
      </c>
    </row>
    <row r="61" spans="1:5">
      <c r="A61" s="26" t="s">
        <v>102</v>
      </c>
      <c r="B61" s="26" t="s">
        <v>101</v>
      </c>
      <c r="C61" s="26">
        <v>15</v>
      </c>
      <c r="D61" s="26">
        <v>15</v>
      </c>
      <c r="E61" s="8">
        <v>0</v>
      </c>
    </row>
    <row r="62" spans="1:5">
      <c r="A62" s="18" t="s">
        <v>100</v>
      </c>
      <c r="B62" s="18" t="s">
        <v>99</v>
      </c>
      <c r="C62" s="18">
        <f>SUM(C60:C61)</f>
        <v>125</v>
      </c>
      <c r="D62" s="18">
        <f>SUM(D60:D61)</f>
        <v>125</v>
      </c>
      <c r="E62" s="18">
        <f>SUM(E60:E61)</f>
        <v>72</v>
      </c>
    </row>
    <row r="63" spans="1:5">
      <c r="A63" s="8" t="s">
        <v>51</v>
      </c>
      <c r="B63" s="8" t="s">
        <v>50</v>
      </c>
      <c r="C63" s="8">
        <v>85</v>
      </c>
      <c r="D63" s="8">
        <v>94</v>
      </c>
      <c r="E63" s="8">
        <v>66</v>
      </c>
    </row>
    <row r="64" spans="1:5">
      <c r="A64" s="8" t="s">
        <v>49</v>
      </c>
      <c r="B64" s="8" t="s">
        <v>48</v>
      </c>
      <c r="C64" s="8">
        <v>400</v>
      </c>
      <c r="D64" s="8">
        <v>402</v>
      </c>
      <c r="E64" s="8">
        <v>384</v>
      </c>
    </row>
    <row r="65" spans="1:5">
      <c r="A65" s="8" t="s">
        <v>47</v>
      </c>
      <c r="B65" s="8" t="s">
        <v>46</v>
      </c>
      <c r="C65" s="8">
        <v>80</v>
      </c>
      <c r="D65" s="8">
        <v>98</v>
      </c>
      <c r="E65" s="8">
        <v>87</v>
      </c>
    </row>
    <row r="66" spans="1:5" s="5" customFormat="1">
      <c r="A66" s="18" t="s">
        <v>45</v>
      </c>
      <c r="B66" s="18" t="s">
        <v>44</v>
      </c>
      <c r="C66" s="18">
        <f>SUM(C63:C65)</f>
        <v>565</v>
      </c>
      <c r="D66" s="18">
        <f>SUM(D63:D65)</f>
        <v>594</v>
      </c>
      <c r="E66" s="18">
        <f>SUM(E63:E65)</f>
        <v>537</v>
      </c>
    </row>
    <row r="67" spans="1:5" s="5" customFormat="1">
      <c r="A67" s="18" t="s">
        <v>98</v>
      </c>
      <c r="B67" s="18" t="s">
        <v>97</v>
      </c>
      <c r="C67" s="18">
        <v>20</v>
      </c>
      <c r="D67" s="18">
        <v>25</v>
      </c>
      <c r="E67" s="18">
        <v>25</v>
      </c>
    </row>
    <row r="68" spans="1:5">
      <c r="A68" s="8" t="s">
        <v>96</v>
      </c>
      <c r="B68" s="8" t="s">
        <v>95</v>
      </c>
      <c r="C68" s="8">
        <v>10</v>
      </c>
      <c r="D68" s="8">
        <v>10</v>
      </c>
      <c r="E68" s="8">
        <v>0</v>
      </c>
    </row>
    <row r="69" spans="1:5">
      <c r="A69" s="8" t="s">
        <v>94</v>
      </c>
      <c r="B69" s="8" t="s">
        <v>93</v>
      </c>
      <c r="C69" s="8">
        <v>75</v>
      </c>
      <c r="D69" s="8">
        <v>75</v>
      </c>
      <c r="E69" s="8">
        <v>55</v>
      </c>
    </row>
    <row r="70" spans="1:5">
      <c r="A70" s="8" t="s">
        <v>92</v>
      </c>
      <c r="B70" s="8" t="s">
        <v>38</v>
      </c>
      <c r="C70" s="8">
        <v>20</v>
      </c>
      <c r="D70" s="8">
        <v>1</v>
      </c>
      <c r="E70" s="8">
        <v>6</v>
      </c>
    </row>
    <row r="71" spans="1:5">
      <c r="A71" s="8" t="s">
        <v>91</v>
      </c>
      <c r="B71" s="8" t="s">
        <v>90</v>
      </c>
      <c r="C71" s="8">
        <v>10</v>
      </c>
      <c r="D71" s="8">
        <v>0</v>
      </c>
      <c r="E71" s="8">
        <v>0</v>
      </c>
    </row>
    <row r="72" spans="1:5" s="5" customFormat="1">
      <c r="A72" s="18" t="s">
        <v>37</v>
      </c>
      <c r="B72" s="18" t="s">
        <v>36</v>
      </c>
      <c r="C72" s="18">
        <f>SUM(C68:C71)</f>
        <v>115</v>
      </c>
      <c r="D72" s="18">
        <f>SUM(D68:D71)</f>
        <v>86</v>
      </c>
      <c r="E72" s="18">
        <f>SUM(E68:E71)</f>
        <v>61</v>
      </c>
    </row>
    <row r="73" spans="1:5" s="5" customFormat="1">
      <c r="A73" s="18" t="s">
        <v>35</v>
      </c>
      <c r="B73" s="18" t="s">
        <v>34</v>
      </c>
      <c r="C73" s="18">
        <f>C66+C67+C72</f>
        <v>700</v>
      </c>
      <c r="D73" s="18">
        <f>D66+D67+D72</f>
        <v>705</v>
      </c>
      <c r="E73" s="18">
        <f>E66+E67+E72</f>
        <v>623</v>
      </c>
    </row>
    <row r="74" spans="1:5" s="5" customFormat="1">
      <c r="A74" s="25" t="s">
        <v>89</v>
      </c>
      <c r="B74" s="25" t="s">
        <v>88</v>
      </c>
      <c r="C74" s="25">
        <v>0</v>
      </c>
      <c r="D74" s="18">
        <v>0</v>
      </c>
      <c r="E74" s="18">
        <v>0</v>
      </c>
    </row>
    <row r="75" spans="1:5" s="5" customFormat="1">
      <c r="A75" s="18" t="s">
        <v>87</v>
      </c>
      <c r="B75" s="18" t="s">
        <v>86</v>
      </c>
      <c r="C75" s="18">
        <f>SUM(C74)</f>
        <v>0</v>
      </c>
      <c r="D75" s="18">
        <f>SUM(D74)</f>
        <v>0</v>
      </c>
      <c r="E75" s="18">
        <f>SUM(E74)</f>
        <v>0</v>
      </c>
    </row>
    <row r="76" spans="1:5">
      <c r="A76" s="8" t="s">
        <v>85</v>
      </c>
      <c r="B76" s="8" t="s">
        <v>32</v>
      </c>
      <c r="C76" s="8">
        <v>340</v>
      </c>
      <c r="D76" s="8">
        <v>183</v>
      </c>
      <c r="E76" s="8">
        <v>201</v>
      </c>
    </row>
    <row r="77" spans="1:5">
      <c r="A77" s="8" t="s">
        <v>84</v>
      </c>
      <c r="B77" s="8" t="s">
        <v>83</v>
      </c>
      <c r="C77" s="8">
        <v>10</v>
      </c>
      <c r="D77" s="8">
        <v>27</v>
      </c>
      <c r="E77" s="8">
        <v>3</v>
      </c>
    </row>
    <row r="78" spans="1:5">
      <c r="A78" s="8" t="s">
        <v>82</v>
      </c>
      <c r="B78" s="8" t="s">
        <v>81</v>
      </c>
      <c r="C78" s="8">
        <f>SUM(C76:C77)</f>
        <v>350</v>
      </c>
      <c r="D78" s="8">
        <f>SUM(D76:D77)</f>
        <v>210</v>
      </c>
      <c r="E78" s="8">
        <f>SUM(E76:E77)</f>
        <v>204</v>
      </c>
    </row>
    <row r="79" spans="1:5">
      <c r="A79" s="18" t="s">
        <v>29</v>
      </c>
      <c r="B79" s="18" t="s">
        <v>28</v>
      </c>
      <c r="C79" s="18">
        <f>SUM(C78)</f>
        <v>350</v>
      </c>
      <c r="D79" s="18">
        <f>SUM(D78)</f>
        <v>210</v>
      </c>
      <c r="E79" s="18">
        <f>SUM(E78)</f>
        <v>204</v>
      </c>
    </row>
    <row r="80" spans="1:5">
      <c r="A80" s="18" t="s">
        <v>27</v>
      </c>
      <c r="B80" s="18" t="s">
        <v>26</v>
      </c>
      <c r="C80" s="18">
        <f>C59+C62+C73+C75+C79</f>
        <v>1260</v>
      </c>
      <c r="D80" s="18">
        <f>D59+D62+D73+D75+D79</f>
        <v>1146</v>
      </c>
      <c r="E80" s="18">
        <f>E59+E62+E73+E75+E79</f>
        <v>1050</v>
      </c>
    </row>
    <row r="81" spans="1:5">
      <c r="A81" s="8" t="s">
        <v>80</v>
      </c>
      <c r="B81" s="8" t="s">
        <v>79</v>
      </c>
      <c r="C81" s="18">
        <v>80</v>
      </c>
      <c r="D81" s="18">
        <v>80</v>
      </c>
      <c r="E81" s="8">
        <v>67</v>
      </c>
    </row>
    <row r="82" spans="1:5">
      <c r="A82" s="8" t="s">
        <v>78</v>
      </c>
      <c r="B82" s="8" t="s">
        <v>77</v>
      </c>
      <c r="C82" s="18">
        <v>0</v>
      </c>
      <c r="D82" s="18">
        <v>51</v>
      </c>
      <c r="E82" s="8">
        <v>51</v>
      </c>
    </row>
    <row r="83" spans="1:5">
      <c r="A83" s="8" t="s">
        <v>76</v>
      </c>
      <c r="B83" s="8" t="s">
        <v>75</v>
      </c>
      <c r="C83" s="8">
        <f>C81+C82</f>
        <v>80</v>
      </c>
      <c r="D83" s="8">
        <v>132</v>
      </c>
      <c r="E83" s="8">
        <f>E81+E82</f>
        <v>118</v>
      </c>
    </row>
    <row r="84" spans="1:5">
      <c r="A84" s="24" t="s">
        <v>74</v>
      </c>
      <c r="B84" s="24" t="s">
        <v>73</v>
      </c>
      <c r="C84" s="23">
        <v>20</v>
      </c>
      <c r="D84" s="8">
        <v>20</v>
      </c>
      <c r="E84" s="8">
        <v>32</v>
      </c>
    </row>
    <row r="85" spans="1:5">
      <c r="A85" s="24" t="s">
        <v>72</v>
      </c>
      <c r="B85" s="24" t="s">
        <v>71</v>
      </c>
      <c r="C85" s="24">
        <f>C84</f>
        <v>20</v>
      </c>
      <c r="D85" s="24">
        <f>D84</f>
        <v>20</v>
      </c>
      <c r="E85" s="24">
        <f>E84</f>
        <v>32</v>
      </c>
    </row>
    <row r="86" spans="1:5">
      <c r="A86" s="24"/>
      <c r="B86" s="24" t="s">
        <v>70</v>
      </c>
      <c r="C86" s="24">
        <v>0</v>
      </c>
      <c r="D86" s="24">
        <v>0</v>
      </c>
      <c r="E86" s="24">
        <v>0</v>
      </c>
    </row>
    <row r="87" spans="1:5">
      <c r="A87" s="24"/>
      <c r="B87" s="24" t="s">
        <v>69</v>
      </c>
      <c r="C87" s="24"/>
      <c r="D87" s="24">
        <v>0</v>
      </c>
      <c r="E87" s="24">
        <v>0</v>
      </c>
    </row>
    <row r="88" spans="1:5">
      <c r="A88" s="23" t="s">
        <v>68</v>
      </c>
      <c r="B88" s="23" t="s">
        <v>67</v>
      </c>
      <c r="C88" s="23">
        <f>C85+C83+C86+C87</f>
        <v>100</v>
      </c>
      <c r="D88" s="23">
        <f>D85+D83+D86+D87</f>
        <v>152</v>
      </c>
      <c r="E88" s="23">
        <f>E85+E83+E86+E87</f>
        <v>150</v>
      </c>
    </row>
    <row r="89" spans="1:5">
      <c r="A89" s="18"/>
      <c r="B89" s="18"/>
      <c r="C89" s="18"/>
      <c r="D89" s="8"/>
      <c r="E89" s="8"/>
    </row>
    <row r="90" spans="1:5" s="21" customFormat="1" ht="15.75">
      <c r="A90" s="22" t="s">
        <v>18</v>
      </c>
      <c r="B90" s="22" t="s">
        <v>66</v>
      </c>
      <c r="C90" s="22">
        <f>C80+C88</f>
        <v>1360</v>
      </c>
      <c r="D90" s="22">
        <f>D80+D88</f>
        <v>1298</v>
      </c>
      <c r="E90" s="22">
        <f>E80+E88</f>
        <v>1200</v>
      </c>
    </row>
    <row r="91" spans="1:5" s="11" customFormat="1">
      <c r="A91" s="12"/>
      <c r="B91" s="12"/>
      <c r="C91" s="12"/>
      <c r="D91" s="12"/>
      <c r="E91" s="12"/>
    </row>
    <row r="92" spans="1:5" s="11" customFormat="1">
      <c r="A92" s="8"/>
      <c r="B92" s="8"/>
      <c r="C92" s="8"/>
      <c r="D92" s="12"/>
      <c r="E92" s="12"/>
    </row>
    <row r="93" spans="1:5" s="11" customFormat="1">
      <c r="A93" s="8"/>
      <c r="B93" s="8"/>
      <c r="C93" s="8"/>
      <c r="D93" s="8"/>
      <c r="E93" s="8"/>
    </row>
    <row r="94" spans="1:5" s="11" customFormat="1">
      <c r="A94" s="8"/>
      <c r="B94" s="8"/>
      <c r="C94" s="8"/>
      <c r="D94" s="12"/>
      <c r="E94" s="12"/>
    </row>
    <row r="95" spans="1:5" s="11" customFormat="1">
      <c r="A95" s="12"/>
      <c r="B95" s="12"/>
      <c r="C95" s="12"/>
      <c r="D95" s="12"/>
      <c r="E95" s="12"/>
    </row>
    <row r="96" spans="1:5">
      <c r="A96" s="8"/>
      <c r="B96" s="8"/>
      <c r="C96" s="8"/>
      <c r="D96" s="8"/>
      <c r="E96" s="8"/>
    </row>
    <row r="97" spans="1:5">
      <c r="A97" s="8"/>
      <c r="B97" s="8"/>
      <c r="C97" s="8"/>
      <c r="D97" s="8"/>
      <c r="E97" s="8"/>
    </row>
    <row r="98" spans="1:5" ht="15.75">
      <c r="A98" s="20" t="s">
        <v>65</v>
      </c>
      <c r="B98" s="19" t="s">
        <v>64</v>
      </c>
      <c r="C98" s="8"/>
      <c r="D98" s="8"/>
      <c r="E98" s="8"/>
    </row>
    <row r="99" spans="1:5" ht="45">
      <c r="A99" s="13" t="s">
        <v>15</v>
      </c>
      <c r="B99" s="13" t="s">
        <v>14</v>
      </c>
      <c r="C99" s="13" t="s">
        <v>13</v>
      </c>
      <c r="D99" s="13" t="s">
        <v>12</v>
      </c>
      <c r="E99" s="13" t="s">
        <v>11</v>
      </c>
    </row>
    <row r="100" spans="1:5">
      <c r="A100" s="8" t="s">
        <v>63</v>
      </c>
      <c r="B100" s="8" t="s">
        <v>62</v>
      </c>
      <c r="C100" s="8">
        <v>5</v>
      </c>
      <c r="D100" s="8">
        <v>5</v>
      </c>
      <c r="E100" s="8">
        <v>0</v>
      </c>
    </row>
    <row r="101" spans="1:5">
      <c r="A101" s="8" t="s">
        <v>61</v>
      </c>
      <c r="B101" s="8" t="s">
        <v>60</v>
      </c>
      <c r="C101" s="8">
        <v>50</v>
      </c>
      <c r="D101" s="8">
        <v>50</v>
      </c>
      <c r="E101" s="8">
        <v>9</v>
      </c>
    </row>
    <row r="102" spans="1:5">
      <c r="A102" s="8" t="s">
        <v>59</v>
      </c>
      <c r="B102" s="8" t="s">
        <v>58</v>
      </c>
      <c r="C102" s="8">
        <v>30</v>
      </c>
      <c r="D102" s="8">
        <v>30</v>
      </c>
      <c r="E102" s="8">
        <v>0</v>
      </c>
    </row>
    <row r="103" spans="1:5">
      <c r="A103" s="8" t="s">
        <v>57</v>
      </c>
      <c r="B103" s="8" t="s">
        <v>56</v>
      </c>
      <c r="C103" s="8">
        <v>50</v>
      </c>
      <c r="D103" s="8">
        <v>50</v>
      </c>
      <c r="E103" s="8">
        <v>0</v>
      </c>
    </row>
    <row r="104" spans="1:5">
      <c r="A104" s="18" t="s">
        <v>55</v>
      </c>
      <c r="B104" s="18" t="s">
        <v>54</v>
      </c>
      <c r="C104" s="18">
        <f>SUM(C100:C103)</f>
        <v>135</v>
      </c>
      <c r="D104" s="18">
        <f>SUM(D100:D103)</f>
        <v>135</v>
      </c>
      <c r="E104" s="18">
        <f>SUM(E100:E103)</f>
        <v>9</v>
      </c>
    </row>
    <row r="105" spans="1:5" s="5" customFormat="1">
      <c r="A105" s="18" t="s">
        <v>53</v>
      </c>
      <c r="B105" s="18" t="s">
        <v>52</v>
      </c>
      <c r="C105" s="18">
        <f>SUM(C104)</f>
        <v>135</v>
      </c>
      <c r="D105" s="18">
        <f>SUM(D104)</f>
        <v>135</v>
      </c>
      <c r="E105" s="18">
        <f>SUM(E104)</f>
        <v>9</v>
      </c>
    </row>
    <row r="106" spans="1:5">
      <c r="A106" s="8" t="s">
        <v>51</v>
      </c>
      <c r="B106" s="8" t="s">
        <v>50</v>
      </c>
      <c r="C106" s="8">
        <v>85</v>
      </c>
      <c r="D106" s="8">
        <v>85</v>
      </c>
      <c r="E106" s="8">
        <v>65</v>
      </c>
    </row>
    <row r="107" spans="1:5">
      <c r="A107" s="8" t="s">
        <v>49</v>
      </c>
      <c r="B107" s="8" t="s">
        <v>48</v>
      </c>
      <c r="C107" s="8">
        <v>445</v>
      </c>
      <c r="D107" s="8">
        <v>445</v>
      </c>
      <c r="E107" s="8">
        <v>423</v>
      </c>
    </row>
    <row r="108" spans="1:5">
      <c r="A108" s="8" t="s">
        <v>47</v>
      </c>
      <c r="B108" s="8" t="s">
        <v>46</v>
      </c>
      <c r="C108" s="8">
        <v>80</v>
      </c>
      <c r="D108" s="8">
        <v>88</v>
      </c>
      <c r="E108" s="8">
        <v>100</v>
      </c>
    </row>
    <row r="109" spans="1:5" s="5" customFormat="1">
      <c r="A109" s="18" t="s">
        <v>45</v>
      </c>
      <c r="B109" s="18" t="s">
        <v>44</v>
      </c>
      <c r="C109" s="18">
        <f>SUM(C106:C108)</f>
        <v>610</v>
      </c>
      <c r="D109" s="18">
        <f>SUM(D106:D108)</f>
        <v>618</v>
      </c>
      <c r="E109" s="18">
        <f>SUM(E106:E108)</f>
        <v>588</v>
      </c>
    </row>
    <row r="110" spans="1:5">
      <c r="A110" s="8" t="s">
        <v>43</v>
      </c>
      <c r="B110" s="8" t="s">
        <v>42</v>
      </c>
      <c r="C110" s="8">
        <v>1500</v>
      </c>
      <c r="D110" s="8">
        <v>1500</v>
      </c>
      <c r="E110" s="8">
        <v>1398</v>
      </c>
    </row>
    <row r="111" spans="1:5">
      <c r="A111" s="8" t="s">
        <v>41</v>
      </c>
      <c r="B111" s="8" t="s">
        <v>40</v>
      </c>
      <c r="C111" s="8">
        <v>200</v>
      </c>
      <c r="D111" s="8">
        <v>200</v>
      </c>
      <c r="E111" s="8">
        <v>70</v>
      </c>
    </row>
    <row r="112" spans="1:5">
      <c r="A112" s="8" t="s">
        <v>39</v>
      </c>
      <c r="B112" s="8" t="s">
        <v>38</v>
      </c>
      <c r="C112" s="8">
        <v>5</v>
      </c>
      <c r="D112" s="8">
        <v>5</v>
      </c>
      <c r="E112" s="8">
        <v>0</v>
      </c>
    </row>
    <row r="113" spans="1:5">
      <c r="A113" s="18" t="s">
        <v>37</v>
      </c>
      <c r="B113" s="18" t="s">
        <v>36</v>
      </c>
      <c r="C113" s="18">
        <f>SUM(C111:C112)</f>
        <v>205</v>
      </c>
      <c r="D113" s="18">
        <f>SUM(D111:D112)</f>
        <v>205</v>
      </c>
      <c r="E113" s="18">
        <f>SUM(E111:E112)</f>
        <v>70</v>
      </c>
    </row>
    <row r="114" spans="1:5" s="5" customFormat="1">
      <c r="A114" s="18" t="s">
        <v>35</v>
      </c>
      <c r="B114" s="18" t="s">
        <v>34</v>
      </c>
      <c r="C114" s="18">
        <f>C109+C113+C110</f>
        <v>2315</v>
      </c>
      <c r="D114" s="18">
        <f>D109+D113+D110</f>
        <v>2323</v>
      </c>
      <c r="E114" s="18">
        <f>E109+E113+E110</f>
        <v>2056</v>
      </c>
    </row>
    <row r="115" spans="1:5">
      <c r="A115" s="8" t="s">
        <v>33</v>
      </c>
      <c r="B115" s="8" t="s">
        <v>32</v>
      </c>
      <c r="C115" s="8">
        <v>660</v>
      </c>
      <c r="D115" s="8">
        <v>660</v>
      </c>
      <c r="E115" s="8">
        <v>544</v>
      </c>
    </row>
    <row r="116" spans="1:5">
      <c r="A116" s="8" t="s">
        <v>31</v>
      </c>
      <c r="B116" s="8" t="s">
        <v>30</v>
      </c>
      <c r="C116" s="8">
        <v>5</v>
      </c>
      <c r="D116" s="8">
        <v>5</v>
      </c>
      <c r="E116" s="8">
        <v>0</v>
      </c>
    </row>
    <row r="117" spans="1:5" s="5" customFormat="1">
      <c r="A117" s="18" t="s">
        <v>29</v>
      </c>
      <c r="B117" s="18" t="s">
        <v>28</v>
      </c>
      <c r="C117" s="18">
        <f>SUM(C115:C116)</f>
        <v>665</v>
      </c>
      <c r="D117" s="18">
        <f>SUM(D115:D116)</f>
        <v>665</v>
      </c>
      <c r="E117" s="18">
        <f>SUM(E115:E116)</f>
        <v>544</v>
      </c>
    </row>
    <row r="118" spans="1:5" s="5" customFormat="1">
      <c r="A118" s="18" t="s">
        <v>27</v>
      </c>
      <c r="B118" s="18" t="s">
        <v>26</v>
      </c>
      <c r="C118" s="18">
        <f>C105+C114+C117</f>
        <v>3115</v>
      </c>
      <c r="D118" s="18">
        <f>D105+D114+D117</f>
        <v>3123</v>
      </c>
      <c r="E118" s="18">
        <f>E105+E114+E117</f>
        <v>2609</v>
      </c>
    </row>
    <row r="119" spans="1:5">
      <c r="A119" s="8"/>
      <c r="B119" s="8"/>
      <c r="C119" s="8"/>
      <c r="D119" s="8"/>
      <c r="E119" s="8"/>
    </row>
    <row r="120" spans="1:5" s="16" customFormat="1" ht="15.75">
      <c r="A120" s="17" t="s">
        <v>18</v>
      </c>
      <c r="B120" s="17" t="s">
        <v>25</v>
      </c>
      <c r="C120" s="17">
        <f>C118</f>
        <v>3115</v>
      </c>
      <c r="D120" s="17">
        <f>D118</f>
        <v>3123</v>
      </c>
      <c r="E120" s="17">
        <f>E118</f>
        <v>2609</v>
      </c>
    </row>
    <row r="121" spans="1:5" s="11" customFormat="1">
      <c r="A121" s="12" t="s">
        <v>24</v>
      </c>
      <c r="B121" s="12" t="s">
        <v>23</v>
      </c>
      <c r="C121" s="12">
        <v>295</v>
      </c>
      <c r="D121" s="12">
        <v>297</v>
      </c>
      <c r="E121" s="12">
        <v>297</v>
      </c>
    </row>
    <row r="122" spans="1:5" s="11" customFormat="1">
      <c r="A122" s="12" t="s">
        <v>22</v>
      </c>
      <c r="B122" s="12" t="s">
        <v>21</v>
      </c>
      <c r="C122" s="12">
        <f>SUM(C121)</f>
        <v>295</v>
      </c>
      <c r="D122" s="12">
        <f>SUM(D121)</f>
        <v>297</v>
      </c>
      <c r="E122" s="12">
        <f>SUM(E121)</f>
        <v>297</v>
      </c>
    </row>
    <row r="123" spans="1:5" s="11" customFormat="1">
      <c r="A123" s="12" t="s">
        <v>20</v>
      </c>
      <c r="B123" s="12" t="s">
        <v>19</v>
      </c>
      <c r="C123" s="12">
        <f>C122</f>
        <v>295</v>
      </c>
      <c r="D123" s="12">
        <f>D122</f>
        <v>297</v>
      </c>
      <c r="E123" s="12">
        <f>E122</f>
        <v>297</v>
      </c>
    </row>
    <row r="124" spans="1:5" s="11" customFormat="1">
      <c r="A124" s="10" t="s">
        <v>18</v>
      </c>
      <c r="B124" s="10" t="s">
        <v>2</v>
      </c>
      <c r="C124" s="10">
        <f>C123</f>
        <v>295</v>
      </c>
      <c r="D124" s="10">
        <f>D123</f>
        <v>297</v>
      </c>
      <c r="E124" s="10">
        <f>E123</f>
        <v>297</v>
      </c>
    </row>
    <row r="125" spans="1:5" s="11" customFormat="1">
      <c r="A125" s="12"/>
      <c r="B125" s="12"/>
      <c r="C125" s="12"/>
      <c r="D125" s="12"/>
      <c r="E125" s="12"/>
    </row>
    <row r="126" spans="1:5">
      <c r="A126" s="8"/>
      <c r="B126" s="8"/>
      <c r="C126" s="8"/>
      <c r="D126" s="8"/>
      <c r="E126" s="8"/>
    </row>
    <row r="127" spans="1:5">
      <c r="A127" s="15" t="s">
        <v>17</v>
      </c>
      <c r="B127" s="14" t="s">
        <v>16</v>
      </c>
      <c r="C127" s="8"/>
      <c r="D127" s="8"/>
      <c r="E127" s="8"/>
    </row>
    <row r="128" spans="1:5" ht="45">
      <c r="A128" s="13" t="s">
        <v>15</v>
      </c>
      <c r="B128" s="13" t="s">
        <v>14</v>
      </c>
      <c r="C128" s="13" t="s">
        <v>13</v>
      </c>
      <c r="D128" s="13" t="s">
        <v>12</v>
      </c>
      <c r="E128" s="13" t="s">
        <v>11</v>
      </c>
    </row>
    <row r="129" spans="1:6">
      <c r="A129" s="8" t="s">
        <v>10</v>
      </c>
      <c r="B129" s="8" t="s">
        <v>9</v>
      </c>
      <c r="C129" s="8">
        <v>17049</v>
      </c>
      <c r="D129" s="8">
        <v>17049</v>
      </c>
      <c r="E129" s="8">
        <v>16045</v>
      </c>
    </row>
    <row r="130" spans="1:6">
      <c r="A130" s="8" t="s">
        <v>8</v>
      </c>
      <c r="B130" s="8" t="s">
        <v>7</v>
      </c>
      <c r="C130" s="8">
        <f>C129</f>
        <v>17049</v>
      </c>
      <c r="D130" s="8">
        <f>D129</f>
        <v>17049</v>
      </c>
      <c r="E130" s="8">
        <f>E129</f>
        <v>16045</v>
      </c>
    </row>
    <row r="131" spans="1:6">
      <c r="A131" s="8" t="s">
        <v>6</v>
      </c>
      <c r="B131" s="8" t="s">
        <v>5</v>
      </c>
      <c r="C131" s="8">
        <v>601</v>
      </c>
      <c r="D131" s="12">
        <v>601</v>
      </c>
      <c r="E131" s="12">
        <v>601</v>
      </c>
      <c r="F131" s="11"/>
    </row>
    <row r="132" spans="1:6">
      <c r="A132" s="8" t="s">
        <v>4</v>
      </c>
      <c r="B132" s="8" t="s">
        <v>3</v>
      </c>
      <c r="C132" s="8">
        <f>SUM(C131)</f>
        <v>601</v>
      </c>
      <c r="D132" s="8">
        <f>SUM(D131)</f>
        <v>601</v>
      </c>
      <c r="E132" s="8">
        <f>SUM(E131)</f>
        <v>601</v>
      </c>
    </row>
    <row r="133" spans="1:6">
      <c r="A133" s="8"/>
      <c r="B133" s="8"/>
      <c r="C133" s="8"/>
      <c r="D133" s="8"/>
      <c r="E133" s="8"/>
    </row>
    <row r="134" spans="1:6">
      <c r="A134" s="8"/>
      <c r="B134" s="10" t="s">
        <v>2</v>
      </c>
      <c r="C134" s="10">
        <f>C130+C132</f>
        <v>17650</v>
      </c>
      <c r="D134" s="10">
        <f>D130+D132</f>
        <v>17650</v>
      </c>
      <c r="E134" s="10">
        <f>E130+E132</f>
        <v>16646</v>
      </c>
    </row>
    <row r="135" spans="1:6">
      <c r="A135" s="8"/>
      <c r="B135" s="8"/>
      <c r="C135" s="8"/>
      <c r="D135" s="8"/>
      <c r="E135" s="8"/>
    </row>
    <row r="136" spans="1:6">
      <c r="A136" s="8"/>
      <c r="B136" s="8"/>
      <c r="C136" s="8"/>
      <c r="D136" s="8"/>
      <c r="E136" s="8"/>
    </row>
    <row r="137" spans="1:6">
      <c r="A137" s="8"/>
      <c r="B137" s="9" t="s">
        <v>1</v>
      </c>
      <c r="C137" s="9">
        <f>C120+C90+C42</f>
        <v>17945</v>
      </c>
      <c r="D137" s="9">
        <f>D120+D90+D42</f>
        <v>17950</v>
      </c>
      <c r="E137" s="9">
        <f>E120+E90+E42</f>
        <v>16864</v>
      </c>
    </row>
    <row r="138" spans="1:6">
      <c r="A138" s="8"/>
      <c r="B138" s="8"/>
      <c r="C138" s="8"/>
      <c r="D138" s="8"/>
      <c r="E138" s="8"/>
    </row>
    <row r="139" spans="1:6">
      <c r="A139" s="8"/>
      <c r="B139" s="7" t="s">
        <v>0</v>
      </c>
      <c r="C139" s="7">
        <f>C47+C124+C134</f>
        <v>17945</v>
      </c>
      <c r="D139" s="7">
        <f>D47+D124+D134</f>
        <v>17950</v>
      </c>
      <c r="E139" s="7">
        <f>E47+E124+E134</f>
        <v>16946</v>
      </c>
    </row>
    <row r="141" spans="1:6">
      <c r="C141" s="6"/>
    </row>
    <row r="142" spans="1:6">
      <c r="C142" s="6"/>
    </row>
    <row r="143" spans="1:6">
      <c r="C143" s="6"/>
    </row>
    <row r="144" spans="1:6">
      <c r="C144" s="6"/>
    </row>
    <row r="147" spans="2:2">
      <c r="B147" s="5"/>
    </row>
    <row r="155" spans="2:2">
      <c r="B155" s="5"/>
    </row>
    <row r="161" spans="1:5">
      <c r="B161" s="5"/>
    </row>
    <row r="162" spans="1:5">
      <c r="B162" s="5"/>
    </row>
    <row r="164" spans="1:5">
      <c r="B164" s="4"/>
    </row>
    <row r="165" spans="1:5">
      <c r="A165" s="2"/>
      <c r="B165" s="3"/>
      <c r="C165" s="1"/>
      <c r="D165" s="1"/>
    </row>
    <row r="166" spans="1:5">
      <c r="A166" s="2"/>
      <c r="B166" s="3"/>
      <c r="C166" s="1"/>
      <c r="D166" s="1"/>
    </row>
    <row r="167" spans="1:5">
      <c r="A167" s="2"/>
      <c r="B167" s="3"/>
      <c r="C167" s="1"/>
      <c r="D167" s="1"/>
    </row>
    <row r="168" spans="1:5">
      <c r="A168" s="2"/>
      <c r="B168" s="3"/>
      <c r="C168" s="1"/>
      <c r="D168" s="1"/>
    </row>
    <row r="169" spans="1:5">
      <c r="A169" s="2"/>
      <c r="B169" s="3"/>
      <c r="C169" s="1"/>
      <c r="D169" s="1"/>
      <c r="E169" s="1"/>
    </row>
    <row r="170" spans="1:5">
      <c r="A170" s="2"/>
      <c r="B170" s="3"/>
      <c r="C170" s="1"/>
      <c r="D170" s="1"/>
    </row>
    <row r="171" spans="1:5">
      <c r="A171" s="2"/>
      <c r="B171" s="3"/>
      <c r="C171" s="1"/>
      <c r="D171" s="1"/>
    </row>
    <row r="172" spans="1:5">
      <c r="A172" s="2"/>
      <c r="B172" s="3"/>
      <c r="C172" s="1"/>
      <c r="D172" s="1"/>
    </row>
    <row r="173" spans="1:5">
      <c r="A173" s="2"/>
      <c r="B173" s="2"/>
      <c r="C173" s="1"/>
      <c r="D173" s="1"/>
    </row>
    <row r="174" spans="1:5">
      <c r="A174" s="2"/>
      <c r="B174" s="2"/>
      <c r="C174" s="1"/>
      <c r="D174" s="1"/>
    </row>
    <row r="175" spans="1:5">
      <c r="A175" s="2"/>
      <c r="B175" s="2"/>
      <c r="C175" s="1"/>
      <c r="D175" s="1"/>
    </row>
    <row r="176" spans="1:5">
      <c r="A176" s="2"/>
      <c r="B176" s="2"/>
      <c r="C176" s="1"/>
      <c r="D176" s="1"/>
    </row>
    <row r="177" spans="1:4">
      <c r="A177" s="2"/>
      <c r="B177" s="2"/>
      <c r="C177" s="1"/>
      <c r="D177" s="1"/>
    </row>
    <row r="178" spans="1:4">
      <c r="A178" s="2"/>
      <c r="B178" s="2"/>
      <c r="C178" s="1"/>
      <c r="D178" s="1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Kiad- bev korm. funk.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2017-06-01T12:51:54Z</dcterms:created>
  <dcterms:modified xsi:type="dcterms:W3CDTF">2017-06-01T12:52:00Z</dcterms:modified>
</cp:coreProperties>
</file>