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h\Desktop\"/>
    </mc:Choice>
  </mc:AlternateContent>
  <xr:revisionPtr revIDLastSave="0" documentId="13_ncr:1_{276E479B-83CB-4FB4-8A27-1668180C2BAD}" xr6:coauthVersionLast="46" xr6:coauthVersionMax="46" xr10:uidLastSave="{00000000-0000-0000-0000-000000000000}"/>
  <bookViews>
    <workbookView xWindow="-120" yWindow="-120" windowWidth="20730" windowHeight="11160" firstSheet="28" activeTab="30" xr2:uid="{00000000-000D-0000-FFFF-FFFF00000000}"/>
  </bookViews>
  <sheets>
    <sheet name="1.sz melléklet" sheetId="1" r:id="rId1"/>
    <sheet name="1.1. sz meléklet_011130" sheetId="4" r:id="rId2"/>
    <sheet name="1.2.sz melléklet_013320" sheetId="6" r:id="rId3"/>
    <sheet name="1.3.sz melléklet_041233" sheetId="8" r:id="rId4"/>
    <sheet name="1.4. sz melléklet_045160" sheetId="10" r:id="rId5"/>
    <sheet name="1.5.sz melléklet_064010" sheetId="12" r:id="rId6"/>
    <sheet name="1.6.sz melléklet_066010" sheetId="13" r:id="rId7"/>
    <sheet name="1.7.sz melléklet_066020" sheetId="14" r:id="rId8"/>
    <sheet name="1.8.sz melléklet_082044" sheetId="15" r:id="rId9"/>
    <sheet name="1.9.sz melleklet_082092" sheetId="16" r:id="rId10"/>
    <sheet name="1.10.sz melléklet_107055" sheetId="17" r:id="rId11"/>
    <sheet name="1.11.sz melléklet_107060" sheetId="18" r:id="rId12"/>
    <sheet name="1.12.sz melléklet _013350" sheetId="75" r:id="rId13"/>
    <sheet name="1.13.sz melléklet_018010" sheetId="77" r:id="rId14"/>
    <sheet name="1.14.sz melléklet_018030" sheetId="76" r:id="rId15"/>
    <sheet name="1.15.sz melléklet_062020" sheetId="78" r:id="rId16"/>
    <sheet name="2.számú melléklet" sheetId="60" r:id="rId17"/>
    <sheet name="3.számú melléklet" sheetId="61" r:id="rId18"/>
    <sheet name="4. számú melléklet" sheetId="62" r:id="rId19"/>
    <sheet name="5.sz melléklet" sheetId="67" r:id="rId20"/>
    <sheet name="6.sz. melléklet" sheetId="64" r:id="rId21"/>
    <sheet name="7.sz. melléklet" sheetId="86" r:id="rId22"/>
    <sheet name="8.sz melléklet" sheetId="85" r:id="rId23"/>
    <sheet name="9.sz melléklet" sheetId="88" r:id="rId24"/>
    <sheet name="10. sz melléklet" sheetId="73" r:id="rId25"/>
    <sheet name="11.sz melléklet maradványkim." sheetId="79" r:id="rId26"/>
    <sheet name="12.sz melléklet eredménykim." sheetId="81" r:id="rId27"/>
    <sheet name="13.sz. melléklet mérleg" sheetId="80" r:id="rId28"/>
    <sheet name="14.sz melléklet vagyonkim." sheetId="82" r:id="rId29"/>
    <sheet name="15.sz melléklet értékveszt." sheetId="83" r:id="rId30"/>
    <sheet name="16.sz melléklet részesedések" sheetId="84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86" l="1"/>
  <c r="B11" i="84" l="1"/>
  <c r="C11" i="64" l="1"/>
  <c r="C19" i="64" s="1"/>
  <c r="E11" i="64"/>
  <c r="E19" i="64" s="1"/>
  <c r="B11" i="64"/>
  <c r="B19" i="64" s="1"/>
  <c r="C10" i="67"/>
  <c r="C22" i="67" s="1"/>
  <c r="E10" i="67"/>
  <c r="E22" i="67" s="1"/>
  <c r="B10" i="67"/>
  <c r="B22" i="67" s="1"/>
  <c r="C62" i="62" l="1"/>
  <c r="D62" i="62"/>
  <c r="E62" i="62"/>
  <c r="C63" i="62"/>
  <c r="D63" i="62"/>
  <c r="E63" i="62"/>
  <c r="C64" i="62"/>
  <c r="D64" i="62"/>
  <c r="E64" i="62"/>
  <c r="C65" i="62"/>
  <c r="D65" i="62"/>
  <c r="E65" i="62"/>
  <c r="C66" i="62"/>
  <c r="E66" i="62"/>
  <c r="B63" i="62"/>
  <c r="B64" i="62"/>
  <c r="B65" i="62"/>
  <c r="B66" i="62"/>
  <c r="B62" i="62"/>
  <c r="C53" i="62"/>
  <c r="D53" i="62"/>
  <c r="E53" i="62"/>
  <c r="C54" i="62"/>
  <c r="D54" i="62"/>
  <c r="E54" i="62"/>
  <c r="D55" i="62"/>
  <c r="E55" i="62"/>
  <c r="C56" i="62"/>
  <c r="D56" i="62"/>
  <c r="E56" i="62"/>
  <c r="C57" i="62"/>
  <c r="E57" i="62"/>
  <c r="B54" i="62"/>
  <c r="B55" i="62"/>
  <c r="B56" i="62"/>
  <c r="B57" i="62"/>
  <c r="B53" i="62"/>
  <c r="C42" i="62"/>
  <c r="E42" i="62"/>
  <c r="C43" i="62"/>
  <c r="E43" i="62"/>
  <c r="C44" i="62"/>
  <c r="D44" i="62"/>
  <c r="E44" i="62"/>
  <c r="C45" i="62"/>
  <c r="E45" i="62"/>
  <c r="B43" i="62"/>
  <c r="B44" i="62"/>
  <c r="B45" i="62"/>
  <c r="B42" i="62"/>
  <c r="C37" i="62"/>
  <c r="D37" i="62"/>
  <c r="E37" i="62"/>
  <c r="B37" i="62"/>
  <c r="C36" i="62"/>
  <c r="D36" i="62"/>
  <c r="E36" i="62"/>
  <c r="B36" i="62"/>
  <c r="C35" i="62"/>
  <c r="D35" i="62"/>
  <c r="E35" i="62"/>
  <c r="B35" i="62"/>
  <c r="C34" i="62"/>
  <c r="C38" i="62" s="1"/>
  <c r="E34" i="62"/>
  <c r="B34" i="62"/>
  <c r="C26" i="62"/>
  <c r="D26" i="62"/>
  <c r="E26" i="62"/>
  <c r="B26" i="62"/>
  <c r="C25" i="62"/>
  <c r="E25" i="62"/>
  <c r="B25" i="62"/>
  <c r="C24" i="62"/>
  <c r="E24" i="62"/>
  <c r="B24" i="62"/>
  <c r="C23" i="62"/>
  <c r="E23" i="62"/>
  <c r="B23" i="62"/>
  <c r="C22" i="62"/>
  <c r="D22" i="62"/>
  <c r="E22" i="62"/>
  <c r="B22" i="62"/>
  <c r="C21" i="62"/>
  <c r="E21" i="62"/>
  <c r="B21" i="62"/>
  <c r="C20" i="62"/>
  <c r="E20" i="62"/>
  <c r="B20" i="62"/>
  <c r="C19" i="62"/>
  <c r="E19" i="62"/>
  <c r="B19" i="62"/>
  <c r="C14" i="62"/>
  <c r="D14" i="62"/>
  <c r="E14" i="62"/>
  <c r="B14" i="62"/>
  <c r="C11" i="62"/>
  <c r="E11" i="62"/>
  <c r="B11" i="62"/>
  <c r="E11" i="61"/>
  <c r="E13" i="61" s="1"/>
  <c r="D13" i="61"/>
  <c r="F13" i="61"/>
  <c r="E58" i="62" l="1"/>
  <c r="D58" i="62"/>
  <c r="B67" i="62"/>
  <c r="E67" i="62"/>
  <c r="E68" i="62" s="1"/>
  <c r="C67" i="62"/>
  <c r="B38" i="62"/>
  <c r="B58" i="62"/>
  <c r="E27" i="62"/>
  <c r="E38" i="62"/>
  <c r="C27" i="62"/>
  <c r="C46" i="62"/>
  <c r="C47" i="62" s="1"/>
  <c r="E46" i="62"/>
  <c r="D32" i="4"/>
  <c r="B10" i="4"/>
  <c r="D40" i="17"/>
  <c r="D48" i="17" s="1"/>
  <c r="C49" i="15"/>
  <c r="C53" i="15" s="1"/>
  <c r="C42" i="17"/>
  <c r="C48" i="17" s="1"/>
  <c r="C42" i="16"/>
  <c r="C42" i="14"/>
  <c r="C42" i="13"/>
  <c r="E60" i="78"/>
  <c r="D60" i="78"/>
  <c r="C60" i="78"/>
  <c r="B60" i="78"/>
  <c r="E53" i="78"/>
  <c r="D53" i="78"/>
  <c r="C53" i="78"/>
  <c r="B53" i="78"/>
  <c r="E48" i="78"/>
  <c r="D48" i="78"/>
  <c r="C48" i="78"/>
  <c r="B48" i="78"/>
  <c r="E35" i="78"/>
  <c r="D35" i="78"/>
  <c r="C35" i="78"/>
  <c r="B35" i="78"/>
  <c r="E28" i="78"/>
  <c r="D28" i="78"/>
  <c r="C28" i="78"/>
  <c r="B28" i="78"/>
  <c r="E13" i="78"/>
  <c r="E23" i="78" s="1"/>
  <c r="D13" i="78"/>
  <c r="D23" i="78" s="1"/>
  <c r="D29" i="78" s="1"/>
  <c r="D36" i="78" s="1"/>
  <c r="C13" i="78"/>
  <c r="C23" i="78" s="1"/>
  <c r="C29" i="78" s="1"/>
  <c r="C36" i="78" s="1"/>
  <c r="B13" i="78"/>
  <c r="B23" i="78" s="1"/>
  <c r="B29" i="78" s="1"/>
  <c r="B36" i="78" s="1"/>
  <c r="E48" i="17"/>
  <c r="C60" i="6"/>
  <c r="D60" i="6"/>
  <c r="E60" i="6"/>
  <c r="B60" i="6"/>
  <c r="B60" i="8"/>
  <c r="C60" i="10"/>
  <c r="D60" i="10"/>
  <c r="E60" i="10"/>
  <c r="B60" i="10"/>
  <c r="C60" i="12"/>
  <c r="D60" i="12"/>
  <c r="E60" i="12"/>
  <c r="B60" i="12"/>
  <c r="C60" i="13"/>
  <c r="D60" i="13"/>
  <c r="E60" i="13"/>
  <c r="B60" i="13"/>
  <c r="C60" i="14"/>
  <c r="D60" i="14"/>
  <c r="E60" i="14"/>
  <c r="B60" i="14"/>
  <c r="C60" i="15"/>
  <c r="D60" i="15"/>
  <c r="E60" i="15"/>
  <c r="B60" i="15"/>
  <c r="C60" i="16"/>
  <c r="D60" i="16"/>
  <c r="E60" i="16"/>
  <c r="B60" i="16"/>
  <c r="C60" i="17"/>
  <c r="D60" i="17"/>
  <c r="E60" i="17"/>
  <c r="C60" i="18"/>
  <c r="D60" i="18"/>
  <c r="E60" i="18"/>
  <c r="B60" i="18"/>
  <c r="C60" i="75"/>
  <c r="D60" i="75"/>
  <c r="E60" i="75"/>
  <c r="B60" i="75"/>
  <c r="C60" i="77"/>
  <c r="D60" i="77"/>
  <c r="E60" i="77"/>
  <c r="B60" i="77"/>
  <c r="C60" i="76"/>
  <c r="D60" i="76"/>
  <c r="E60" i="76"/>
  <c r="B60" i="76"/>
  <c r="E53" i="77"/>
  <c r="D53" i="77"/>
  <c r="C53" i="77"/>
  <c r="B53" i="77"/>
  <c r="E48" i="77"/>
  <c r="D48" i="77"/>
  <c r="C48" i="77"/>
  <c r="B48" i="77"/>
  <c r="E35" i="77"/>
  <c r="D35" i="77"/>
  <c r="C35" i="77"/>
  <c r="B35" i="77"/>
  <c r="E28" i="77"/>
  <c r="D28" i="77"/>
  <c r="C28" i="77"/>
  <c r="B28" i="77"/>
  <c r="E13" i="77"/>
  <c r="E23" i="77" s="1"/>
  <c r="E29" i="77" s="1"/>
  <c r="D13" i="77"/>
  <c r="D23" i="77" s="1"/>
  <c r="D29" i="77" s="1"/>
  <c r="C13" i="77"/>
  <c r="C23" i="77" s="1"/>
  <c r="C29" i="77" s="1"/>
  <c r="C36" i="77" s="1"/>
  <c r="B13" i="77"/>
  <c r="B23" i="77" s="1"/>
  <c r="B29" i="77" s="1"/>
  <c r="B36" i="77" s="1"/>
  <c r="E53" i="76"/>
  <c r="D53" i="76"/>
  <c r="C53" i="76"/>
  <c r="B53" i="76"/>
  <c r="E48" i="76"/>
  <c r="D48" i="76"/>
  <c r="C48" i="76"/>
  <c r="B48" i="76"/>
  <c r="E35" i="76"/>
  <c r="D35" i="76"/>
  <c r="C35" i="76"/>
  <c r="B35" i="76"/>
  <c r="E28" i="76"/>
  <c r="D28" i="76"/>
  <c r="C28" i="76"/>
  <c r="B28" i="76"/>
  <c r="E13" i="76"/>
  <c r="E23" i="76" s="1"/>
  <c r="E29" i="76" s="1"/>
  <c r="E36" i="76" s="1"/>
  <c r="D13" i="76"/>
  <c r="D23" i="76" s="1"/>
  <c r="D29" i="76" s="1"/>
  <c r="D36" i="76" s="1"/>
  <c r="C13" i="76"/>
  <c r="C23" i="76" s="1"/>
  <c r="C29" i="76" s="1"/>
  <c r="C36" i="76" s="1"/>
  <c r="B13" i="76"/>
  <c r="B23" i="76" s="1"/>
  <c r="B29" i="76" s="1"/>
  <c r="B36" i="76" s="1"/>
  <c r="E53" i="75"/>
  <c r="D53" i="75"/>
  <c r="C53" i="75"/>
  <c r="B53" i="75"/>
  <c r="E48" i="75"/>
  <c r="C48" i="75"/>
  <c r="B48" i="75"/>
  <c r="D48" i="75"/>
  <c r="E35" i="75"/>
  <c r="D35" i="75"/>
  <c r="C35" i="75"/>
  <c r="B35" i="75"/>
  <c r="E28" i="75"/>
  <c r="D28" i="75"/>
  <c r="C28" i="75"/>
  <c r="B28" i="75"/>
  <c r="E13" i="75"/>
  <c r="E23" i="75" s="1"/>
  <c r="E29" i="75" s="1"/>
  <c r="E36" i="75" s="1"/>
  <c r="D13" i="75"/>
  <c r="D23" i="75" s="1"/>
  <c r="D29" i="75" s="1"/>
  <c r="D36" i="75" s="1"/>
  <c r="C13" i="75"/>
  <c r="C23" i="75" s="1"/>
  <c r="C29" i="75" s="1"/>
  <c r="C36" i="75" s="1"/>
  <c r="B13" i="75"/>
  <c r="B23" i="75" s="1"/>
  <c r="B29" i="75" s="1"/>
  <c r="B36" i="75" s="1"/>
  <c r="D43" i="18"/>
  <c r="C48" i="4"/>
  <c r="C54" i="4" s="1"/>
  <c r="E48" i="4"/>
  <c r="B48" i="4"/>
  <c r="C48" i="6"/>
  <c r="D48" i="6"/>
  <c r="E48" i="6"/>
  <c r="B48" i="6"/>
  <c r="C48" i="8"/>
  <c r="B48" i="8"/>
  <c r="C48" i="10"/>
  <c r="D48" i="10"/>
  <c r="E48" i="10"/>
  <c r="B48" i="10"/>
  <c r="C48" i="12"/>
  <c r="D48" i="12"/>
  <c r="E48" i="12"/>
  <c r="B48" i="12"/>
  <c r="C48" i="13"/>
  <c r="D48" i="13"/>
  <c r="E48" i="13"/>
  <c r="B48" i="13"/>
  <c r="D48" i="14"/>
  <c r="E48" i="14"/>
  <c r="B48" i="14"/>
  <c r="C48" i="15"/>
  <c r="D48" i="15"/>
  <c r="E48" i="15"/>
  <c r="E54" i="15" s="1"/>
  <c r="E61" i="15" s="1"/>
  <c r="B48" i="15"/>
  <c r="C48" i="16"/>
  <c r="D48" i="16"/>
  <c r="E48" i="16"/>
  <c r="B48" i="16"/>
  <c r="B48" i="17"/>
  <c r="C48" i="18"/>
  <c r="E48" i="18"/>
  <c r="B48" i="18"/>
  <c r="C35" i="4"/>
  <c r="E35" i="4"/>
  <c r="B35" i="4"/>
  <c r="B35" i="6"/>
  <c r="C35" i="6"/>
  <c r="D35" i="6"/>
  <c r="E35" i="6"/>
  <c r="B35" i="8"/>
  <c r="B35" i="10"/>
  <c r="B35" i="12"/>
  <c r="B35" i="13"/>
  <c r="B35" i="14"/>
  <c r="B35" i="15"/>
  <c r="B35" i="16"/>
  <c r="C35" i="17"/>
  <c r="D35" i="17"/>
  <c r="E35" i="17"/>
  <c r="B35" i="17"/>
  <c r="C35" i="18"/>
  <c r="D35" i="18"/>
  <c r="E35" i="18"/>
  <c r="B35" i="18"/>
  <c r="C53" i="18"/>
  <c r="C54" i="18" s="1"/>
  <c r="C61" i="18" s="1"/>
  <c r="D53" i="18"/>
  <c r="E53" i="18"/>
  <c r="B53" i="18"/>
  <c r="E54" i="18"/>
  <c r="E61" i="18" s="1"/>
  <c r="C29" i="18"/>
  <c r="E29" i="18"/>
  <c r="E36" i="18" s="1"/>
  <c r="C13" i="18"/>
  <c r="C23" i="18" s="1"/>
  <c r="D13" i="18"/>
  <c r="E13" i="18"/>
  <c r="D23" i="18"/>
  <c r="D29" i="18" s="1"/>
  <c r="D36" i="18" s="1"/>
  <c r="E23" i="18"/>
  <c r="C28" i="18"/>
  <c r="D28" i="18"/>
  <c r="E28" i="18"/>
  <c r="B13" i="18"/>
  <c r="B23" i="18" s="1"/>
  <c r="C53" i="17"/>
  <c r="D53" i="17"/>
  <c r="E53" i="17"/>
  <c r="E54" i="17" s="1"/>
  <c r="E61" i="17" s="1"/>
  <c r="B53" i="17"/>
  <c r="B54" i="17" s="1"/>
  <c r="C28" i="17"/>
  <c r="D28" i="17"/>
  <c r="E28" i="17"/>
  <c r="C13" i="17"/>
  <c r="C23" i="17" s="1"/>
  <c r="C29" i="17" s="1"/>
  <c r="C36" i="17" s="1"/>
  <c r="D13" i="17"/>
  <c r="D23" i="17" s="1"/>
  <c r="E13" i="17"/>
  <c r="E23" i="17" s="1"/>
  <c r="E29" i="17" s="1"/>
  <c r="E36" i="17" s="1"/>
  <c r="B13" i="17"/>
  <c r="B23" i="17" s="1"/>
  <c r="E53" i="16"/>
  <c r="C53" i="16"/>
  <c r="D53" i="16"/>
  <c r="D54" i="16" s="1"/>
  <c r="D61" i="16" s="1"/>
  <c r="B53" i="16"/>
  <c r="B54" i="16" s="1"/>
  <c r="B61" i="16" s="1"/>
  <c r="C35" i="16"/>
  <c r="D35" i="16"/>
  <c r="E35" i="16"/>
  <c r="C28" i="16"/>
  <c r="D28" i="16"/>
  <c r="E28" i="16"/>
  <c r="E23" i="16"/>
  <c r="E29" i="16" s="1"/>
  <c r="E36" i="16" s="1"/>
  <c r="C13" i="16"/>
  <c r="C23" i="16" s="1"/>
  <c r="C29" i="16" s="1"/>
  <c r="C36" i="16" s="1"/>
  <c r="D13" i="16"/>
  <c r="D23" i="16" s="1"/>
  <c r="D29" i="16" s="1"/>
  <c r="D36" i="16" s="1"/>
  <c r="E13" i="16"/>
  <c r="B13" i="16"/>
  <c r="B23" i="16" s="1"/>
  <c r="D53" i="15"/>
  <c r="D54" i="15" s="1"/>
  <c r="D61" i="15" s="1"/>
  <c r="E53" i="15"/>
  <c r="B53" i="15"/>
  <c r="B54" i="15" s="1"/>
  <c r="B61" i="15" s="1"/>
  <c r="C35" i="15"/>
  <c r="D35" i="15"/>
  <c r="E35" i="15"/>
  <c r="C28" i="15"/>
  <c r="D28" i="15"/>
  <c r="E28" i="15"/>
  <c r="D23" i="15"/>
  <c r="D29" i="15" s="1"/>
  <c r="D36" i="15" s="1"/>
  <c r="C13" i="15"/>
  <c r="C23" i="15" s="1"/>
  <c r="C29" i="15" s="1"/>
  <c r="C36" i="15" s="1"/>
  <c r="D13" i="15"/>
  <c r="E13" i="15"/>
  <c r="E23" i="15" s="1"/>
  <c r="E29" i="15" s="1"/>
  <c r="E36" i="15" s="1"/>
  <c r="B13" i="15"/>
  <c r="B23" i="15" s="1"/>
  <c r="E53" i="12"/>
  <c r="E13" i="12"/>
  <c r="E23" i="12" s="1"/>
  <c r="E29" i="12" s="1"/>
  <c r="C13" i="12"/>
  <c r="D13" i="12"/>
  <c r="C13" i="13"/>
  <c r="D13" i="13"/>
  <c r="E13" i="13"/>
  <c r="C53" i="14"/>
  <c r="D53" i="14"/>
  <c r="D54" i="14" s="1"/>
  <c r="D61" i="14" s="1"/>
  <c r="E53" i="14"/>
  <c r="B53" i="14"/>
  <c r="C35" i="14"/>
  <c r="D35" i="14"/>
  <c r="E35" i="14"/>
  <c r="C28" i="14"/>
  <c r="D28" i="14"/>
  <c r="E28" i="14"/>
  <c r="C13" i="14"/>
  <c r="C23" i="14" s="1"/>
  <c r="D13" i="14"/>
  <c r="D23" i="14" s="1"/>
  <c r="D29" i="14" s="1"/>
  <c r="D36" i="14" s="1"/>
  <c r="E13" i="14"/>
  <c r="E23" i="14" s="1"/>
  <c r="B13" i="14"/>
  <c r="B23" i="14" s="1"/>
  <c r="C53" i="13"/>
  <c r="D53" i="13"/>
  <c r="D54" i="13" s="1"/>
  <c r="D61" i="13" s="1"/>
  <c r="E53" i="13"/>
  <c r="B53" i="13"/>
  <c r="B54" i="13" s="1"/>
  <c r="C35" i="13"/>
  <c r="D35" i="13"/>
  <c r="E35" i="13"/>
  <c r="C28" i="13"/>
  <c r="D28" i="13"/>
  <c r="E28" i="13"/>
  <c r="C23" i="13"/>
  <c r="D23" i="13"/>
  <c r="D29" i="13" s="1"/>
  <c r="D36" i="13" s="1"/>
  <c r="E23" i="13"/>
  <c r="B23" i="13"/>
  <c r="B13" i="13"/>
  <c r="C54" i="12"/>
  <c r="C61" i="12" s="1"/>
  <c r="C53" i="12"/>
  <c r="D53" i="12"/>
  <c r="D54" i="12" s="1"/>
  <c r="D61" i="12" s="1"/>
  <c r="B53" i="12"/>
  <c r="E54" i="12"/>
  <c r="C35" i="12"/>
  <c r="D35" i="12"/>
  <c r="E35" i="12"/>
  <c r="C28" i="12"/>
  <c r="D28" i="12"/>
  <c r="E28" i="12"/>
  <c r="B28" i="12"/>
  <c r="C23" i="12"/>
  <c r="C29" i="12" s="1"/>
  <c r="D23" i="12"/>
  <c r="B13" i="12"/>
  <c r="B23" i="12" s="1"/>
  <c r="B29" i="12" s="1"/>
  <c r="E35" i="10"/>
  <c r="C53" i="10"/>
  <c r="C54" i="10" s="1"/>
  <c r="D53" i="10"/>
  <c r="E53" i="10"/>
  <c r="B54" i="10"/>
  <c r="B61" i="10" s="1"/>
  <c r="B53" i="10"/>
  <c r="C35" i="10"/>
  <c r="D35" i="10"/>
  <c r="C28" i="10"/>
  <c r="C29" i="10" s="1"/>
  <c r="C36" i="10" s="1"/>
  <c r="D28" i="10"/>
  <c r="D29" i="10" s="1"/>
  <c r="D36" i="10" s="1"/>
  <c r="E28" i="10"/>
  <c r="B28" i="10"/>
  <c r="C13" i="10"/>
  <c r="D13" i="10"/>
  <c r="E13" i="10"/>
  <c r="E23" i="10" s="1"/>
  <c r="B13" i="10"/>
  <c r="C23" i="10"/>
  <c r="D23" i="10"/>
  <c r="B53" i="8"/>
  <c r="C53" i="8"/>
  <c r="D53" i="8"/>
  <c r="B54" i="8"/>
  <c r="B61" i="8" s="1"/>
  <c r="C60" i="8"/>
  <c r="D60" i="8"/>
  <c r="E60" i="8"/>
  <c r="E53" i="8"/>
  <c r="C35" i="8"/>
  <c r="D35" i="8"/>
  <c r="E35" i="8"/>
  <c r="E28" i="8"/>
  <c r="E13" i="8"/>
  <c r="E10" i="8"/>
  <c r="E43" i="8"/>
  <c r="E53" i="6"/>
  <c r="E54" i="6" s="1"/>
  <c r="E28" i="6"/>
  <c r="E23" i="6"/>
  <c r="E29" i="6" s="1"/>
  <c r="E36" i="6" s="1"/>
  <c r="E13" i="6"/>
  <c r="D40" i="4"/>
  <c r="E13" i="4"/>
  <c r="E28" i="4"/>
  <c r="E53" i="4"/>
  <c r="E54" i="4" s="1"/>
  <c r="E68" i="1"/>
  <c r="E61" i="1"/>
  <c r="E56" i="1"/>
  <c r="E43" i="1"/>
  <c r="E36" i="1"/>
  <c r="E21" i="1"/>
  <c r="E13" i="62" s="1"/>
  <c r="E15" i="1"/>
  <c r="E12" i="62" s="1"/>
  <c r="E8" i="1"/>
  <c r="E10" i="62" s="1"/>
  <c r="D41" i="8"/>
  <c r="D42" i="8"/>
  <c r="D43" i="8"/>
  <c r="D44" i="8"/>
  <c r="E44" i="8" s="1"/>
  <c r="D45" i="8"/>
  <c r="E45" i="8" s="1"/>
  <c r="D46" i="8"/>
  <c r="E46" i="8" s="1"/>
  <c r="D40" i="8"/>
  <c r="B23" i="8"/>
  <c r="D12" i="8"/>
  <c r="E12" i="8" s="1"/>
  <c r="D10" i="8"/>
  <c r="D11" i="8"/>
  <c r="C23" i="8"/>
  <c r="C29" i="8" s="1"/>
  <c r="C28" i="8"/>
  <c r="D28" i="8"/>
  <c r="C23" i="4"/>
  <c r="C28" i="4"/>
  <c r="D28" i="4"/>
  <c r="B28" i="4"/>
  <c r="C13" i="4"/>
  <c r="D13" i="4"/>
  <c r="B13" i="4"/>
  <c r="D11" i="4"/>
  <c r="D12" i="4"/>
  <c r="B54" i="4"/>
  <c r="B61" i="4" s="1"/>
  <c r="B53" i="4"/>
  <c r="C60" i="4"/>
  <c r="B60" i="4"/>
  <c r="D56" i="4"/>
  <c r="D57" i="4"/>
  <c r="D58" i="4"/>
  <c r="D59" i="4"/>
  <c r="D55" i="4"/>
  <c r="D50" i="4"/>
  <c r="D51" i="4"/>
  <c r="D52" i="4"/>
  <c r="D49" i="4"/>
  <c r="D45" i="4"/>
  <c r="D46" i="4"/>
  <c r="D43" i="4"/>
  <c r="D44" i="4"/>
  <c r="D42" i="4"/>
  <c r="D41" i="4"/>
  <c r="C53" i="4"/>
  <c r="C36" i="1"/>
  <c r="D42" i="1"/>
  <c r="C40" i="1"/>
  <c r="D28" i="1"/>
  <c r="D21" i="1" s="1"/>
  <c r="D13" i="62" s="1"/>
  <c r="D20" i="1"/>
  <c r="D18" i="1"/>
  <c r="D17" i="1"/>
  <c r="D16" i="1"/>
  <c r="D32" i="1"/>
  <c r="D34" i="62" s="1"/>
  <c r="D38" i="62" s="1"/>
  <c r="D14" i="1"/>
  <c r="D11" i="62" s="1"/>
  <c r="D13" i="1"/>
  <c r="D12" i="1"/>
  <c r="D11" i="1"/>
  <c r="D9" i="1"/>
  <c r="D67" i="1"/>
  <c r="D60" i="1"/>
  <c r="D45" i="62" s="1"/>
  <c r="D58" i="1"/>
  <c r="D57" i="1"/>
  <c r="D54" i="1"/>
  <c r="D25" i="62" s="1"/>
  <c r="D53" i="1"/>
  <c r="D24" i="62" s="1"/>
  <c r="D52" i="1"/>
  <c r="D23" i="62" s="1"/>
  <c r="D50" i="1"/>
  <c r="D21" i="62" s="1"/>
  <c r="D49" i="1"/>
  <c r="D20" i="62" s="1"/>
  <c r="D48" i="1"/>
  <c r="D19" i="62" s="1"/>
  <c r="C21" i="1"/>
  <c r="C13" i="62" s="1"/>
  <c r="C8" i="1"/>
  <c r="C10" i="62" s="1"/>
  <c r="C15" i="1"/>
  <c r="C12" i="62" s="1"/>
  <c r="C56" i="1"/>
  <c r="C61" i="1"/>
  <c r="C68" i="1"/>
  <c r="D36" i="1" l="1"/>
  <c r="B68" i="62"/>
  <c r="D10" i="67"/>
  <c r="D22" i="67" s="1"/>
  <c r="D42" i="62"/>
  <c r="D43" i="1"/>
  <c r="D57" i="62"/>
  <c r="D53" i="4"/>
  <c r="E55" i="4"/>
  <c r="E58" i="4"/>
  <c r="E48" i="8"/>
  <c r="C29" i="4"/>
  <c r="D48" i="8"/>
  <c r="D54" i="8" s="1"/>
  <c r="D61" i="8" s="1"/>
  <c r="E56" i="4"/>
  <c r="E11" i="4"/>
  <c r="C29" i="14"/>
  <c r="C36" i="14" s="1"/>
  <c r="E36" i="12"/>
  <c r="D29" i="17"/>
  <c r="D36" i="17" s="1"/>
  <c r="B54" i="12"/>
  <c r="B61" i="12" s="1"/>
  <c r="D54" i="10"/>
  <c r="D61" i="10" s="1"/>
  <c r="B54" i="76"/>
  <c r="B61" i="76" s="1"/>
  <c r="B54" i="77"/>
  <c r="B54" i="78"/>
  <c r="B61" i="78" s="1"/>
  <c r="D54" i="78"/>
  <c r="D61" i="78" s="1"/>
  <c r="C54" i="17"/>
  <c r="C61" i="17" s="1"/>
  <c r="D54" i="17"/>
  <c r="D61" i="17" s="1"/>
  <c r="D11" i="64"/>
  <c r="D19" i="64" s="1"/>
  <c r="D43" i="62"/>
  <c r="D68" i="1"/>
  <c r="D66" i="62"/>
  <c r="D67" i="62" s="1"/>
  <c r="D68" i="62" s="1"/>
  <c r="C43" i="1"/>
  <c r="C55" i="62"/>
  <c r="C58" i="62" s="1"/>
  <c r="C68" i="62" s="1"/>
  <c r="E57" i="4"/>
  <c r="E23" i="8"/>
  <c r="E29" i="8" s="1"/>
  <c r="E36" i="8" s="1"/>
  <c r="C36" i="8"/>
  <c r="C61" i="10"/>
  <c r="C36" i="12"/>
  <c r="E29" i="13"/>
  <c r="C29" i="13"/>
  <c r="C36" i="13" s="1"/>
  <c r="B54" i="18"/>
  <c r="C54" i="78"/>
  <c r="C61" i="78" s="1"/>
  <c r="E47" i="62"/>
  <c r="C15" i="62"/>
  <c r="C28" i="62" s="1"/>
  <c r="E15" i="62"/>
  <c r="E28" i="62" s="1"/>
  <c r="D27" i="62"/>
  <c r="C36" i="18"/>
  <c r="D36" i="77"/>
  <c r="E36" i="77"/>
  <c r="D35" i="4"/>
  <c r="B23" i="4"/>
  <c r="B29" i="4" s="1"/>
  <c r="B36" i="12"/>
  <c r="C54" i="13"/>
  <c r="C61" i="13" s="1"/>
  <c r="C54" i="15"/>
  <c r="C61" i="15" s="1"/>
  <c r="C54" i="76"/>
  <c r="C61" i="76" s="1"/>
  <c r="D54" i="76"/>
  <c r="D61" i="76" s="1"/>
  <c r="D48" i="4"/>
  <c r="D54" i="4" s="1"/>
  <c r="C48" i="14"/>
  <c r="C54" i="14" s="1"/>
  <c r="C61" i="14" s="1"/>
  <c r="E29" i="78"/>
  <c r="E36" i="78" s="1"/>
  <c r="E54" i="78"/>
  <c r="E61" i="78" s="1"/>
  <c r="C54" i="16"/>
  <c r="C61" i="16" s="1"/>
  <c r="B54" i="14"/>
  <c r="B61" i="14" s="1"/>
  <c r="D60" i="4"/>
  <c r="C61" i="4"/>
  <c r="C54" i="77"/>
  <c r="C61" i="77" s="1"/>
  <c r="D54" i="77"/>
  <c r="D61" i="77" s="1"/>
  <c r="B61" i="13"/>
  <c r="B61" i="18"/>
  <c r="B61" i="77"/>
  <c r="E54" i="76"/>
  <c r="E61" i="76" s="1"/>
  <c r="E54" i="77"/>
  <c r="E61" i="77" s="1"/>
  <c r="E54" i="75"/>
  <c r="E61" i="75" s="1"/>
  <c r="C54" i="75"/>
  <c r="C61" i="75" s="1"/>
  <c r="B54" i="75"/>
  <c r="B61" i="75" s="1"/>
  <c r="D54" i="75"/>
  <c r="D61" i="75" s="1"/>
  <c r="D48" i="18"/>
  <c r="D54" i="18" s="1"/>
  <c r="D61" i="18" s="1"/>
  <c r="E54" i="16"/>
  <c r="E61" i="16" s="1"/>
  <c r="E61" i="6"/>
  <c r="E54" i="8"/>
  <c r="E61" i="8" s="1"/>
  <c r="E61" i="12"/>
  <c r="D29" i="12"/>
  <c r="D36" i="12" s="1"/>
  <c r="E36" i="13"/>
  <c r="E54" i="13"/>
  <c r="E61" i="13" s="1"/>
  <c r="E29" i="14"/>
  <c r="E36" i="14" s="1"/>
  <c r="E54" i="14"/>
  <c r="E61" i="14" s="1"/>
  <c r="E54" i="10"/>
  <c r="E61" i="10" s="1"/>
  <c r="E29" i="10"/>
  <c r="E36" i="10" s="1"/>
  <c r="C54" i="8"/>
  <c r="C61" i="8" s="1"/>
  <c r="E31" i="1"/>
  <c r="E37" i="1" s="1"/>
  <c r="E44" i="1" s="1"/>
  <c r="E62" i="1"/>
  <c r="E69" i="1" s="1"/>
  <c r="D23" i="8"/>
  <c r="D29" i="8" s="1"/>
  <c r="D36" i="8" s="1"/>
  <c r="C36" i="4"/>
  <c r="C31" i="1"/>
  <c r="C37" i="1" s="1"/>
  <c r="C44" i="1" s="1"/>
  <c r="D15" i="1"/>
  <c r="D12" i="62" s="1"/>
  <c r="D8" i="1"/>
  <c r="D61" i="1"/>
  <c r="D56" i="1"/>
  <c r="C62" i="1"/>
  <c r="C69" i="1" s="1"/>
  <c r="E60" i="4" l="1"/>
  <c r="E61" i="4" s="1"/>
  <c r="E23" i="4"/>
  <c r="E29" i="4" s="1"/>
  <c r="E36" i="4" s="1"/>
  <c r="D46" i="62"/>
  <c r="D47" i="62" s="1"/>
  <c r="D31" i="1"/>
  <c r="D37" i="1" s="1"/>
  <c r="D44" i="1" s="1"/>
  <c r="D10" i="62"/>
  <c r="D15" i="62" s="1"/>
  <c r="D28" i="62" s="1"/>
  <c r="D23" i="4"/>
  <c r="D29" i="4" s="1"/>
  <c r="D61" i="4"/>
  <c r="D62" i="1"/>
  <c r="D69" i="1" s="1"/>
  <c r="D18" i="73"/>
  <c r="C18" i="73"/>
  <c r="D36" i="4" l="1"/>
  <c r="B46" i="62"/>
  <c r="B47" i="62" s="1"/>
  <c r="B27" i="62"/>
  <c r="C13" i="61"/>
  <c r="C17" i="60"/>
  <c r="B28" i="18"/>
  <c r="B29" i="18" s="1"/>
  <c r="B36" i="18" s="1"/>
  <c r="B28" i="17"/>
  <c r="B29" i="17" s="1"/>
  <c r="B36" i="17" s="1"/>
  <c r="B28" i="16"/>
  <c r="B29" i="16" s="1"/>
  <c r="B36" i="16" s="1"/>
  <c r="B28" i="15"/>
  <c r="B29" i="15" s="1"/>
  <c r="B36" i="15" s="1"/>
  <c r="B28" i="14"/>
  <c r="B29" i="14" s="1"/>
  <c r="B36" i="14" s="1"/>
  <c r="B28" i="13"/>
  <c r="B29" i="13" s="1"/>
  <c r="B36" i="13" s="1"/>
  <c r="B68" i="1"/>
  <c r="B61" i="1"/>
  <c r="B56" i="1"/>
  <c r="B23" i="10"/>
  <c r="B29" i="10" s="1"/>
  <c r="B36" i="10" s="1"/>
  <c r="B28" i="8"/>
  <c r="B29" i="8" s="1"/>
  <c r="B36" i="8" s="1"/>
  <c r="B62" i="1" l="1"/>
  <c r="B69" i="1" s="1"/>
  <c r="B36" i="4" l="1"/>
  <c r="B43" i="1"/>
  <c r="B8" i="1"/>
  <c r="B21" i="1"/>
  <c r="B13" i="62" s="1"/>
  <c r="B15" i="1"/>
  <c r="B12" i="62" s="1"/>
  <c r="B31" i="1" l="1"/>
  <c r="B37" i="1" s="1"/>
  <c r="B44" i="1" s="1"/>
  <c r="B10" i="62"/>
  <c r="B15" i="62" s="1"/>
  <c r="B28" i="62" s="1"/>
  <c r="B60" i="17"/>
  <c r="B59" i="17"/>
</calcChain>
</file>

<file path=xl/sharedStrings.xml><?xml version="1.0" encoding="utf-8"?>
<sst xmlns="http://schemas.openxmlformats.org/spreadsheetml/2006/main" count="3367" uniqueCount="1117">
  <si>
    <r>
      <rPr>
        <b/>
        <sz val="12"/>
        <rFont val="Times New Roman"/>
        <family val="1"/>
      </rPr>
      <t>Bevételi előirányzat adatok Ft-ban</t>
    </r>
  </si>
  <si>
    <r>
      <rPr>
        <b/>
        <sz val="12"/>
        <rFont val="Times New Roman"/>
        <family val="1"/>
      </rPr>
      <t>Kiemelt előirányzat</t>
    </r>
  </si>
  <si>
    <r>
      <rPr>
        <sz val="12"/>
        <rFont val="Times New Roman"/>
        <family val="1"/>
      </rPr>
      <t>1. Önkormányzatok működési támogatásai</t>
    </r>
  </si>
  <si>
    <r>
      <rPr>
        <sz val="12"/>
        <rFont val="Times New Roman"/>
        <family val="1"/>
      </rPr>
      <t xml:space="preserve">- helyi önkormányzatok működésének
</t>
    </r>
    <r>
      <rPr>
        <sz val="12"/>
        <rFont val="Times New Roman"/>
        <family val="1"/>
      </rPr>
      <t>általános támogatása</t>
    </r>
  </si>
  <si>
    <r>
      <rPr>
        <sz val="12"/>
        <rFont val="Times New Roman"/>
        <family val="1"/>
      </rPr>
      <t xml:space="preserve">- települési önkormányzatok egyes
</t>
    </r>
    <r>
      <rPr>
        <sz val="12"/>
        <rFont val="Times New Roman"/>
        <family val="1"/>
      </rPr>
      <t>köznevelési feladatainak támogatása</t>
    </r>
  </si>
  <si>
    <r>
      <rPr>
        <sz val="12"/>
        <rFont val="Times New Roman"/>
        <family val="1"/>
      </rPr>
      <t xml:space="preserve">- önkorm. szociális gyermekjóléti és
</t>
    </r>
    <r>
      <rPr>
        <sz val="12"/>
        <rFont val="Times New Roman"/>
        <family val="1"/>
      </rPr>
      <t>gyermekétkeztetési feladatainak támog.</t>
    </r>
  </si>
  <si>
    <r>
      <rPr>
        <sz val="12"/>
        <rFont val="Times New Roman"/>
        <family val="1"/>
      </rPr>
      <t>- önkorm. kulturális feladatainak támogatása</t>
    </r>
  </si>
  <si>
    <r>
      <rPr>
        <sz val="12"/>
        <rFont val="Times New Roman"/>
        <family val="1"/>
      </rPr>
      <t>- helyi önkorm. kiegészítő támogatásai</t>
    </r>
  </si>
  <si>
    <r>
      <rPr>
        <sz val="12"/>
        <rFont val="Times New Roman"/>
        <family val="1"/>
      </rPr>
      <t>-</t>
    </r>
  </si>
  <si>
    <r>
      <rPr>
        <sz val="12"/>
        <rFont val="Times New Roman"/>
        <family val="1"/>
      </rPr>
      <t xml:space="preserve">2. Működési célú támogatások
</t>
    </r>
    <r>
      <rPr>
        <sz val="12"/>
        <rFont val="Times New Roman"/>
        <family val="1"/>
      </rPr>
      <t>államháztartáson belülről</t>
    </r>
  </si>
  <si>
    <r>
      <rPr>
        <sz val="12"/>
        <rFont val="Times New Roman"/>
        <family val="1"/>
      </rPr>
      <t>3. Közhatalmi bevételek</t>
    </r>
  </si>
  <si>
    <r>
      <rPr>
        <sz val="12"/>
        <rFont val="Times New Roman"/>
        <family val="1"/>
      </rPr>
      <t xml:space="preserve">- vagyoni típusú adók
</t>
    </r>
    <r>
      <rPr>
        <sz val="12"/>
        <rFont val="Times New Roman"/>
        <family val="1"/>
      </rPr>
      <t>(építményadó, reklámadó, magánszem. komm. adója, telekadó)</t>
    </r>
  </si>
  <si>
    <r>
      <rPr>
        <sz val="12"/>
        <rFont val="Times New Roman"/>
        <family val="1"/>
      </rPr>
      <t xml:space="preserve">- értékesítési és forgalmi adók
</t>
    </r>
    <r>
      <rPr>
        <sz val="12"/>
        <rFont val="Times New Roman"/>
        <family val="1"/>
      </rPr>
      <t>(iparűzési adó)</t>
    </r>
  </si>
  <si>
    <r>
      <rPr>
        <sz val="12"/>
        <rFont val="Times New Roman"/>
        <family val="1"/>
      </rPr>
      <t>- gépjárműadók</t>
    </r>
  </si>
  <si>
    <r>
      <rPr>
        <sz val="12"/>
        <rFont val="Times New Roman"/>
        <family val="1"/>
      </rPr>
      <t xml:space="preserve">- egyéb áruhasználati és szolgáltatási adók
</t>
    </r>
    <r>
      <rPr>
        <sz val="12"/>
        <rFont val="Times New Roman"/>
        <family val="1"/>
      </rPr>
      <t>(idegenforgalmi adó, talajterhelési díj)</t>
    </r>
  </si>
  <si>
    <r>
      <rPr>
        <sz val="12"/>
        <rFont val="Times New Roman"/>
        <family val="1"/>
      </rPr>
      <t>- egyéb közhatalmi bevételek</t>
    </r>
  </si>
  <si>
    <r>
      <rPr>
        <sz val="12"/>
        <rFont val="Times New Roman"/>
        <family val="1"/>
      </rPr>
      <t>4. Működési bevételek</t>
    </r>
  </si>
  <si>
    <r>
      <rPr>
        <sz val="12"/>
        <rFont val="Times New Roman"/>
        <family val="1"/>
      </rPr>
      <t>- készletértékesítés ellenértéke</t>
    </r>
  </si>
  <si>
    <r>
      <rPr>
        <sz val="12"/>
        <rFont val="Times New Roman"/>
        <family val="1"/>
      </rPr>
      <t>- szolgáltatások ellenértéke</t>
    </r>
  </si>
  <si>
    <r>
      <rPr>
        <sz val="12"/>
        <rFont val="Times New Roman"/>
        <family val="1"/>
      </rPr>
      <t>- közvetített szolgáltatások ellenértéke</t>
    </r>
  </si>
  <si>
    <r>
      <rPr>
        <sz val="12"/>
        <rFont val="Times New Roman"/>
        <family val="1"/>
      </rPr>
      <t>- tulajdonosi bevételek</t>
    </r>
  </si>
  <si>
    <r>
      <rPr>
        <sz val="12"/>
        <rFont val="Times New Roman"/>
        <family val="1"/>
      </rPr>
      <t>- ellátási díjak</t>
    </r>
  </si>
  <si>
    <r>
      <rPr>
        <sz val="12"/>
        <rFont val="Times New Roman"/>
        <family val="1"/>
      </rPr>
      <t>- ÁFA bevételek</t>
    </r>
  </si>
  <si>
    <r>
      <rPr>
        <sz val="12"/>
        <rFont val="Times New Roman"/>
        <family val="1"/>
      </rPr>
      <t>- kamatbevételek</t>
    </r>
  </si>
  <si>
    <r>
      <rPr>
        <sz val="12"/>
        <rFont val="Times New Roman"/>
        <family val="1"/>
      </rPr>
      <t>- egyéb működési bevételek</t>
    </r>
  </si>
  <si>
    <r>
      <rPr>
        <sz val="12"/>
        <rFont val="Times New Roman"/>
        <family val="1"/>
      </rPr>
      <t>5. Működési célú átvett pénzeszközök</t>
    </r>
  </si>
  <si>
    <r>
      <rPr>
        <b/>
        <sz val="12"/>
        <rFont val="Times New Roman"/>
        <family val="1"/>
      </rPr>
      <t>Működési bevételek összesen</t>
    </r>
  </si>
  <si>
    <r>
      <rPr>
        <sz val="12"/>
        <rFont val="Times New Roman"/>
        <family val="1"/>
      </rPr>
      <t xml:space="preserve">1. Felhalmozási célú támogatások
</t>
    </r>
    <r>
      <rPr>
        <sz val="12"/>
        <rFont val="Times New Roman"/>
        <family val="1"/>
      </rPr>
      <t>államháztartáson belülről</t>
    </r>
  </si>
  <si>
    <r>
      <rPr>
        <sz val="12"/>
        <rFont val="Times New Roman"/>
        <family val="1"/>
      </rPr>
      <t>2. Felhalmozási bevételek</t>
    </r>
  </si>
  <si>
    <r>
      <rPr>
        <sz val="12"/>
        <rFont val="Times New Roman"/>
        <family val="1"/>
      </rPr>
      <t>3. Felhalmozási célú átvett pénzeszközök</t>
    </r>
  </si>
  <si>
    <r>
      <rPr>
        <sz val="12"/>
        <rFont val="Times New Roman"/>
        <family val="1"/>
      </rPr>
      <t xml:space="preserve">4. Felhalmozási célú támogatások, kölcsönök
</t>
    </r>
    <r>
      <rPr>
        <sz val="12"/>
        <rFont val="Times New Roman"/>
        <family val="1"/>
      </rPr>
      <t>visszatérülése</t>
    </r>
  </si>
  <si>
    <r>
      <rPr>
        <b/>
        <sz val="12"/>
        <rFont val="Times New Roman"/>
        <family val="1"/>
      </rPr>
      <t>Felhalmozási bevételek összesen</t>
    </r>
  </si>
  <si>
    <r>
      <rPr>
        <b/>
        <sz val="12"/>
        <rFont val="Times New Roman"/>
        <family val="1"/>
      </rPr>
      <t>KÖLTSÉGVETÉSI BEVÉTELEK</t>
    </r>
  </si>
  <si>
    <r>
      <rPr>
        <sz val="12"/>
        <rFont val="Times New Roman"/>
        <family val="1"/>
      </rPr>
      <t>1. Hitel-, kölcsönfelvétel ÁH kívülről</t>
    </r>
  </si>
  <si>
    <r>
      <rPr>
        <sz val="12"/>
        <rFont val="Times New Roman"/>
        <family val="1"/>
      </rPr>
      <t>2. Belföldi értékpapírok bevételei</t>
    </r>
  </si>
  <si>
    <r>
      <rPr>
        <sz val="12"/>
        <rFont val="Times New Roman"/>
        <family val="1"/>
      </rPr>
      <t>3. Maradvány igénybevétele</t>
    </r>
  </si>
  <si>
    <r>
      <rPr>
        <sz val="12"/>
        <rFont val="Times New Roman"/>
        <family val="1"/>
      </rPr>
      <t>4. Központi, irányító szervi támogatás</t>
    </r>
  </si>
  <si>
    <r>
      <rPr>
        <sz val="12"/>
        <rFont val="Times New Roman"/>
        <family val="1"/>
      </rPr>
      <t>5. Államháztartáson belüli megelőlegezések</t>
    </r>
  </si>
  <si>
    <r>
      <rPr>
        <b/>
        <sz val="12"/>
        <rFont val="Times New Roman"/>
        <family val="1"/>
      </rPr>
      <t>FINANSZÍROZÁSI BEVÉTELEK</t>
    </r>
  </si>
  <si>
    <r>
      <rPr>
        <b/>
        <sz val="12"/>
        <rFont val="Times New Roman"/>
        <family val="1"/>
      </rPr>
      <t>BEVÉTELI ELŐIRÁNYZAT ÖSSZESEN</t>
    </r>
  </si>
  <si>
    <r>
      <rPr>
        <b/>
        <sz val="12"/>
        <rFont val="Times New Roman"/>
        <family val="1"/>
      </rPr>
      <t>Kiadási előirányzat adatok Ft-ban</t>
    </r>
  </si>
  <si>
    <r>
      <rPr>
        <sz val="12"/>
        <rFont val="Times New Roman"/>
        <family val="1"/>
      </rPr>
      <t>1. Személyi juttatások</t>
    </r>
  </si>
  <si>
    <r>
      <rPr>
        <sz val="12"/>
        <rFont val="Times New Roman"/>
        <family val="1"/>
      </rPr>
      <t>2. Munkaadókat terhelő járulékok és SZOCHO</t>
    </r>
  </si>
  <si>
    <r>
      <rPr>
        <sz val="12"/>
        <rFont val="Times New Roman"/>
        <family val="1"/>
      </rPr>
      <t>3. Dologi kiadások</t>
    </r>
  </si>
  <si>
    <r>
      <rPr>
        <sz val="12"/>
        <rFont val="Times New Roman"/>
        <family val="1"/>
      </rPr>
      <t>4. Ellátottak pénzbeli juttatásai</t>
    </r>
  </si>
  <si>
    <r>
      <rPr>
        <sz val="12"/>
        <rFont val="Times New Roman"/>
        <family val="1"/>
      </rPr>
      <t xml:space="preserve">5. Egyéb működési célú támogatások
</t>
    </r>
    <r>
      <rPr>
        <sz val="12"/>
        <rFont val="Times New Roman"/>
        <family val="1"/>
      </rPr>
      <t>államháztartáson belülre</t>
    </r>
  </si>
  <si>
    <r>
      <rPr>
        <sz val="12"/>
        <rFont val="Times New Roman"/>
        <family val="1"/>
      </rPr>
      <t xml:space="preserve">6. Egyéb működési célú támogatások
</t>
    </r>
    <r>
      <rPr>
        <sz val="12"/>
        <rFont val="Times New Roman"/>
        <family val="1"/>
      </rPr>
      <t>államháztartáson kívülre</t>
    </r>
  </si>
  <si>
    <r>
      <rPr>
        <sz val="12"/>
        <rFont val="Times New Roman"/>
        <family val="1"/>
      </rPr>
      <t>7. Tartalékok</t>
    </r>
  </si>
  <si>
    <r>
      <rPr>
        <sz val="12"/>
        <rFont val="Times New Roman"/>
        <family val="1"/>
      </rPr>
      <t>8. Elvonások, befizetések</t>
    </r>
  </si>
  <si>
    <r>
      <rPr>
        <b/>
        <sz val="12"/>
        <rFont val="Times New Roman"/>
        <family val="1"/>
      </rPr>
      <t>Működési kiadások összesen</t>
    </r>
  </si>
  <si>
    <r>
      <rPr>
        <sz val="12"/>
        <rFont val="Times New Roman"/>
        <family val="1"/>
      </rPr>
      <t>1. Beruházások</t>
    </r>
  </si>
  <si>
    <r>
      <rPr>
        <sz val="12"/>
        <rFont val="Times New Roman"/>
        <family val="1"/>
      </rPr>
      <t>2. Felújítások</t>
    </r>
  </si>
  <si>
    <r>
      <rPr>
        <sz val="12"/>
        <rFont val="Times New Roman"/>
        <family val="1"/>
      </rPr>
      <t xml:space="preserve">3. Egyéb felhalmozási célú támogatások
</t>
    </r>
    <r>
      <rPr>
        <sz val="12"/>
        <rFont val="Times New Roman"/>
        <family val="1"/>
      </rPr>
      <t>államháztartáson belülre</t>
    </r>
  </si>
  <si>
    <r>
      <rPr>
        <sz val="12"/>
        <rFont val="Times New Roman"/>
        <family val="1"/>
      </rPr>
      <t xml:space="preserve">4. Egyéb felhalmozási célú támogatások
</t>
    </r>
    <r>
      <rPr>
        <sz val="12"/>
        <rFont val="Times New Roman"/>
        <family val="1"/>
      </rPr>
      <t>államháztartáson kívülre</t>
    </r>
  </si>
  <si>
    <r>
      <rPr>
        <b/>
        <sz val="12"/>
        <rFont val="Times New Roman"/>
        <family val="1"/>
      </rPr>
      <t>Felhalmozási kiadások összesen</t>
    </r>
  </si>
  <si>
    <r>
      <rPr>
        <b/>
        <sz val="12"/>
        <rFont val="Times New Roman"/>
        <family val="1"/>
      </rPr>
      <t>KÖLTSÉGVETÉSI KIADÁSOK</t>
    </r>
  </si>
  <si>
    <r>
      <rPr>
        <sz val="12"/>
        <rFont val="Times New Roman"/>
        <family val="1"/>
      </rPr>
      <t xml:space="preserve">1. Hosszú lejáratú hitelek, kölcsönök
</t>
    </r>
    <r>
      <rPr>
        <sz val="12"/>
        <rFont val="Times New Roman"/>
        <family val="1"/>
      </rPr>
      <t>törlesztése</t>
    </r>
  </si>
  <si>
    <r>
      <rPr>
        <sz val="12"/>
        <rFont val="Times New Roman"/>
        <family val="1"/>
      </rPr>
      <t xml:space="preserve">2. Likviditási célú hitelek, kölcsönök
</t>
    </r>
    <r>
      <rPr>
        <sz val="12"/>
        <rFont val="Times New Roman"/>
        <family val="1"/>
      </rPr>
      <t>törlesztése</t>
    </r>
  </si>
  <si>
    <r>
      <rPr>
        <sz val="12"/>
        <rFont val="Times New Roman"/>
        <family val="1"/>
      </rPr>
      <t>3. Rövid lejáratú hitelek, kölcsönök törlesztése</t>
    </r>
  </si>
  <si>
    <r>
      <rPr>
        <sz val="12"/>
        <rFont val="Times New Roman"/>
        <family val="1"/>
      </rPr>
      <t xml:space="preserve">4. Központi, irányítószervi támogatások
</t>
    </r>
    <r>
      <rPr>
        <sz val="12"/>
        <rFont val="Times New Roman"/>
        <family val="1"/>
      </rPr>
      <t>folyósítása</t>
    </r>
  </si>
  <si>
    <r>
      <rPr>
        <sz val="12"/>
        <rFont val="Times New Roman"/>
        <family val="1"/>
      </rPr>
      <t xml:space="preserve">5. Államháztartáson belüli megelőlegezések
</t>
    </r>
    <r>
      <rPr>
        <sz val="12"/>
        <rFont val="Times New Roman"/>
        <family val="1"/>
      </rPr>
      <t>visszafizetése</t>
    </r>
  </si>
  <si>
    <r>
      <rPr>
        <b/>
        <sz val="12"/>
        <rFont val="Times New Roman"/>
        <family val="1"/>
      </rPr>
      <t>FINANSZÍROZÁSI KIADÁSOK</t>
    </r>
  </si>
  <si>
    <r>
      <rPr>
        <b/>
        <sz val="12"/>
        <rFont val="Times New Roman"/>
        <family val="1"/>
      </rPr>
      <t>KIADÁSI ELŐIRÁNYZAT ÖSSZESEN</t>
    </r>
  </si>
  <si>
    <r>
      <rPr>
        <b/>
        <sz val="12"/>
        <rFont val="Times New Roman"/>
        <family val="1"/>
      </rPr>
      <t>Feladat jellege: Kötelező feladat</t>
    </r>
  </si>
  <si>
    <r>
      <rPr>
        <b/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</si>
  <si>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>Kormányzati funkció: 011130</t>
    </r>
  </si>
  <si>
    <t xml:space="preserve">Cím: Zalameggyes Község Önkormányzata </t>
  </si>
  <si>
    <t>1. melléklet</t>
  </si>
  <si>
    <t>1./1.</t>
  </si>
  <si>
    <t>Alcím: Önkormányzati jogalkotás és általános igazgatási tevékenység</t>
  </si>
  <si>
    <t>1. Önkormányzatok általános működési támogatásai</t>
  </si>
  <si>
    <t>Alcím: Köztemető fenntartás és működtetés</t>
  </si>
  <si>
    <t>Kormányzati funkció: 013320</t>
  </si>
  <si>
    <t>1./2.</t>
  </si>
  <si>
    <t>Feladat jellege: Kötelező feladat</t>
  </si>
  <si>
    <t>Bevételi előirányzat adatok Ft-ban</t>
  </si>
  <si>
    <t>Alcím: Hosszabb időtartamú közfoglalkoztatás</t>
  </si>
  <si>
    <t>1./3.</t>
  </si>
  <si>
    <t>Kiemelt előirányzat</t>
  </si>
  <si>
    <t>1. Önkormányzatok működési támogatásai</t>
  </si>
  <si>
    <t>2. Működési célú támogatások
államháztartáson belülről</t>
  </si>
  <si>
    <t>3. Közhatalmi bevételek</t>
  </si>
  <si>
    <t>4. Működési bevételek</t>
  </si>
  <si>
    <t>- készletértékesítés ellenértéke</t>
  </si>
  <si>
    <t>- szolgáltatások ellenértéke</t>
  </si>
  <si>
    <t>- közvetített szolgáltatások ellenértéke</t>
  </si>
  <si>
    <t>- tulajdonosi bevételek</t>
  </si>
  <si>
    <t>- ellátási díjak</t>
  </si>
  <si>
    <t>- ÁFA bevételek</t>
  </si>
  <si>
    <t>- kamatbevételek</t>
  </si>
  <si>
    <t>- egyéb működési bevételek</t>
  </si>
  <si>
    <t>5. Működési célú átvett pénzeszközök</t>
  </si>
  <si>
    <t>Működési bevételek összesen</t>
  </si>
  <si>
    <t>1. Felhalmozási célú támogatások
államháztartáson belülről</t>
  </si>
  <si>
    <t>2. Felhalmozási bevételek</t>
  </si>
  <si>
    <t>3. Felhalmozási célú átvett pénzeszközök</t>
  </si>
  <si>
    <t>4. Felhalmozási célú támogatások, kölcsönök
visszatérülése</t>
  </si>
  <si>
    <t>Felhalmozási bevételek összesen</t>
  </si>
  <si>
    <t>KÖLTSÉGVETÉSI BEVÉTELEK</t>
  </si>
  <si>
    <t>1. Hitel-, kölcsönfelvétel ÁH kívülről</t>
  </si>
  <si>
    <t>2. Belföldi értékpapírok bevételei</t>
  </si>
  <si>
    <t>3. Maradvány igénybevétele</t>
  </si>
  <si>
    <t>4. Központi, irányító szervi támogatás</t>
  </si>
  <si>
    <t>FINANSZÍROZÁSI BEVÉTELEK</t>
  </si>
  <si>
    <t>BEVÉTELI ELŐIRÁNYZAT ÖSSZESEN</t>
  </si>
  <si>
    <t>1./4.</t>
  </si>
  <si>
    <t>Alcím: Közutak hidak üzemeltetése, fenntartása</t>
  </si>
  <si>
    <t>Kormányzati funkció: 045160</t>
  </si>
  <si>
    <t>1./5.</t>
  </si>
  <si>
    <t>Alcím: Közvilágítás</t>
  </si>
  <si>
    <t>1./6.</t>
  </si>
  <si>
    <t>Kormányzati funkció: 064010</t>
  </si>
  <si>
    <t>Alcím: Zöldterület gazdálkodás</t>
  </si>
  <si>
    <t>1./7.</t>
  </si>
  <si>
    <t>Alcím: Város- és községgazdálkodási egyéb szolgáltatások</t>
  </si>
  <si>
    <t>Kormányzati funkció: 066020</t>
  </si>
  <si>
    <t>1./8.</t>
  </si>
  <si>
    <t>Alcím: Könyvtári szolgáltatás</t>
  </si>
  <si>
    <t>Kormányzati funkció: 082044</t>
  </si>
  <si>
    <t>Kormányzati funkció: 082092</t>
  </si>
  <si>
    <t>1./9.</t>
  </si>
  <si>
    <t>1./10.</t>
  </si>
  <si>
    <t>Alcím: Falugondnoki, tanyagondnoki szolgáltatás</t>
  </si>
  <si>
    <t>Kormányzati funkció: 107055</t>
  </si>
  <si>
    <t>Alcím: Egyéb szocilális pénzbeli és természetbeni ellátások, támogatások</t>
  </si>
  <si>
    <t>Kormányzati funkció: 107060</t>
  </si>
  <si>
    <t>4. Ellátottak pénzbeli, természetbeni juttatásai</t>
  </si>
  <si>
    <r>
      <rPr>
        <b/>
        <sz val="10"/>
        <rFont val="Arial"/>
        <family val="2"/>
      </rPr>
      <t>KIMUTATÁS</t>
    </r>
  </si>
  <si>
    <r>
      <rPr>
        <sz val="10"/>
        <rFont val="Arial"/>
        <family val="2"/>
      </rPr>
      <t>adatok: fő</t>
    </r>
  </si>
  <si>
    <r>
      <rPr>
        <b/>
        <sz val="10"/>
        <rFont val="Arial"/>
        <family val="2"/>
      </rPr>
      <t xml:space="preserve">Költségvetési
</t>
    </r>
    <r>
      <rPr>
        <b/>
        <sz val="10"/>
        <rFont val="Arial"/>
        <family val="2"/>
      </rPr>
      <t>foglalkoztatott létszám</t>
    </r>
  </si>
  <si>
    <r>
      <rPr>
        <b/>
        <sz val="10"/>
        <rFont val="Arial"/>
        <family val="2"/>
      </rPr>
      <t>Önkormányzat mindösszesen:</t>
    </r>
  </si>
  <si>
    <t>Zalameggyes Község Önkormányzata foglalkoztatottak létszámkeretéről</t>
  </si>
  <si>
    <r>
      <rPr>
        <b/>
        <sz val="10"/>
        <rFont val="Arial"/>
        <family val="2"/>
      </rPr>
      <t>2</t>
    </r>
    <r>
      <rPr>
        <b/>
        <sz val="11"/>
        <color theme="1"/>
        <rFont val="Calibri"/>
        <family val="2"/>
        <charset val="238"/>
        <scheme val="minor"/>
      </rPr>
      <t>. Alpolgármester</t>
    </r>
  </si>
  <si>
    <t>3. Önkormányzati képviselők</t>
  </si>
  <si>
    <t>4. Közalkalmazott</t>
  </si>
  <si>
    <t>MT foglalkoztatott</t>
  </si>
  <si>
    <t>1. Polgármester</t>
  </si>
  <si>
    <t>5. MT foglalkoztatott</t>
  </si>
  <si>
    <t>6. Közfoglalkoztatott</t>
  </si>
  <si>
    <r>
      <rPr>
        <i/>
        <sz val="12"/>
        <rFont val="Times New Roman"/>
        <family val="1"/>
      </rPr>
      <t>Adatok forintban!</t>
    </r>
  </si>
  <si>
    <r>
      <rPr>
        <b/>
        <sz val="12"/>
        <rFont val="Times New Roman"/>
        <family val="1"/>
      </rPr>
      <t>Sor- szám</t>
    </r>
  </si>
  <si>
    <r>
      <rPr>
        <b/>
        <sz val="12"/>
        <rFont val="Times New Roman"/>
        <family val="1"/>
      </rPr>
      <t>Megnevezés</t>
    </r>
  </si>
  <si>
    <r>
      <rPr>
        <b/>
        <sz val="12"/>
        <rFont val="Times New Roman"/>
        <family val="1"/>
      </rPr>
      <t>ÖSSZESEN</t>
    </r>
  </si>
  <si>
    <t>Alcím: Tartalékokról szóló kimutatás</t>
  </si>
  <si>
    <t>Céltartalék
Pályáztok önrészére</t>
  </si>
  <si>
    <t>Céltartalék
egyéb dologi kiadásra</t>
  </si>
  <si>
    <r>
      <rPr>
        <b/>
        <sz val="12"/>
        <rFont val="Times New Roman"/>
        <family val="1"/>
      </rPr>
      <t>BEVÉTELEK</t>
    </r>
  </si>
  <si>
    <r>
      <rPr>
        <sz val="12"/>
        <rFont val="Times New Roman"/>
        <family val="1"/>
      </rPr>
      <t>Önkormányzatok működési támogatásai</t>
    </r>
  </si>
  <si>
    <r>
      <rPr>
        <sz val="12"/>
        <rFont val="Times New Roman"/>
        <family val="1"/>
      </rPr>
      <t>Működési célú támogatások államháztartáson belülről</t>
    </r>
  </si>
  <si>
    <r>
      <rPr>
        <sz val="12"/>
        <rFont val="Times New Roman"/>
        <family val="1"/>
      </rPr>
      <t>Közhatalmi bevételek</t>
    </r>
  </si>
  <si>
    <r>
      <rPr>
        <sz val="12"/>
        <rFont val="Times New Roman"/>
        <family val="1"/>
      </rPr>
      <t>Működési bevételek</t>
    </r>
  </si>
  <si>
    <r>
      <rPr>
        <sz val="12"/>
        <rFont val="Times New Roman"/>
        <family val="1"/>
      </rPr>
      <t>Működési célú átvett pénzeszközök</t>
    </r>
  </si>
  <si>
    <r>
      <rPr>
        <b/>
        <sz val="12"/>
        <rFont val="Times New Roman"/>
        <family val="1"/>
      </rPr>
      <t>ÖSSZESEN:</t>
    </r>
  </si>
  <si>
    <r>
      <rPr>
        <b/>
        <sz val="12"/>
        <rFont val="Times New Roman"/>
        <family val="1"/>
      </rPr>
      <t>Hiány:</t>
    </r>
  </si>
  <si>
    <r>
      <rPr>
        <b/>
        <sz val="12"/>
        <rFont val="Times New Roman"/>
        <family val="1"/>
      </rPr>
      <t>KIADÁSOK</t>
    </r>
  </si>
  <si>
    <r>
      <rPr>
        <sz val="12"/>
        <rFont val="Times New Roman"/>
        <family val="1"/>
      </rPr>
      <t>Személyi juttatások</t>
    </r>
  </si>
  <si>
    <r>
      <rPr>
        <sz val="12"/>
        <rFont val="Times New Roman"/>
        <family val="1"/>
      </rPr>
      <t>Munkaadókat terhelő járulékok és SZOCHO</t>
    </r>
  </si>
  <si>
    <r>
      <rPr>
        <sz val="12"/>
        <rFont val="Times New Roman"/>
        <family val="1"/>
      </rPr>
      <t>Dologi kiadások</t>
    </r>
  </si>
  <si>
    <r>
      <rPr>
        <sz val="12"/>
        <rFont val="Times New Roman"/>
        <family val="1"/>
      </rPr>
      <t>Ellátottak pénzbeni juttatása</t>
    </r>
  </si>
  <si>
    <r>
      <rPr>
        <sz val="12"/>
        <rFont val="Times New Roman"/>
        <family val="1"/>
      </rPr>
      <t>Egyéb működési célú támogatások államháztartáson belülre</t>
    </r>
  </si>
  <si>
    <r>
      <rPr>
        <sz val="12"/>
        <rFont val="Times New Roman"/>
        <family val="1"/>
      </rPr>
      <t>Egyéb működési célú támogatások államháztartáson kívülre</t>
    </r>
  </si>
  <si>
    <r>
      <rPr>
        <sz val="12"/>
        <rFont val="Times New Roman"/>
        <family val="1"/>
      </rPr>
      <t>Tartalékok</t>
    </r>
  </si>
  <si>
    <r>
      <rPr>
        <b/>
        <sz val="12"/>
        <rFont val="Times New Roman"/>
        <family val="1"/>
      </rPr>
      <t>Többlet:</t>
    </r>
  </si>
  <si>
    <r>
      <rPr>
        <b/>
        <sz val="13"/>
        <rFont val="Times New Roman"/>
        <family val="1"/>
      </rPr>
      <t>II. Tőkejellegű bevételek és kiadások mérlege (Önkormányzati szinten)</t>
    </r>
  </si>
  <si>
    <r>
      <rPr>
        <sz val="12"/>
        <rFont val="Times New Roman"/>
        <family val="1"/>
      </rPr>
      <t>Felhalmozási célú támogatások államháztartáson belülről</t>
    </r>
  </si>
  <si>
    <r>
      <rPr>
        <sz val="12"/>
        <rFont val="Times New Roman"/>
        <family val="1"/>
      </rPr>
      <t>Felhalmozási bevételek</t>
    </r>
  </si>
  <si>
    <r>
      <rPr>
        <sz val="12"/>
        <rFont val="Times New Roman"/>
        <family val="1"/>
      </rPr>
      <t>Felhalmozási célú átvett pénzeszközök</t>
    </r>
  </si>
  <si>
    <r>
      <rPr>
        <sz val="12"/>
        <rFont val="Times New Roman"/>
        <family val="1"/>
      </rPr>
      <t>Felhalmozási célú támogatások, kölcsönök visszatérülése</t>
    </r>
  </si>
  <si>
    <r>
      <rPr>
        <b/>
        <sz val="12"/>
        <rFont val="Times New Roman"/>
        <family val="1"/>
      </rPr>
      <t>Hiány</t>
    </r>
  </si>
  <si>
    <r>
      <rPr>
        <sz val="12"/>
        <rFont val="Times New Roman"/>
        <family val="1"/>
      </rPr>
      <t>Beruházások</t>
    </r>
  </si>
  <si>
    <r>
      <rPr>
        <sz val="12"/>
        <rFont val="Times New Roman"/>
        <family val="1"/>
      </rPr>
      <t>Felújítások</t>
    </r>
  </si>
  <si>
    <r>
      <rPr>
        <sz val="12"/>
        <rFont val="Times New Roman"/>
        <family val="1"/>
      </rPr>
      <t>Egyéb felhalmozási célú támogatások államháztartáson belülre</t>
    </r>
  </si>
  <si>
    <r>
      <rPr>
        <sz val="12"/>
        <rFont val="Times New Roman"/>
        <family val="1"/>
      </rPr>
      <t>Egyéb felhalmozási célú támogatások államháztartáson kívülre</t>
    </r>
  </si>
  <si>
    <r>
      <rPr>
        <b/>
        <sz val="13"/>
        <rFont val="Times New Roman"/>
        <family val="1"/>
      </rPr>
      <t>III. Finanszírozási bevételek és kiadások mérlege (Önkormányzati szinten)</t>
    </r>
  </si>
  <si>
    <r>
      <rPr>
        <sz val="12"/>
        <rFont val="Times New Roman"/>
        <family val="1"/>
      </rPr>
      <t>Hitel-, kölcsön felvétel államháztartáson kívülről</t>
    </r>
  </si>
  <si>
    <r>
      <rPr>
        <sz val="12"/>
        <rFont val="Times New Roman"/>
        <family val="1"/>
      </rPr>
      <t>Belföldi értékpapírok bevételei</t>
    </r>
  </si>
  <si>
    <r>
      <rPr>
        <sz val="12"/>
        <rFont val="Times New Roman"/>
        <family val="1"/>
      </rPr>
      <t>Maradvány igénybevétele</t>
    </r>
  </si>
  <si>
    <r>
      <rPr>
        <sz val="12"/>
        <rFont val="Times New Roman"/>
        <family val="1"/>
      </rPr>
      <t>Központi, irányítószervi támogatás</t>
    </r>
  </si>
  <si>
    <r>
      <rPr>
        <sz val="12"/>
        <rFont val="Times New Roman"/>
        <family val="1"/>
      </rPr>
      <t>Hosszú lejáratú hitelek, kölcsönök törlesztése</t>
    </r>
  </si>
  <si>
    <r>
      <rPr>
        <sz val="12"/>
        <rFont val="Times New Roman"/>
        <family val="1"/>
      </rPr>
      <t>Likviditási célú hitelek, kölcsönök törlesztése</t>
    </r>
  </si>
  <si>
    <r>
      <rPr>
        <sz val="12"/>
        <rFont val="Times New Roman"/>
        <family val="1"/>
      </rPr>
      <t>Rövid lejáratú hitelek, kölcsönök törlesztése</t>
    </r>
  </si>
  <si>
    <r>
      <rPr>
        <sz val="12"/>
        <rFont val="Times New Roman"/>
        <family val="1"/>
      </rPr>
      <t>Központi, irányítószervi támogatások folyósítása</t>
    </r>
  </si>
  <si>
    <r>
      <rPr>
        <sz val="12"/>
        <rFont val="Times New Roman"/>
        <family val="1"/>
      </rPr>
      <t>Államháztartáson belüli megelőlegezések visszafizetése</t>
    </r>
  </si>
  <si>
    <r>
      <rPr>
        <b/>
        <sz val="12"/>
        <rFont val="Times New Roman"/>
        <family val="1"/>
      </rPr>
      <t>Felújítás megnevezése</t>
    </r>
  </si>
  <si>
    <r>
      <rPr>
        <b/>
        <sz val="12"/>
        <rFont val="Times New Roman"/>
        <family val="1"/>
      </rPr>
      <t>Beruházás megnevezése</t>
    </r>
  </si>
  <si>
    <r>
      <rPr>
        <b/>
        <sz val="12"/>
        <rFont val="Times New Roman"/>
        <family val="1"/>
      </rPr>
      <t>MINDÖSSZESEN:</t>
    </r>
  </si>
  <si>
    <r>
      <rPr>
        <i/>
        <sz val="12"/>
        <rFont val="Times New Roman"/>
        <family val="1"/>
      </rPr>
      <t>Adatok ezer forintban!</t>
    </r>
  </si>
  <si>
    <r>
      <rPr>
        <b/>
        <sz val="12"/>
        <rFont val="Times New Roman"/>
        <family val="1"/>
      </rPr>
      <t>Sorszám</t>
    </r>
  </si>
  <si>
    <r>
      <rPr>
        <b/>
        <sz val="12"/>
        <rFont val="Times New Roman"/>
        <family val="1"/>
      </rPr>
      <t>Hitel, kölcsön</t>
    </r>
  </si>
  <si>
    <r>
      <rPr>
        <b/>
        <sz val="12"/>
        <rFont val="Times New Roman"/>
        <family val="1"/>
      </rPr>
      <t xml:space="preserve">Kölcsönnyújtás
</t>
    </r>
    <r>
      <rPr>
        <b/>
        <sz val="12"/>
        <rFont val="Times New Roman"/>
        <family val="1"/>
      </rPr>
      <t>éve</t>
    </r>
  </si>
  <si>
    <r>
      <rPr>
        <b/>
        <sz val="12"/>
        <rFont val="Times New Roman"/>
        <family val="1"/>
      </rPr>
      <t>Hitel, kölcsönállomány január 1-jén</t>
    </r>
  </si>
  <si>
    <r>
      <rPr>
        <b/>
        <sz val="12"/>
        <rFont val="Times New Roman"/>
        <family val="1"/>
      </rPr>
      <t>2021. után</t>
    </r>
  </si>
  <si>
    <r>
      <rPr>
        <b/>
        <sz val="12"/>
        <rFont val="Times New Roman"/>
        <family val="1"/>
      </rPr>
      <t>Hosszú lejáratú /dolgozói/</t>
    </r>
  </si>
  <si>
    <r>
      <rPr>
        <b/>
        <sz val="12"/>
        <rFont val="Times New Roman"/>
        <family val="1"/>
      </rPr>
      <t>Hosszú lejáratú /lakásépítési/</t>
    </r>
  </si>
  <si>
    <r>
      <rPr>
        <b/>
        <sz val="12"/>
        <rFont val="Times New Roman"/>
        <family val="1"/>
      </rPr>
      <t>Hosszú lejáratú /szennyvíz/</t>
    </r>
  </si>
  <si>
    <r>
      <rPr>
        <sz val="12"/>
        <rFont val="Times New Roman"/>
        <family val="1"/>
      </rPr>
      <t>Ezer forintban!</t>
    </r>
  </si>
  <si>
    <r>
      <rPr>
        <b/>
        <sz val="12"/>
        <rFont val="Times New Roman"/>
        <family val="1"/>
      </rPr>
      <t>Hitel jellege</t>
    </r>
  </si>
  <si>
    <r>
      <rPr>
        <b/>
        <sz val="12"/>
        <rFont val="Times New Roman"/>
        <family val="1"/>
      </rPr>
      <t xml:space="preserve">Felvétel
</t>
    </r>
    <r>
      <rPr>
        <b/>
        <sz val="12"/>
        <rFont val="Times New Roman"/>
        <family val="1"/>
      </rPr>
      <t>éve</t>
    </r>
  </si>
  <si>
    <r>
      <rPr>
        <b/>
        <sz val="12"/>
        <rFont val="Times New Roman"/>
        <family val="1"/>
      </rPr>
      <t>Lejárat éve</t>
    </r>
  </si>
  <si>
    <r>
      <rPr>
        <b/>
        <sz val="12"/>
        <rFont val="Times New Roman"/>
        <family val="1"/>
      </rPr>
      <t>Hitelállomány január 1-jén</t>
    </r>
  </si>
  <si>
    <r>
      <rPr>
        <b/>
        <sz val="12"/>
        <rFont val="Times New Roman"/>
        <family val="1"/>
      </rPr>
      <t>Működési célú hitel</t>
    </r>
  </si>
  <si>
    <t xml:space="preserve">Felhalmozási célú hitel
</t>
  </si>
  <si>
    <r>
      <rPr>
        <b/>
        <sz val="12"/>
        <rFont val="Times New Roman"/>
        <family val="1"/>
      </rPr>
      <t>Bevételi jogcím</t>
    </r>
  </si>
  <si>
    <r>
      <rPr>
        <b/>
        <sz val="12"/>
        <rFont val="Times New Roman"/>
        <family val="1"/>
      </rPr>
      <t>Kedvezmények nélkül elérhető bevétel</t>
    </r>
  </si>
  <si>
    <r>
      <rPr>
        <b/>
        <sz val="12"/>
        <rFont val="Times New Roman"/>
        <family val="1"/>
      </rPr>
      <t>Kedvezmények összege</t>
    </r>
  </si>
  <si>
    <r>
      <rPr>
        <sz val="12"/>
        <rFont val="Times New Roman"/>
        <family val="1"/>
      </rPr>
      <t>Építményadó</t>
    </r>
  </si>
  <si>
    <r>
      <rPr>
        <sz val="12"/>
        <rFont val="Times New Roman"/>
        <family val="1"/>
      </rPr>
      <t xml:space="preserve">Magánszemélyek kommunális
</t>
    </r>
    <r>
      <rPr>
        <sz val="12"/>
        <rFont val="Times New Roman"/>
        <family val="1"/>
      </rPr>
      <t>adó</t>
    </r>
  </si>
  <si>
    <r>
      <rPr>
        <sz val="12"/>
        <rFont val="Times New Roman"/>
        <family val="1"/>
      </rPr>
      <t>Idegenforgalmi adó</t>
    </r>
  </si>
  <si>
    <r>
      <rPr>
        <sz val="12"/>
        <rFont val="Times New Roman"/>
        <family val="1"/>
      </rPr>
      <t>Iparűzési adó</t>
    </r>
  </si>
  <si>
    <r>
      <rPr>
        <sz val="12"/>
        <rFont val="Times New Roman"/>
        <family val="1"/>
      </rPr>
      <t>Talajterhelési díj</t>
    </r>
  </si>
  <si>
    <r>
      <rPr>
        <sz val="12"/>
        <rFont val="Times New Roman"/>
        <family val="1"/>
      </rPr>
      <t>Gépjárműadó</t>
    </r>
  </si>
  <si>
    <r>
      <rPr>
        <sz val="12"/>
        <rFont val="Times New Roman"/>
        <family val="1"/>
      </rPr>
      <t>Telekadó</t>
    </r>
  </si>
  <si>
    <t>KIMUTATÁS</t>
  </si>
  <si>
    <t>az Európai Uniós forrásból finanszírozott támogatással megvalósuló programok, projektek kiadásairól és bevételeiről az ÁVR. 24. § (1) bekezdés a) és bd) pontjainak megfelelően</t>
  </si>
  <si>
    <t xml:space="preserve">1.) </t>
  </si>
  <si>
    <t>adatok forintban</t>
  </si>
  <si>
    <t>Bevételek</t>
  </si>
  <si>
    <t>2019. évet megelőző évek</t>
  </si>
  <si>
    <t>2019. év</t>
  </si>
  <si>
    <t>2019. évet követő évek</t>
  </si>
  <si>
    <t>Összesen</t>
  </si>
  <si>
    <t>EU-s támogatás</t>
  </si>
  <si>
    <t>Saját forrás</t>
  </si>
  <si>
    <t>Kiadások</t>
  </si>
  <si>
    <t>2019. évet
megelőző évek</t>
  </si>
  <si>
    <t>2019. évet
követő évek</t>
  </si>
  <si>
    <t>Személyi kiadások</t>
  </si>
  <si>
    <t xml:space="preserve"> </t>
  </si>
  <si>
    <t>SZOCHO</t>
  </si>
  <si>
    <t>Dologi kiadások</t>
  </si>
  <si>
    <t>Beruházások</t>
  </si>
  <si>
    <t>Felújítások</t>
  </si>
  <si>
    <t>Alcím: Közművelődés-hagyományos közösségi kultúrális értékek gondozása</t>
  </si>
  <si>
    <t>I. Működési célú (folyó) bevételek, működési célú (folyó) kiadások mérlege (Önkormányzati szinten)</t>
  </si>
  <si>
    <t>Beruházási kiadások előirányzata célonként</t>
  </si>
  <si>
    <t>Felújítási kiadások előirányzata célonként</t>
  </si>
  <si>
    <t>Az Önkormányzat által nyújtott hitel és kölcsön alakulása lejárat és eszközök szerinti bontásban</t>
  </si>
  <si>
    <t>Az Önkormányzat által felvett hitelállomány alakulása lejárat és eszközök szerinti bontásban</t>
  </si>
  <si>
    <t>Az Önkormányzat által adott közvetlen támogatások, kedvezmények</t>
  </si>
  <si>
    <t>7. melléklet</t>
  </si>
  <si>
    <t>5. melléklet</t>
  </si>
  <si>
    <t>3. melléklet</t>
  </si>
  <si>
    <t>1./11.</t>
  </si>
  <si>
    <t>2019. évi eredeti előirányzat</t>
  </si>
  <si>
    <t>módosítás</t>
  </si>
  <si>
    <t>FINANSZÍROZÁSI KIADÁSOK</t>
  </si>
  <si>
    <t>Felhalmozási kiadások összesen</t>
  </si>
  <si>
    <t>KÖLTSÉGVETÉSI KIADÁSOK</t>
  </si>
  <si>
    <t>Működési kiadások összesen</t>
  </si>
  <si>
    <t>2. Felhalmozási bevételek (egyéb tárgyi eszk.értékesítése)</t>
  </si>
  <si>
    <t>Alcím: Az önkormányzati vagyonnal való gazdálkosással kapcsolatos feladatok</t>
  </si>
  <si>
    <t>Kormányzati funkció: 013350</t>
  </si>
  <si>
    <t>Alcím: Önkormányzatok elszámolásai a központi költségvetéssel</t>
  </si>
  <si>
    <t>Kormányzati funkció: 018010</t>
  </si>
  <si>
    <t>Kormányzati funkció: 041233</t>
  </si>
  <si>
    <t>Kormányzati funkció: 018030</t>
  </si>
  <si>
    <t>Alcím: Támogatási célú finanszírozási műveletek</t>
  </si>
  <si>
    <t>Alcím: Településfejlesztési projektek és támogatásuk</t>
  </si>
  <si>
    <t>Kormányzati funkció: 062020</t>
  </si>
  <si>
    <t>2019. évi módosított előirányzat</t>
  </si>
  <si>
    <t>2019. évi teljesítés</t>
  </si>
  <si>
    <t>Kormányzati funkció: 066010</t>
  </si>
  <si>
    <t>KIADÁSOK</t>
  </si>
  <si>
    <t>Államháztartáson belüli megelőlegezések</t>
  </si>
  <si>
    <t>Immateriális javak beszerz.,létesítése,                 egyéb tárgyi eszköz beszerzése</t>
  </si>
  <si>
    <t>Ingatlanok felújítása</t>
  </si>
  <si>
    <t>2019.évi költségvetési beszámoló</t>
  </si>
  <si>
    <t>1./13.</t>
  </si>
  <si>
    <t>1./12.</t>
  </si>
  <si>
    <t>1./14.</t>
  </si>
  <si>
    <t>1./15.</t>
  </si>
  <si>
    <t>2. melléklet</t>
  </si>
  <si>
    <t>4. melléklet</t>
  </si>
  <si>
    <t>6. melléklet</t>
  </si>
  <si>
    <t>8. melléklet</t>
  </si>
  <si>
    <t xml:space="preserve">10. melléklet </t>
  </si>
  <si>
    <t xml:space="preserve">13. melléklet </t>
  </si>
  <si>
    <t>ÉVES Beszámoló 2019 - Maradványkimutatás (07)</t>
  </si>
  <si>
    <t>Értéktípus: Forint</t>
  </si>
  <si>
    <t>Megnevezés</t>
  </si>
  <si>
    <t>Sorsz.</t>
  </si>
  <si>
    <t>Összeg</t>
  </si>
  <si>
    <t>Előirányzat módosított</t>
  </si>
  <si>
    <t>%%%fejlec_4%%%</t>
  </si>
  <si>
    <t>%%%fejlec_5%%%</t>
  </si>
  <si>
    <t>Sorszám</t>
  </si>
  <si>
    <t>Követelés költségvetési évet követően esedékes</t>
  </si>
  <si>
    <t>%%%fejlec_7%%%</t>
  </si>
  <si>
    <t>Teljesítés összege</t>
  </si>
  <si>
    <t>2</t>
  </si>
  <si>
    <t>1</t>
  </si>
  <si>
    <t>5</t>
  </si>
  <si>
    <t>6</t>
  </si>
  <si>
    <t>3</t>
  </si>
  <si>
    <t>01. Alaptevékenység költségvetési bevételei</t>
  </si>
  <si>
    <t>41 783 705</t>
  </si>
  <si>
    <t>02. Alaptevékenység költségvetési kiadásai</t>
  </si>
  <si>
    <t>22 570 450</t>
  </si>
  <si>
    <t>I. Alaptevékenység költségvetési egyenlege (=01-02)</t>
  </si>
  <si>
    <t>19 213 255</t>
  </si>
  <si>
    <t>03. Alaptevékenység finanszírozási bevételei</t>
  </si>
  <si>
    <t>4</t>
  </si>
  <si>
    <t>9 931 564</t>
  </si>
  <si>
    <t>04. Alaptevékenység finanszírozási kiadásai</t>
  </si>
  <si>
    <t>2 169 240</t>
  </si>
  <si>
    <t>II. Alaptevékenység finanszírozási egyenlege (=03-04)</t>
  </si>
  <si>
    <t>7 762 324</t>
  </si>
  <si>
    <t>A/ Alaptevékenység maradványa (=+-I+-II)</t>
  </si>
  <si>
    <t>7</t>
  </si>
  <si>
    <t>26 975 579</t>
  </si>
  <si>
    <t>05. Vállalkozási tevékenység költségvetési bevételei</t>
  </si>
  <si>
    <t>8</t>
  </si>
  <si>
    <t/>
  </si>
  <si>
    <t>06. Vállalkozási tevékenység költségvetési kiadásai</t>
  </si>
  <si>
    <t>9</t>
  </si>
  <si>
    <t>III. Vállalkozási tevékenység költségvetési egyenlege (=05-06)</t>
  </si>
  <si>
    <t>10</t>
  </si>
  <si>
    <t>07. Vállalkozási tevékenység finanszírozási bevételei</t>
  </si>
  <si>
    <t>11</t>
  </si>
  <si>
    <t>08. Vállalkozási tevékenység finanszírozási kiadásai</t>
  </si>
  <si>
    <t>12</t>
  </si>
  <si>
    <t>IV. Vállalkozási tevékenység finanszírozási egyenlege (=07-08)</t>
  </si>
  <si>
    <t>13</t>
  </si>
  <si>
    <t>B/ Vállalkozási tevékenység maradványa (=+-III+-IV)</t>
  </si>
  <si>
    <t>14</t>
  </si>
  <si>
    <t>C/ Összes maradvány (=A+B)</t>
  </si>
  <si>
    <t>15</t>
  </si>
  <si>
    <t>D/ Alaptevékenység kötelezettségvállalással terhelt maradványa</t>
  </si>
  <si>
    <t>16</t>
  </si>
  <si>
    <t>E/ Alaptevékenység szabad maradványa (=A-D)</t>
  </si>
  <si>
    <t>17</t>
  </si>
  <si>
    <t>F/ Vállalkozási tevékenységet terhelő befizetési kötelezettség (=B*0,09)</t>
  </si>
  <si>
    <t>18</t>
  </si>
  <si>
    <t>G/ Vállalkozási tevékenység felhasználható maradványa (=B-F)</t>
  </si>
  <si>
    <t>19</t>
  </si>
  <si>
    <t xml:space="preserve">11. melléklet </t>
  </si>
  <si>
    <t xml:space="preserve">12. melléklet </t>
  </si>
  <si>
    <t>ÉVES Beszámoló 2019 - Mérleg (12)</t>
  </si>
  <si>
    <t>Előző időszak</t>
  </si>
  <si>
    <t>Módosítások</t>
  </si>
  <si>
    <t>Tárgyidőszak</t>
  </si>
  <si>
    <t>A/I/1 Vagyoni értékű jogok (111,118-ból,119-ből)</t>
  </si>
  <si>
    <t>A/I/2 Szellemi termékek (112,118-ból,119-ből)</t>
  </si>
  <si>
    <t>151 318</t>
  </si>
  <si>
    <t>132 404</t>
  </si>
  <si>
    <t>A/I/3 Immateriális javak értékhelyesbítése (116)</t>
  </si>
  <si>
    <t>A/I Immateriális javak (=A/I/1+A/I/2+A/I/3) (11)  (=01+02+03)</t>
  </si>
  <si>
    <t>A/II/1 Ingatlanok és a kapcsolódó vagyoni értékű jogok (121,122,128,129)</t>
  </si>
  <si>
    <t>21 973 752</t>
  </si>
  <si>
    <t>22 785 217</t>
  </si>
  <si>
    <t>A/II/2 Gépek, berendezések, felszerelések, járművek (131,138,139)</t>
  </si>
  <si>
    <t>1 147 717</t>
  </si>
  <si>
    <t>1 716 301</t>
  </si>
  <si>
    <t>A/II/3 Tenyészállatok (141,148,149)</t>
  </si>
  <si>
    <t>259 897</t>
  </si>
  <si>
    <t>A/II/4 Beruházások, felújítások (15)</t>
  </si>
  <si>
    <t>1 285 707</t>
  </si>
  <si>
    <t>120 000</t>
  </si>
  <si>
    <t>A/II/5 Tárgyi eszközök értékhelyesbítése (126,136,146)</t>
  </si>
  <si>
    <t>A/II Tárgyi eszközök (=A/II/1+...+A/II/5) (12-15) (=05+..+09)</t>
  </si>
  <si>
    <t>24 407 176</t>
  </si>
  <si>
    <t>24 881 415</t>
  </si>
  <si>
    <t>A/III/1 Tartós részesedések (=A/III/1a+...+A/III/1e) (161,162,163,164,165,168) (=12+...+16)</t>
  </si>
  <si>
    <t>1 270 000</t>
  </si>
  <si>
    <t>A/III/1a - ebből: tartós részesedések jegybankban (161, 168-ból)</t>
  </si>
  <si>
    <t>A/III/1b - ebből: tartós részesedések nem pénzügyi vállalkozásban (162, 168-ból)</t>
  </si>
  <si>
    <t>A/III/1c - ebből: tartós részesedésel pénzügyi vállalkozásban (163, 168-ból)</t>
  </si>
  <si>
    <t>A/III/1d - ebből: tartós részesedések társulásban (164, 168-ból)</t>
  </si>
  <si>
    <t>A/III/1e - ebből: egyéb tartós részesedések (165, 168-ból)</t>
  </si>
  <si>
    <t>A/III/2 Tartós hitelviszonyt megtestesítő értékpapírok (&gt;=A/III/2a+A/III/2/b) (17, 178-ból)</t>
  </si>
  <si>
    <t>A/III/2a - ebből: államkötvények (171, 178-ból)</t>
  </si>
  <si>
    <t>A/III/2b - ebből: helyi önkormányzatok kötvényei (172, 178-ból)</t>
  </si>
  <si>
    <t>A/III/3 Befektetett pénzügyi eszközök értékhelyesbítése  (166)</t>
  </si>
  <si>
    <t>20</t>
  </si>
  <si>
    <t>A/III Befektetett pénzügyi eszközök (=A/III/1+A/III/2+A/III/3) (16,17)   (=11+17+20)</t>
  </si>
  <si>
    <t>21</t>
  </si>
  <si>
    <t>A/IV/1 Koncesszióba, vagyonkezelésbe adott eszközök (=A/IV/1a+A/IV/1b+A/IV/1c) (181,182,183,184,185,187,188,189) (=23+24+25)</t>
  </si>
  <si>
    <t>22</t>
  </si>
  <si>
    <t>1 506 936</t>
  </si>
  <si>
    <t>1 493 188</t>
  </si>
  <si>
    <t>A/IV/1a - ebből: immateriális javak (181, 188-ból, 189-ből)</t>
  </si>
  <si>
    <t>23</t>
  </si>
  <si>
    <t>A/IV/1b - ebből: tárgyi eszközök (182, 183, 184, 187-ből, 188-ból, 189-ből)</t>
  </si>
  <si>
    <t>24</t>
  </si>
  <si>
    <t>A/IV/1c - ebből: tartós részesedések, tartós hitelviszonyt megtestesítő értékpapírok (185, 187-ből)</t>
  </si>
  <si>
    <t>25</t>
  </si>
  <si>
    <t>A/IV/2 Koncesszióba, vagyonkezelésbe adott eszközök értékhelyesbítése (186)</t>
  </si>
  <si>
    <t>26</t>
  </si>
  <si>
    <t>A/IV Koncesszióba, vagyonkezelésbe adott eszközök (=A/IV/1+A/IV/2) (18)  (=22+26)</t>
  </si>
  <si>
    <t>27</t>
  </si>
  <si>
    <t>A) NEMZETI VAGYONBA TARTOZÓ BEFEKTETETT ESZKÖZÖK (=A/I+A/II+A/III+A/IV) (1)  (=04+10+21+27)</t>
  </si>
  <si>
    <t>28</t>
  </si>
  <si>
    <t>27 335 430</t>
  </si>
  <si>
    <t>27 777 007</t>
  </si>
  <si>
    <t>B/I/1 Vásárolt készletek (21)</t>
  </si>
  <si>
    <t>29</t>
  </si>
  <si>
    <t>B/I/2 Átsorolt, követelés fejében átvett készletek (221, 228-ból)</t>
  </si>
  <si>
    <t>30</t>
  </si>
  <si>
    <t>B/I/3 Egyéb készletek (222, 228-ból)</t>
  </si>
  <si>
    <t>31</t>
  </si>
  <si>
    <t>B/I/4  Befejezetlen termelés, félkész termékek, késztermékek (231, 232, 238-ból)</t>
  </si>
  <si>
    <t>32</t>
  </si>
  <si>
    <t>B/I/5 Növendék-, hízó és egyéb állatok  (233, 238-ból)</t>
  </si>
  <si>
    <t>33</t>
  </si>
  <si>
    <t>B/I Készletek (=B/I/1+...+B/I/5) (21,22,23)  (=29+...+33)</t>
  </si>
  <si>
    <t>34</t>
  </si>
  <si>
    <t>B/II/1 Nem tartós részesedések (241, 2481)</t>
  </si>
  <si>
    <t>35</t>
  </si>
  <si>
    <t>B/II/2 Forgatási célú hitelviszonyt megtestesítő értékpapírok (&gt;=B/II/2a+...+B/II/2e) (242-247,2482)</t>
  </si>
  <si>
    <t>36</t>
  </si>
  <si>
    <t>B/II/2a - ebből: kárpótlási jegyek (242,2482-ből)</t>
  </si>
  <si>
    <t>37</t>
  </si>
  <si>
    <t>B/II/2b - ebből: kincstárjegyek (243,2482-ből)</t>
  </si>
  <si>
    <t>38</t>
  </si>
  <si>
    <t>B/II/2c - ebből: államkötvények (244,2482-ből)</t>
  </si>
  <si>
    <t>39</t>
  </si>
  <si>
    <t>B/II/2d - ebből: helyi önkormányzatok kötvényei (245,2482-ből)</t>
  </si>
  <si>
    <t>40</t>
  </si>
  <si>
    <t>B/II/2e - ebből: befektetési jegyek (246,2482-ből)</t>
  </si>
  <si>
    <t>41</t>
  </si>
  <si>
    <t>B/II Értékpapírok (=B/II/1+B/II/2) (24)  (=35+36)</t>
  </si>
  <si>
    <t>42</t>
  </si>
  <si>
    <t>B) NEMZETI VAGYONBA TARTOZÓ FORGÓESZKÖZÖK (= B/I+B/II) (2)  (=34+42)</t>
  </si>
  <si>
    <t>43</t>
  </si>
  <si>
    <t>C/I/1 Éven túli lejáratú forint lekötött bankbetétek (3111, 318-ból)</t>
  </si>
  <si>
    <t>44</t>
  </si>
  <si>
    <t>C/I/2 Éven túli lejáratú deviza lekötött bankbetétek (3112, 318-ból)</t>
  </si>
  <si>
    <t>45</t>
  </si>
  <si>
    <t>C/I Lekötött bankbetétek (=C/I/1+C/I/2) (311) (=44+45)</t>
  </si>
  <si>
    <t>46</t>
  </si>
  <si>
    <t>C/II/1 Forintpénztár (321)</t>
  </si>
  <si>
    <t>47</t>
  </si>
  <si>
    <t>30 050</t>
  </si>
  <si>
    <t>400 925</t>
  </si>
  <si>
    <t>C/II/2 Valutapénztár (322)</t>
  </si>
  <si>
    <t>48</t>
  </si>
  <si>
    <t>C/II/3 Betétkönyvek, csekkek, elektronikus pénzeszközök (323)</t>
  </si>
  <si>
    <t>49</t>
  </si>
  <si>
    <t>C/II Pénztárak, csekkek, betétkönyvek (=C/II/1+C/II/2+C/II/3) (32)  (=47+48+49)</t>
  </si>
  <si>
    <t>50</t>
  </si>
  <si>
    <t>C/III/1 Kincstáron kívüli forintszámlák (3311, 3318)</t>
  </si>
  <si>
    <t>51</t>
  </si>
  <si>
    <t>7 423 206</t>
  </si>
  <si>
    <t>25 005 078</t>
  </si>
  <si>
    <t>C/III/2 Kincstárban vezetett forintszámlák (3312)</t>
  </si>
  <si>
    <t>52</t>
  </si>
  <si>
    <t>C/III Forintszámlák (=C/III/1+C/III/2) (331) (=51+52)</t>
  </si>
  <si>
    <t>53</t>
  </si>
  <si>
    <t>C/IV/1 Kincstáron kívüli devizaszámlák (3321, 3328)</t>
  </si>
  <si>
    <t>54</t>
  </si>
  <si>
    <t>C/IV/2 Kincstárban vezetett devizaszámlák (3322)</t>
  </si>
  <si>
    <t>55</t>
  </si>
  <si>
    <t>C/IV Devizaszámlák (=CIV/1+C/IV/2) (33) (=54+55)</t>
  </si>
  <si>
    <t>56</t>
  </si>
  <si>
    <t>C) PÉNZESZKÖZÖK (=C/I+...+C/IV) (31,32,33,34)  (=46+50+53+56)</t>
  </si>
  <si>
    <t>57</t>
  </si>
  <si>
    <t>7 453 256</t>
  </si>
  <si>
    <t>25 406 003</t>
  </si>
  <si>
    <t>D/I/1 Költségvetési évben esedékes követelések működési célú támogatások bevételeire államháztartáson belülről (&gt;=D/I/1a) (3511)</t>
  </si>
  <si>
    <t>58</t>
  </si>
  <si>
    <t>D/I/1a - ebből: költségvetési évben esedékes követelések működési célú visszatérítendő támogatások, kölcsönök visszatérülésére államháztartáson belülről (3511-ből, illetve 09142-ből a költségvetési évben esedékes követelés)</t>
  </si>
  <si>
    <t>59</t>
  </si>
  <si>
    <t>D/I/2 Költségvetési évben esedékes követelések felhalmozási célú támogatások bevételeire államháztartáson belülről (&gt;=D/I/2a) (3512)</t>
  </si>
  <si>
    <t>60</t>
  </si>
  <si>
    <t>D/I/2a - ebből: költségvetési évben esedékes követelések felhalmozási célú visszatérítendő támogatások, kölcsönök visszatérülésére államháztartáson belülről (3512-ből, illetve 09232-ből a költségvetési évben esedékes követelés)</t>
  </si>
  <si>
    <t>61</t>
  </si>
  <si>
    <t>D/I/3 Költségvetési évben esedékes követelések közhatalmi bevételre (=D/I/3a+...+D/I/3f) (3513, 3581-ből) (=63+...+68)</t>
  </si>
  <si>
    <t>62</t>
  </si>
  <si>
    <t>28 258</t>
  </si>
  <si>
    <t>74 214</t>
  </si>
  <si>
    <t>D/I/3a  - ebből: költségvetési évben esedékes követelések jövedelemadókra (3513-ból, 3581-ből illetve 093112-ből, 093122-ből a költségvetési évben esedékes követelés)"</t>
  </si>
  <si>
    <t>63</t>
  </si>
  <si>
    <t>D/I/3b - ebből: költségvetési évben esedékes követelések szociális hozzájárulási adóra és járulékokra (3513-ból, 3581-ből, illetve 09322-ből a költségvetési évben esedékes követelés)</t>
  </si>
  <si>
    <t>64</t>
  </si>
  <si>
    <t>D/I/3c - ebből: költségvetési évben esedékes követelések bérhez és foglalkoztatáshoz kapcsolódó adókra (3513-ból, 3581-ből, illetve 09332-ből a költségvetési évben esedékes követelés)</t>
  </si>
  <si>
    <t>65</t>
  </si>
  <si>
    <t>D/I/3d - ebből: költségvetési évben esedékes követelések vagyoni típusú adókra (3513-ból, 3581-ből illetve 09342-ből a költségvetési évben esedékes követelés)</t>
  </si>
  <si>
    <t>66</t>
  </si>
  <si>
    <t>19 722</t>
  </si>
  <si>
    <t>49 773</t>
  </si>
  <si>
    <t>D/I/3e - ebből: költségvetési évben esedékes követelések termékek és szolgáltatások adóira (3513-ból, 3581-ből, illetve 093512, 093522, 093532, 093542, 093552 számlákból a költségvetési évben esedékes követelés)</t>
  </si>
  <si>
    <t>67</t>
  </si>
  <si>
    <t>5 947</t>
  </si>
  <si>
    <t>18 675</t>
  </si>
  <si>
    <t>D/I/3f - ebből: költségvetési évben esedékes követelések egyéb közhatalmi bevételekre (3513-ból, 3581-ből, illetve 09362-ből a költségvetési évben esedékes követelés)</t>
  </si>
  <si>
    <t>68</t>
  </si>
  <si>
    <t>2 589</t>
  </si>
  <si>
    <t>5 766</t>
  </si>
  <si>
    <t>D/I/4 Költségvetési évben esedékes követelések működési bevételre (=D/I/4a+...+D/I/4i) (3514, 3582-ből) (=70+...+78)</t>
  </si>
  <si>
    <t>69</t>
  </si>
  <si>
    <t>224 281</t>
  </si>
  <si>
    <t>231 421</t>
  </si>
  <si>
    <t>D/I/4a - ebből: költségvetési évben esedékes követelések készletértékesítés ellenértékére, szolgáltatások ellenértékére, közvetített szolgáltatások ellenértékére (3514-ből, 3582-ből, illetve 094012, 094022, 094032 számlákból a költségvetési évben esedékes követelés)</t>
  </si>
  <si>
    <t>70</t>
  </si>
  <si>
    <t>2 524</t>
  </si>
  <si>
    <t>D/I/4b - ebből: költségvetési évben esedékes követelések tulajdonosi bevételekre (3514-ből, 3582-ből, illetve 094042-ből a költségvetési évben esedékes követelés)</t>
  </si>
  <si>
    <t>71</t>
  </si>
  <si>
    <t>7 761</t>
  </si>
  <si>
    <t>14 900</t>
  </si>
  <si>
    <t>D/I/4c - ebből: költségvetési évben esedékes követelések ellátási díjakra (3514-ből, 3582-ből, illetve 094052-ből a költségvetési évben esedékes követelés)</t>
  </si>
  <si>
    <t>72</t>
  </si>
  <si>
    <t>D/I/4d - ebből: költségvetési évben esedékes követelések kiszámlázott általános forgalmi adóra (3514-ből, 3582-ből, illetve 094062-ből a költségvetési évben esedékes követelés)</t>
  </si>
  <si>
    <t>73</t>
  </si>
  <si>
    <t>D/I/4e - ebből: költségvetési évben esedékes követelések általános forgalmi adó visszatérítésére (3514-ből, 3582-ből, illetve 094072-ből a költségvetési évben esedékes követelés)</t>
  </si>
  <si>
    <t>74</t>
  </si>
  <si>
    <t>D/I/4f - ebből: költségvetési évben esedékes követelések kamatbevételekre és más nyereségjellegű bevételekre (3514-ből, 3582-ből, illetve 0940822-ből a költségvetési évben esedékes követelés)</t>
  </si>
  <si>
    <t>75</t>
  </si>
  <si>
    <t>D/I/4g - ebből: költségvetési évben esedékes követelések egyéb pénzügyi műveletek bevételeire (3514-ből, 3582-ből, illetve 094092-ből a költségvetési évben esedékes követelés)</t>
  </si>
  <si>
    <t>76</t>
  </si>
  <si>
    <t>D/I/4h - ebből: költségvetési évben esedékes követelések biztosító által fizetett kártérítésre (3514-ből, 3582-ből, illetve 094102-ből a költségvetési évben esedékes követelés)</t>
  </si>
  <si>
    <t>77</t>
  </si>
  <si>
    <t>D/I/4i - ebből: költségvetési évben esedékes követelések egyéb működési bevételekre (3514-ből, 3582-ből, illetve 094102-ből a költségvetési évben esedékes követelés)</t>
  </si>
  <si>
    <t>78</t>
  </si>
  <si>
    <t>213 996</t>
  </si>
  <si>
    <t>D/I/5 Költségvetési évben esedékes követelések felhalmozási bevételre (=D/I/5a+...+D/I/5e) (3515, 3583-ból) (=80+...+84)</t>
  </si>
  <si>
    <t>79</t>
  </si>
  <si>
    <t>D/I/5a - ebből: költségvetési évben esedékes követelések immateriális javak értékesítésére (3515-ből, 3583-ból, illetve 09512-ből a költségvetési évben esedékes követelés)</t>
  </si>
  <si>
    <t>80</t>
  </si>
  <si>
    <t>D/I/5b - ebből: költségvetési évben esedékes követelések ingatlanok értékesítésére (3515-ből, 3583-ból, illetve 09522-ből a költségvetési évben esedékes követelés)</t>
  </si>
  <si>
    <t>81</t>
  </si>
  <si>
    <t>D/I/5c - ebből: költségvetési évben esedékes követelések egyéb tárgyi eszközök értékesítésére (3515-ből, 3583-ból, illetve 09532-ből a költségvetési évben esedékes követelés)</t>
  </si>
  <si>
    <t>82</t>
  </si>
  <si>
    <t>D/I/5d - ebből: költségvetési évben esedékes követelések részesedések értékesítésére (3515-ből, 3583-ból, illetve 09542-ből a költségvetési évben esedékes követelés)</t>
  </si>
  <si>
    <t>83</t>
  </si>
  <si>
    <t>D/I/5e - ebből: költségvetési évben esedékes követelések részesedések megszűnéséhez kapcsolódó bevételekre (3515-ből, 3583-ból, illetve 09552-ből a költségvetési évben esedékes követelés)</t>
  </si>
  <si>
    <t>84</t>
  </si>
  <si>
    <t>D/I/6 Költségvetési évben esedékes követelések működési célú átvett pénzeszközre (&gt;=D/I/6a+D/I/6b+D/I/6c) (3516, 3584-ből)</t>
  </si>
  <si>
    <t>85</t>
  </si>
  <si>
    <t>D/I/6a - ebből: költségvetési évben esedékes követelések működési célú visszatérítendő támogatások, kölcsönök visszatérülése az Európai Uniótól (3516-ból, 3584-ből, illetve 09622-ből a költségvetési évben esedékes követelés)</t>
  </si>
  <si>
    <t>86</t>
  </si>
  <si>
    <t>D/I/6b - ebből: költségvetési évben esedékes követelések működési célú visszatérítendő támogatások, kölcsönök visszatérülése kormányoktól és más nemzetközi szervezetektől (3516-ból, 3584-ből, illetve 09622-ből a költségvetési évben esedékes követelés )</t>
  </si>
  <si>
    <t>87</t>
  </si>
  <si>
    <t>D/I/6c - ebből: költségvetési évben esedékes követelések működési célú visszatérítendő támogatások, kölcsönök visszatérülésére államháztartáson kívülről (3516-ból, 3584-ből, illetve 09622-ből a költségvetési évben esedékes követelés)</t>
  </si>
  <si>
    <t>88</t>
  </si>
  <si>
    <t>D/I/7 Költségvetési évben esedékes követelések felhalmozási célú átvett pénzeszközre (&gt;=D/I/7a+D/I/7b+D/I/7c) (3517, 3585-ből)</t>
  </si>
  <si>
    <t>89</t>
  </si>
  <si>
    <t>D/I/7a - ebből: költségvetési évben esedékes követelések felhalmozási célú visszatérítendő támogatások, kölcsönök visszatérülése az Európai Uniótól (3517-ből, 3585-ből, illetve 09722-ből a költségvetési évben esedékes követelés)</t>
  </si>
  <si>
    <t>90</t>
  </si>
  <si>
    <t>D/I/7b - ebből: költségvetési évben esedékes követelések felhalmozási célú visszatérítendő támogatások, kölcsönök visszatérülése kormányoktól és más nemzetközi szervezetektől (3517-ből, 3585-ből,  illetve 09722-ből a költségvetési évben esedékes követelés)</t>
  </si>
  <si>
    <t>91</t>
  </si>
  <si>
    <t>D/I/7c - ebből: költségvetési évben esedékes követelések felhalmozási célú visszatérítendő támogatások, kölcsönök visszatérülésére államháztartáson kívülről (3517-ből, 3585-ből,  illetve 09722-ből a költségvetési évben esedékes követelés)</t>
  </si>
  <si>
    <t>92</t>
  </si>
  <si>
    <t>D/I/8 Költségvetési évben esedékes követelések finanszírozási bevételekre (&gt;=D/I/8a+...+D/I/8g) (3518, 3586-ból) (&gt;=94+...100)</t>
  </si>
  <si>
    <t>93</t>
  </si>
  <si>
    <t>D/I/8a - ebből: költségvetési évben esedékes követelések forgatási célú belföldi értékpapírok beváltásából, értékesítéséből (3518-ból, 3586-ból, illetve 098182-ből a költségvetési évben esedékes követelés)</t>
  </si>
  <si>
    <t>94</t>
  </si>
  <si>
    <t>D/I/8b - ebből: költségvetési évben esedékes követelések befektetési célú belföldi értékpapírok beváltásából, értékesítéséből (3518-ból, 3586-ból, illetve 098182-ből a költségvetési évben esedékes követelés)</t>
  </si>
  <si>
    <t>95</t>
  </si>
  <si>
    <t>D/I/8c - ebből: költségvetési évben esedékes követelések államháztartáson belüli megelőlegezések törlesztésére (3518-ból, 3586-ból, illetve 0981212-ből a költségvetési évben esedékes követelés)</t>
  </si>
  <si>
    <t>96</t>
  </si>
  <si>
    <t>D/I/8d - ebből: költségvetési évben esedékes követelések hosszú lejáratú tulajdonosi kölcsönök bevételeire (3518-ból, 3586-ból, illetve 0981232-ből a költségvetési évben esedékes követelés)</t>
  </si>
  <si>
    <t>97</t>
  </si>
  <si>
    <t>D/I/8e - ebből: költségvetési évben esedékes követelések rövid lejáratú tulajdonosi kölcsönök bevételeire (3518-ból, 3586-ból, illetve 098212-ből a költségvetési évben esedékes követelés)</t>
  </si>
  <si>
    <t>98</t>
  </si>
  <si>
    <t>D/I/8f - ebből: költségvetési évben esedékes követelések forgatási célú külföldi értékpapírok beváltásából, értékesítéséből (3518-ból, 3586-ból, illetve 098222-ből a költségvetési évben esedékes követelés)</t>
  </si>
  <si>
    <t>99</t>
  </si>
  <si>
    <t>D/I/8g - ebből: költségvetési évben esedékes követelések befektetési célú külföldi értékpapírok beváltásából, értékesítéséből (3518-ból, illetve 098152-ből a költségvetési évben esedékes követelés)</t>
  </si>
  <si>
    <t>100</t>
  </si>
  <si>
    <t>D/I Költségvetési évben esedékes követelések (=D/I/1+...+D/I/8) (351)  (=58+60+62+69+79+85+89+93)</t>
  </si>
  <si>
    <t>101</t>
  </si>
  <si>
    <t>252 539</t>
  </si>
  <si>
    <t>305 635</t>
  </si>
  <si>
    <t>D/II/1 Költségvetési évet követően esedékes követelések működési célú támogatások bevételeire államháztartáson belülről (&gt;=D/II/1a) (3521)</t>
  </si>
  <si>
    <t>102</t>
  </si>
  <si>
    <t>D/II/1a - ebből: költségvetési évet követően esedékes követelések működési célú visszatérítendő támogatások, kölcsönök visszatérülésére államháztartáson belülről (3521-ből, illetve 09142-ből a költségvetési évet követően esedékes követelés)</t>
  </si>
  <si>
    <t>103</t>
  </si>
  <si>
    <t>D/II/2 Költségvetési évet követően esedékes követelések felhalmozási célú támogatások bevételeire államháztartáson belülről (&gt;=D/II/2a) (3522)</t>
  </si>
  <si>
    <t>104</t>
  </si>
  <si>
    <t>D/II/2a - ebből: költségvetési évet követően esedékes követelések felhalmozási célú visszatérítendő támogatások, kölcsönök visszatérülésére államháztartáson belülről (3522-ből, illetve 09232-ből a költségvetési évet követően esedékes követelés)</t>
  </si>
  <si>
    <t>105</t>
  </si>
  <si>
    <t>D/II/3 Költségvetési évet követően esedékes követelések közhatalmi bevételre (=D/II/3a+...+D/II/3f) (3523, 3581-ből) (=107+...+112)</t>
  </si>
  <si>
    <t>106</t>
  </si>
  <si>
    <t>101 982</t>
  </si>
  <si>
    <t>117 457</t>
  </si>
  <si>
    <t>D/II/3a - ebből: költségvetési évet követően esedékes követelések jövedelemadókra (3523-ból, 3581-ből, illetve 093112-ből, 093122-ből a költségvetési évet követően esedékes követelés)</t>
  </si>
  <si>
    <t>107</t>
  </si>
  <si>
    <t>D/II/3b - ebből: költségvetési évet követően esedékes követelések szociális hozzájárulási adóra és járulékokra (3523-ból, 3581-ből, illetve 09322-ből a költségvetési évben esedékes követelés)</t>
  </si>
  <si>
    <t>108</t>
  </si>
  <si>
    <t>D/II/3c - ebből: költségvetési évet követően esedékes követelések bérhez és foglalkoztatáshoz kapcsolódó adókra (3523-ból, 3581-ből, illetve 09332-ből a költségvetési évet követően esedékes követelés)</t>
  </si>
  <si>
    <t>109</t>
  </si>
  <si>
    <t>D/II/3d - ebből: költségvetési évet követően esedékes követelések vagyoni típusú adókra (3523-ból, 3581-ből, illetve  09342-ből a költségvetési évet követően esedékes követelés)</t>
  </si>
  <si>
    <t>110</t>
  </si>
  <si>
    <t>D/II/3e - ebből: költségvetési évet követően esedékes követelések termékek és szolgáltatások adóira (3523-ból, 3581-ből, illetve 093512, 093522, 093532, 093542, 093552 számlákból a költségvetési évet követően esedékes követelés)</t>
  </si>
  <si>
    <t>111</t>
  </si>
  <si>
    <t>D/II/3f - ebből: költségvetési évet követően esedékes követelések egyéb közhatalmi bevételekre (3523-ból, 3581-ből, illetve 09362-ből a költségvetési évet követően esedékes követelés)</t>
  </si>
  <si>
    <t>112</t>
  </si>
  <si>
    <t>D/II/4 Költségvetési évet követően esedékes követelések működési bevételre (=D/II/4a+...+D/II/4i) (3524, 3582-ből) (=114+...+122)</t>
  </si>
  <si>
    <t>113</t>
  </si>
  <si>
    <t>D/II/4a - ebből: költségvetési évet követően esedékes követelések készletértékesítés ellenértékére, szolgáltatások ellenértékére, közvetített szolgáltatások ellenértékére (3524-ből, 3582-ből, illetve 094012, 094022, 094032 számlákból a költségvetési évet követően esedékes követelés)</t>
  </si>
  <si>
    <t>114</t>
  </si>
  <si>
    <t>D/II/4b - ebből: költségvetési évet követően esedékes követelések tulajdonosi bevételekre (3524-ből, 3582-ből, illetve  094042-ből a költségvetési évet követően esedékes követelés)</t>
  </si>
  <si>
    <t>115</t>
  </si>
  <si>
    <t>D/II/4c - ebből: költségvetési évet követően esedékes követelések ellátási díjakra (3524-ből, 3582-ből, illetve 094052-ből a költségvetési évet követően esedékes követelés)</t>
  </si>
  <si>
    <t>116</t>
  </si>
  <si>
    <t>D/II/4d - ebből: költségvetési évet követően esedékes követelések kiszámlázott általános forgalmi adóra (3524-ből, 3582-ből, illetve 094062-ből a költségvetési évet követően esedékes követelés)</t>
  </si>
  <si>
    <t>117</t>
  </si>
  <si>
    <t>D/II/4e - ebből: költségvetési évet követően esedékes követelések általános forgalmi adó visszatérítésére (3524-ből, 3582-ből, illetve 094072-ből a költségvetési évet követően esedékes követelés)</t>
  </si>
  <si>
    <t>118</t>
  </si>
  <si>
    <t>D/II/4f - ebből: költségvetési évet követően esedékes követelések kamatbevételekre és más nyereségjellegű bevételekre (3524-ből, 3582-ből, illetve 0940822-ből a költségvetési évet követően esedékes követelés)</t>
  </si>
  <si>
    <t>119</t>
  </si>
  <si>
    <t>D/II/4g - ebből: költségvetési évet követően esedékes követelések egyéb pénzügyi műveletek bevételeire (3524-ből, 3582-ből, illetve 094092-ből a költségvetési évet követően esedékes követelés)</t>
  </si>
  <si>
    <t>120</t>
  </si>
  <si>
    <t>D/II/4h - ebből: költségvetési évet követően esedékes követelések biztosító által fizetett kártérítésre (3524-ből, 3582-ből, illetve 094102-ből a költségvetési évet követően esedékes követelés)</t>
  </si>
  <si>
    <t>121</t>
  </si>
  <si>
    <t>D/II/4i - ebből: költségvetési évet követően esedékes követelések egyéb működési bevételekre (3524-ből, 3582-ből, illetve 094102-ből a költségvetési évet követően esedékes követelés)</t>
  </si>
  <si>
    <t>122</t>
  </si>
  <si>
    <t>D/II/5 Költségvetési évet követően esedékes követelések felhalmozási bevételre (=D/II/5a+...+D/II/5e) (3525, 3583-ból) (=124+...+128)</t>
  </si>
  <si>
    <t>123</t>
  </si>
  <si>
    <t>D/II/5a - ebből: költségvetési évet követően esedékes követelések immateriális javak értékesítésére (3525-ből, 3583-ból, illetve 09512-ből a költségvetési évet követően esedékes követelés)</t>
  </si>
  <si>
    <t>124</t>
  </si>
  <si>
    <t>D/II/5b - ebből: költségvetési évet követően esedékes követelések ingatlanok értékesítésére (3525-ből, 3583-ból,  illetve 09522-ből a költségvetési évet követően esedékes követelés)</t>
  </si>
  <si>
    <t>125</t>
  </si>
  <si>
    <t>D/II/5c - ebből: költségvetési évet követően esedékes követelések egyéb tárgyi eszközök értékesítésére (3525-ből, 3583-ból,  illetve 09532-ből a költségvetési évet követően esedékes követelés)</t>
  </si>
  <si>
    <t>126</t>
  </si>
  <si>
    <t>D/II/5d - ebből: költségvetési évet követően esedékes követelések részesedések értékesítésére (3525-ből, 3583-ból,  illetve 09542-ből a költségvetési évet követően esedékes követelés)</t>
  </si>
  <si>
    <t>127</t>
  </si>
  <si>
    <t>D/II/5e - ebből: költségvetési évet követően esedékes követelések részesedések megszűnéséhez kapcsolódó bevételekre (3525-ből, 3583-ból,  illetve a 09552-ből a költségvetési évet követően esedékes követelés)</t>
  </si>
  <si>
    <t>128</t>
  </si>
  <si>
    <t>D/II/6 Költségvetési évet követően esedékes követelések működési célú átvett pénzeszközre (&gt;=D/II/6a+D/II/6b+D/II/6c) (3526, 3584-ből)</t>
  </si>
  <si>
    <t>129</t>
  </si>
  <si>
    <t>D/II/6a - ebből: költségvetési évet követően esedékes követelések működési célú visszatérítendő támogatások, kölcsönök visszatérülése az Európai Uniótól (3526-ból, 3584-ből,  illetve 09622-ből a költségvetési évet követően esedékes követelés)</t>
  </si>
  <si>
    <t>130</t>
  </si>
  <si>
    <t>D/II/6b - ebből: költségvetési évet követően esedékes követelések működési célú visszatérítendő támogatások, kölcsönök visszatérülése kormányoktól és más nemzetközi szervezetektől (3526-ból, 3584-ből,  illetve 09622-ből a költségvetési évet követően esedékes követelés)</t>
  </si>
  <si>
    <t>131</t>
  </si>
  <si>
    <t>D/II/6c - ebből: költségvetési évet követően esedékes követelések működési célú visszatérítendő támogatások, kölcsönök visszatérülésére államháztartáson kívülről (3526-ból, 3584-ből,  illetve 09622-ből a költségvetési évet követően esedékes követelés)</t>
  </si>
  <si>
    <t>132</t>
  </si>
  <si>
    <t>D/II/7 Költségvetési évet követően esedékes követelések felhalmozási célú átvett pénzeszközre (&gt;=D/II/7a+D/II/7b+D/II/7c) (3527, 3585-ből)</t>
  </si>
  <si>
    <t>133</t>
  </si>
  <si>
    <t>D/II/7a - ebből: költségvetési évet követően esedékes követelések felhalmozási célú visszatérítendő támogatások, kölcsönök visszatérülése az Európai Uniótól (3527-ből, 3585-ből,  illetve 09722-ből a költségvetési évet követően esedékes követelés)</t>
  </si>
  <si>
    <t>134</t>
  </si>
  <si>
    <t>D/II/7b - ebből: költségvetési évet követően esedékes követelések felhalmozási célú visszatérítendő támogatások, kölcsönök visszatérülése kormányoktól és más nemzetközi szervezetektől (3527-ből, 3585-ből,  illetve 09722-ből a költségvetési évet követően esedékes követelés)</t>
  </si>
  <si>
    <t>135</t>
  </si>
  <si>
    <t>D/II/7c - ebből: költségvetési évet követően esedékes követelések felhalmozási célú visszatérítendő támogatások, kölcsönök visszatérülésére államháztartáson kívülről (3527-ből, 3585-ből,  illetve 09722-ből a költségvetési évet követően esedékes követelés)</t>
  </si>
  <si>
    <t>136</t>
  </si>
  <si>
    <t>D/II/8 Költségvetési évet követően esedékes követelések finanszírozási bevételekre (=D/II/8a+D/II/8b+D/II/8c+D/II/8d) (3528, 3586-ból) (=138+...+141)</t>
  </si>
  <si>
    <t>137</t>
  </si>
  <si>
    <t>D/II8a - ebből: költségvetési évet követően esedékes követelések befektetési célú belföldi értékpapírok beváltásából, értékesítéséből (3528, 3586-ból)</t>
  </si>
  <si>
    <t>138</t>
  </si>
  <si>
    <t>D/II8b - ebből: költségvetési évet követően esedékes követelések államháztartáson belüli megelőlegezések törlesztésére (3528-ból, 3586-ból, illetve 098142-ből a költségvetési évet követően esedékes követelés)</t>
  </si>
  <si>
    <t>139</t>
  </si>
  <si>
    <t>D/II8c - ebből: költségvetési évet követően esedékes követelések hosszú lejáratú tulajdonosi kölcsönök bevételeire (3528-ból, 3586-ból, illetve 098182-ből a költségvetési évet követően esedékes követelés)</t>
  </si>
  <si>
    <t>140</t>
  </si>
  <si>
    <t>D/II8d - ebből: költségvetési évet követően esedékes követelések befektetési célú külföldi értékpapírok beváltásából, értékesítéséből (3528-ból, 3586-ból, illetve  0981212-ből a költségvetési évet követően esedékes követelés)</t>
  </si>
  <si>
    <t>141</t>
  </si>
  <si>
    <t>D/II Költségvetési évet követően esedékes követelések (=D/II/1+...+D/II/8) (352) (=102+104+106+113+123+129+133+137)</t>
  </si>
  <si>
    <t>142</t>
  </si>
  <si>
    <t>D/III/1 Adott előlegek (=D/III/1a+...+D/III/1f) (3651) (=144+...+149)</t>
  </si>
  <si>
    <t>143</t>
  </si>
  <si>
    <t>37 500</t>
  </si>
  <si>
    <t>1 300 000</t>
  </si>
  <si>
    <t>D/III/1a - ebből: immateriális javakra adott előlegek (36511, 365181)</t>
  </si>
  <si>
    <t>144</t>
  </si>
  <si>
    <t>D/III/1b - ebből: beruházásokra, felújításokra adott előlegek (36512, 365182)</t>
  </si>
  <si>
    <t>145</t>
  </si>
  <si>
    <t>D/III/1c - ebből: készletekre adott előlegek (36513, 365183)</t>
  </si>
  <si>
    <t>146</t>
  </si>
  <si>
    <t>D/III/1d - ebből: igénybe vett szolgáltatásra adott előlegek (36514, 365184)</t>
  </si>
  <si>
    <t>147</t>
  </si>
  <si>
    <t>D/III/1e - ebből: foglalkoztatottaknak adott előlegek (36515, 365185)</t>
  </si>
  <si>
    <t>148</t>
  </si>
  <si>
    <t>D/III/1f - ebből: túlfizetések, téves és visszajáró kifizetések (36516, 365186)</t>
  </si>
  <si>
    <t>149</t>
  </si>
  <si>
    <t>D/III/2 Továbbadási célból folyósított támogatások, ellátások elszámolása (3652)</t>
  </si>
  <si>
    <t>150</t>
  </si>
  <si>
    <t>D/III/3 Más által beszedett bevételek elszámolása (3653)</t>
  </si>
  <si>
    <t>151</t>
  </si>
  <si>
    <t>D/III/4 Forgótőke elszámolása (3654)</t>
  </si>
  <si>
    <t>152</t>
  </si>
  <si>
    <t>20 000</t>
  </si>
  <si>
    <t>70 000</t>
  </si>
  <si>
    <t>D/III/5 Vagyonkezelésbe adott eszközökkel kapcsolatos visszapótlási követelés elszámolása (3655)</t>
  </si>
  <si>
    <t>153</t>
  </si>
  <si>
    <t>D/III/6 Nem társadalombiztosítás pénzügyi alapjait terhelő kifizetett ellátások megtérítésének elszámolása (3656)</t>
  </si>
  <si>
    <t>154</t>
  </si>
  <si>
    <t>D/III/7 Folyósított, megelőlegezett társadalombiztosítási és családtámogatási ellátások elszámolása (3657)</t>
  </si>
  <si>
    <t>155</t>
  </si>
  <si>
    <t>D/III/8 Részesedésszerzés esetén átadott eszközök(3658)</t>
  </si>
  <si>
    <t>156</t>
  </si>
  <si>
    <t>D/III/9 Letétre, megőrzésre, fedezetkezelésre átadott pénzeszközök, biztosítékok (3659)</t>
  </si>
  <si>
    <t>157</t>
  </si>
  <si>
    <t>D/III Követelés jellegű sajátos elszámolások (=D/III/1+...+D/III/9) (365) (=143+150+...+157)</t>
  </si>
  <si>
    <t>158</t>
  </si>
  <si>
    <t>57 500</t>
  </si>
  <si>
    <t>1 370 000</t>
  </si>
  <si>
    <t>D) KÖVETELÉSEK  (=D/I+D/II+D/III) (35,365) (=102+142+158)</t>
  </si>
  <si>
    <t>159</t>
  </si>
  <si>
    <t>412 021</t>
  </si>
  <si>
    <t>1 793 092</t>
  </si>
  <si>
    <t>E/I/1 Adott előleghez kapcsolódó előzetesen felszámított levonható általános forgalmi adó (36411)</t>
  </si>
  <si>
    <t>160</t>
  </si>
  <si>
    <t>E/I/2 Más előzetesen felszámított levonható általános forgalmi adó (36412)</t>
  </si>
  <si>
    <t>161</t>
  </si>
  <si>
    <t>E/I/3 Adott előleghez kapcsolódó előzetesen felszámított nem levonható általános forgalmi adó (36413)</t>
  </si>
  <si>
    <t>162</t>
  </si>
  <si>
    <t>E/I/4 Más előzetesen felszámított nem levonható általános forgalmi adó (36414)</t>
  </si>
  <si>
    <t>163</t>
  </si>
  <si>
    <t>-6 420</t>
  </si>
  <si>
    <t>E/I Előzetesen felszámított általános forgalmi adó elszámolása (3641) (=E/I/1+...+E/I/4) (=160+...+163)</t>
  </si>
  <si>
    <t>164</t>
  </si>
  <si>
    <t>E/II/1 Kapott előleghez kapcsolódó fizetendő általános forgalmi adó (36421)</t>
  </si>
  <si>
    <t>165</t>
  </si>
  <si>
    <t>E/II/2 Más fizetendő általános forgalmi adó (36422)</t>
  </si>
  <si>
    <t>166</t>
  </si>
  <si>
    <t>-750</t>
  </si>
  <si>
    <t>E/II Fizetendő általános forgalmi adó elszámolása (3642) (=E/II/1+E/II/2) (=165+166)</t>
  </si>
  <si>
    <t>167</t>
  </si>
  <si>
    <t>E/III/1 December havi illetmények, munkabérek elszámolása (3661)</t>
  </si>
  <si>
    <t>168</t>
  </si>
  <si>
    <t>E/III/2 Utalványok, bérletek és más hasonló, készpénz-helyettesítő fizetési eszköznek nem minősülő eszközök elszámolásai (3662)</t>
  </si>
  <si>
    <t>169</t>
  </si>
  <si>
    <t>12 000</t>
  </si>
  <si>
    <t>E/III Egyéb sajátos eszközoldali elszámolások (366) (=E/III/1+E/III2) (=168+169)</t>
  </si>
  <si>
    <t>170</t>
  </si>
  <si>
    <t>E) EGYÉB SAJÁTOS ESZKÖZOLDALI  ELSZÁMOLÁSOK (=E/I+E/II+E/III)(364,366) (=164+167+170)</t>
  </si>
  <si>
    <t>171</t>
  </si>
  <si>
    <t>11 250</t>
  </si>
  <si>
    <t>5 580</t>
  </si>
  <si>
    <t>F/1  Eredményszemléletű bevételek aktív időbeli elhatárolása (371)</t>
  </si>
  <si>
    <t>172</t>
  </si>
  <si>
    <t>F/2 Költségek, ráfordítások aktív időbeli elhatárolása (372)</t>
  </si>
  <si>
    <t>173</t>
  </si>
  <si>
    <t>F/3 Halasztott ráfordítások (373)</t>
  </si>
  <si>
    <t>174</t>
  </si>
  <si>
    <t>F) AKTÍV IDŐBELI  ELHATÁROLÁSOK  (=F/1+F/2+F/3) (37)  (=172+173+174)</t>
  </si>
  <si>
    <t>175</t>
  </si>
  <si>
    <t>ESZKÖZÖK ÖSSZESEN (=A+B+C+D+E+F) (=28+43+57+159+171+175)</t>
  </si>
  <si>
    <t>176</t>
  </si>
  <si>
    <t>35 211 957</t>
  </si>
  <si>
    <t>54 981 682</t>
  </si>
  <si>
    <t>G/I  Nemzeti vagyon induláskori értéke (411)</t>
  </si>
  <si>
    <t>177</t>
  </si>
  <si>
    <t>53 795 000</t>
  </si>
  <si>
    <t>G/II Nemzeti vagyon változásai (412)</t>
  </si>
  <si>
    <t>178</t>
  </si>
  <si>
    <t xml:space="preserve">G/III Egyéb eszközök induláskori értéke és változásai (413)
</t>
  </si>
  <si>
    <t>179</t>
  </si>
  <si>
    <t>1 922 000</t>
  </si>
  <si>
    <t>G/IV Felhalmozott eredmény (414)</t>
  </si>
  <si>
    <t>180</t>
  </si>
  <si>
    <t>-19 022 393</t>
  </si>
  <si>
    <t>-22 539 263</t>
  </si>
  <si>
    <t>G/V Eszközök értékhelyesbítésének forrása (415)</t>
  </si>
  <si>
    <t>181</t>
  </si>
  <si>
    <t>G/VI Mérleg szerinti eredmény (416 illetve eredményszámlákból)</t>
  </si>
  <si>
    <t>182</t>
  </si>
  <si>
    <t>-3 516 870</t>
  </si>
  <si>
    <t>19 791 158</t>
  </si>
  <si>
    <t>G) SAJÁT TŐKE  (= G/I+...+G/VI) (41) (=177+178+182+...+182)</t>
  </si>
  <si>
    <t>183</t>
  </si>
  <si>
    <t>33 177 737</t>
  </si>
  <si>
    <t>52 968 895</t>
  </si>
  <si>
    <t>H/I/1 Költségvetési évben esedékes kötelezettségek személyi juttatásokra (4211)</t>
  </si>
  <si>
    <t>184</t>
  </si>
  <si>
    <t>H/I/2 Költségvetési évben esedékes kötelezettségek munkaadókat terhelő járulékokra és szociális hozzájárulási adóra (4212)</t>
  </si>
  <si>
    <t>185</t>
  </si>
  <si>
    <t>H/I/3 Költségvetési évben esedékes kötelezettségek dologi kiadásokra (4213)</t>
  </si>
  <si>
    <t>186</t>
  </si>
  <si>
    <t>63 378</t>
  </si>
  <si>
    <t>H/I/4 Költségvetési évben esedékes kötelezettségek ellátottak pénzbeli juttatásaira (4214)</t>
  </si>
  <si>
    <t>187</t>
  </si>
  <si>
    <t>H/I/5 Költségvetési évben esedékes kötelezettségek egyéb működési célú kiadásokra (&gt;=H/I/5a+H/I/5b) (4215)</t>
  </si>
  <si>
    <t>188</t>
  </si>
  <si>
    <t>H/I/5a - ebből: költségvetési évben esedékes kötelezettségek működési célú visszatérítendő támogatások, kölcsönök törlesztésére államháztartáson belülre (4215-ből, illetve 055052-ből a költségvetési évben esedékes kötelezettség)</t>
  </si>
  <si>
    <t>189</t>
  </si>
  <si>
    <t>H/I/5b - ebből: költségvetési évben esedékes kötelezettségek működési célú támogatásokra az Európai Uniónak (4215-ből, illetve 055012-ből, 055082-ből, 055112-ből a költségvetési évben esedékes kötelezettség)</t>
  </si>
  <si>
    <t>190</t>
  </si>
  <si>
    <t>H/I/6 Költségvetési évben esedékes kötelezettségek beruházásokra (4216)</t>
  </si>
  <si>
    <t>191</t>
  </si>
  <si>
    <t>H/I/7 Költségvetési évben esedékes kötelezettségek felújításokra (4217)</t>
  </si>
  <si>
    <t>192</t>
  </si>
  <si>
    <t>H/I/8 Költségvetési évben esedékes kötelezettségek egyéb felhalmozási célú kiadásokra (&gt;=H/I/8a+H/I/8b) (4218)</t>
  </si>
  <si>
    <t>193</t>
  </si>
  <si>
    <t>39 000</t>
  </si>
  <si>
    <t>H/I/8a - ebből: költségvetési évben esedékes kötelezettségek felhalmozási célú visszatérítendő támogatások, kölcsönök törlesztésére államháztartáson belülre (4218-ból, 05832-ből a költségvetési évben esedékes kötelezettség)</t>
  </si>
  <si>
    <t>194</t>
  </si>
  <si>
    <t>H/I/8b - ebből: költségvetési évben esedékes kötelezettségek felhalmozási célú támogatásokra az Európai Uniónak (4218-ból, 05862-ből, 05882-ből a költségvetési évben esedékes kötelezettség)</t>
  </si>
  <si>
    <t>195</t>
  </si>
  <si>
    <t>H/I/9 Költségvetési évben esedékes kötelezettségek finanszírozási kiadásokra (&gt;=H/I/9a+...+H/I/9l) (4219) (&gt;=197+...+208)</t>
  </si>
  <si>
    <t>196</t>
  </si>
  <si>
    <t>H/I/9a - ebből: költségvetési évben esedékes kötelezettségek hosszú lejáratú hitelek, kölcsönök törlesztésére pénzügyi vállalkozásnak (4219-ből, illetve 0591112-ből a költségvetési évben esedékes kötelezettség)</t>
  </si>
  <si>
    <t>197</t>
  </si>
  <si>
    <t>H/I/9b - ebből: költségvetési évben esedékes kötelezettségek rövid lejáratú hitelek, kölcsönök törlesztésére pénzügyi vállalkozásnak (4219-ből, illetve 0591132-ből a költségvetési évben esedékes kötelezettség)</t>
  </si>
  <si>
    <t>198</t>
  </si>
  <si>
    <t>H/I/9c - ebből: költségvetési évben esedékes kötelezettségek kincstárjegyek beváltására (4219-ből, illetve 0591232-ből a költségvetési évben esedékes kötelezettség)</t>
  </si>
  <si>
    <t>199</t>
  </si>
  <si>
    <t>H/I/9d - ebből: költségvetési évben esedékes kötelezettségek éven belüli lejáratú belföldi értékpapírok beváltására (4219-ből, illetve 0591242-ből a költségvetési évben esedékes kötelezettség)</t>
  </si>
  <si>
    <t>200</t>
  </si>
  <si>
    <t>H/I/9e - ebből: költségvetési évben esedékes kötelezettségek belföldi kötvények beváltására (4219-ből, illetve 0591242-ből a költségvetési évben esedékes kötelezettség)</t>
  </si>
  <si>
    <t>201</t>
  </si>
  <si>
    <t>H/I/9f - ebből: költségvetési évben esedékes kötelezettségek éven túli lejáratú belföldi értékpapírok beváltására (4219-ből, illetve 0591262-ből a költségvetési évben esedékes kötelezettség)</t>
  </si>
  <si>
    <t>202</t>
  </si>
  <si>
    <t>H/I/9g - ebből: költségvetési évben esedékes kötelezettségek államháztartáson belüli megelőlegezések visszafizetésére (4219-ből, illetve 059132-ből, 059142-ből a költségvetési évben esedékes kötelezettség)</t>
  </si>
  <si>
    <t>203</t>
  </si>
  <si>
    <t>H/I/9h - ebből: költségvetési évben esedékes kötelezettségek pénzügyi lízing kiadásaira (4219-ből, illetve 059172-ből a költségvetési évben esedékes kötelezettség)</t>
  </si>
  <si>
    <t>204</t>
  </si>
  <si>
    <t>H/I/9i - ebből: költségvetési évben esedékes kötelezettségek külföldi értékpapírok beváltására (4219-ből, illetve 059232-ből a költségvetési évben esedékes kötelezettség)</t>
  </si>
  <si>
    <t>205</t>
  </si>
  <si>
    <t>H/I/9j - ebből: költségvetési évben esedékes kötelezettségek hitelek, kölcsönök törlesztésére külföldi kormányoknak és nemzetközi szervezeteknek (4219-ből, illetve 059242-ből a költségvetési évben esedékes kötelezettség)</t>
  </si>
  <si>
    <t>206</t>
  </si>
  <si>
    <t>H/I/9k - ebből: költségvetési évben esedékes kötelezettségek hitelek, kölcsönök törlesztésére külföldi pénzintézeteknek (4219-ből, illetve 059252-ből a költségvetési évben esedékes kötelezettség)</t>
  </si>
  <si>
    <t>207</t>
  </si>
  <si>
    <t>H/I/9l - ebből: költségvetési évben esedékes kötelezettségek váltókiadásokra (4219-ből, illetve 05942-ből a költségvetési évben esedékes kötelezettség)</t>
  </si>
  <si>
    <t>208</t>
  </si>
  <si>
    <t>H/I Költségvetési évben esedékes kötelezettségek (=H/I/1+...+H/I/9) (421) (=184+...+188+191+192+193+196)</t>
  </si>
  <si>
    <t>209</t>
  </si>
  <si>
    <t>102 378</t>
  </si>
  <si>
    <t>H/II/1 Költségvetési évet követően esedékes kötelezettségek személyi juttatásokra (4221)</t>
  </si>
  <si>
    <t>210</t>
  </si>
  <si>
    <t>H/II/2 Költségvetési évet követően esedékes kötelezettségek munkaadókat terhelő járulékokra és szociális hozzájárulási adóra (4222)</t>
  </si>
  <si>
    <t>211</t>
  </si>
  <si>
    <t>H/II/3 Költségvetési évet követően esedékes kötelezettségek dologi kiadásokra (4223)</t>
  </si>
  <si>
    <t>212</t>
  </si>
  <si>
    <t>H/II/4 Költségvetési évet követően esedékes kötelezettségek ellátottak pénzbeli juttatásaira (4224)</t>
  </si>
  <si>
    <t>213</t>
  </si>
  <si>
    <t>H/II/5 Költségvetési évet követően esedékes kötelezettségek egyéb működési célú kiadásokra (&gt;=H/II/5a+H/II/5b) (4225)</t>
  </si>
  <si>
    <t>214</t>
  </si>
  <si>
    <t>H/II/5a - ebből: költségvetési évet követően esedékes kötelezettségek működési célú visszatérítendő támogatások, kölcsönök törlesztésére államháztartáson belülre (4225-ből, illetve 055052-ből a költségvetési évet követően esedékes kötelezettség)</t>
  </si>
  <si>
    <t>215</t>
  </si>
  <si>
    <t>H/II/5b - ebből: költségvetési évet követően esedékes kötelezettségek működési célú támogatásokra az Európai Uniónak (4225-ből, illetve 055052-ből a költségvetési évet követően esedékes kötelezettség)</t>
  </si>
  <si>
    <t>216</t>
  </si>
  <si>
    <t>H/II/6 Költségvetési évet követően esedékes kötelezettségek beruházásokra (4226)</t>
  </si>
  <si>
    <t>217</t>
  </si>
  <si>
    <t>H/II/7 Költségvetési évet követően esedékes kötelezettségek felújításokra (4227)</t>
  </si>
  <si>
    <t>218</t>
  </si>
  <si>
    <t>H/II/8 Költségvetési évet követően esedékes kötelezettségek egyéb felhalmozási célú kiadásokra (&gt;=H/II/8a+H/II/8b) (4228)</t>
  </si>
  <si>
    <t>219</t>
  </si>
  <si>
    <t>H/II/8a - ebből: költségvetési évet követően esedékes kötelezettségek felhalmozási célú visszatérítendő támogatások, kölcsönök törlesztésére államháztartáson belülre (4228-ból, illetve 05832-ből a költségvetési évet követően esedékes kötelezettség)</t>
  </si>
  <si>
    <t>220</t>
  </si>
  <si>
    <t>H/II/8b - ebből: költségvetési évet követően esedékes kötelezettségek felhalmozási célú támogatásokra az Európai Uniónak (4228-ból, illetve 05832-ből a költségvetési évet követően esedékes kötelezettség)</t>
  </si>
  <si>
    <t>221</t>
  </si>
  <si>
    <t>H/II/9 Költségvetési évet követően esedékes kötelezettségek finanszírozási kiadásokra (&gt;=H/II/9a+...+H/II/9j) (4229) (&gt;=223+...+232)</t>
  </si>
  <si>
    <t>222</t>
  </si>
  <si>
    <t>660 579</t>
  </si>
  <si>
    <t>712 571</t>
  </si>
  <si>
    <t>H/II/9a - ebből: költségvetési évet követően esedékes kötelezettségek hosszú lejáratú hitelek, kölcsönök törlesztésére pénzügyi vállalkozásnak (4229-ből, illetve 0591112-ből a költségvetési évben esedékes kötelezettség)</t>
  </si>
  <si>
    <t>223</t>
  </si>
  <si>
    <t>H/II/9b - ebből: költségvetési évet követően esedékes kötelezettségek kincstárjegyek beváltására (4229-ből, illetve 0591232-ből a költségvetési évben esedékes kötelezettség)</t>
  </si>
  <si>
    <t>224</t>
  </si>
  <si>
    <t>H/II/9c - ebből: költségvetési évet követően esedékes kötelezettségek belföldi kötvények beváltására (4229-ből, illetve 0591242-ből a költségvetési évben esedékes kötelezettség)</t>
  </si>
  <si>
    <t>225</t>
  </si>
  <si>
    <t>H/II/9d - ebből: költségvetési évet követően esedékes kötelezettségek éven túli lejáratú belföldi értékpapírok beváltására (4229-ből, illetve 0591262-ből a költségvetési évben esedékes kötelezettség)</t>
  </si>
  <si>
    <t>226</t>
  </si>
  <si>
    <t>H/II/9e - ebből: költségvetési évet követően esedékes kötelezettségek államháztartáson belüli megelőlegezések visszafizetésére
 (4229-ből, illetve 059142-ből a költségvetési évben esedékes kötelezettség)</t>
  </si>
  <si>
    <t>227</t>
  </si>
  <si>
    <t>H/II/9f - ebből: költségvetési évet követően esedékes kötelezettségek pénzügyi lízing kiadásaira (4229-ből, illetve 059172-ből a költségvetési évben esedékes kötelezettség)</t>
  </si>
  <si>
    <t>228</t>
  </si>
  <si>
    <t>H/II/9g - ebből: költségvetési évet követően esedékes kötelezettségek külföldi értékpapírok beváltására (4229-ből, illetve 059232-ből a költségvetési évben esedékes kötelezettség)</t>
  </si>
  <si>
    <t>229</t>
  </si>
  <si>
    <t>H/II/9h - ebből: költségvetési évet követően esedékes kötelezettségek hitelek, kölcsönök törlesztésére külföldi kormányoknak és nemzetközi szervezeteknek (4229-ből, illetve 059242-ből a költségvetési évben esedékes kötelezettség)</t>
  </si>
  <si>
    <t>230</t>
  </si>
  <si>
    <t>H/II/9i - ebből: költségvetési évet követően esedékes kötelezettségek külföldi hitelek, kölcsönök törlesztésére külföldi pénzintézeteknek (4229-ből, illetve 059252-ből a költségvetési évben esedékes kötelezettség)</t>
  </si>
  <si>
    <t>231</t>
  </si>
  <si>
    <t>H/II/9j - ebből: költségvetési évet követően esedékes kötelezettségek váltókiadásokra (4229-ből, illetve 05942-ből a költségvetési évben esedékes kötelezettség)</t>
  </si>
  <si>
    <t>232</t>
  </si>
  <si>
    <t>H/II Költségvetési évet követően esedékes kötelezettségek (=H/II/1+...+H/II/9) (422) (=210+...+214+217+218+219+222)</t>
  </si>
  <si>
    <t>233</t>
  </si>
  <si>
    <t>H/III/1 Kapott előlegek (3671)</t>
  </si>
  <si>
    <t>234</t>
  </si>
  <si>
    <t>144 129</t>
  </si>
  <si>
    <t>H/III/2 Továbbadási célból folyósított támogatások, ellátások elszámolása (3672)</t>
  </si>
  <si>
    <t>235</t>
  </si>
  <si>
    <t>H/III/3 Más szervezetet megillető bevételek elszámolása (3673)</t>
  </si>
  <si>
    <t>236</t>
  </si>
  <si>
    <t>924</t>
  </si>
  <si>
    <t>H/III/4 Forgótőke elszámolása (Kincstár) (3674)</t>
  </si>
  <si>
    <t>237</t>
  </si>
  <si>
    <t>H/III/5 Nemzeti vagyonba tartozó befektetett eszközökkel kapcsolatos egyes kötelezettség jellegű sajátos elszámolások
 (3675)</t>
  </si>
  <si>
    <t>238</t>
  </si>
  <si>
    <t>H/III/6 Nem társadalombiztosítás pénzügyi alapjait terhelő kifizetett ellátások megtérítésének elszámolása (3676)</t>
  </si>
  <si>
    <t>239</t>
  </si>
  <si>
    <t>H/III/8 Letétre, megőrzésre, fedezetkezelésre átvett pénzeszközök, biztosítékok (3678)</t>
  </si>
  <si>
    <t>240</t>
  </si>
  <si>
    <t>H/III/9 Nemzetközi támogatási programok pénzeszközei (36791)</t>
  </si>
  <si>
    <t>241</t>
  </si>
  <si>
    <t>H/III/10 Államadósság Kezelő Központ Zrt.-nél elhelyezett fedezeti betétek (36792)</t>
  </si>
  <si>
    <t>242</t>
  </si>
  <si>
    <t>H/III Kötelezettség jellegű sajátos elszámolások (=H/III/1+...+H/III/10) (367) (=234+...+242)</t>
  </si>
  <si>
    <t>243</t>
  </si>
  <si>
    <t>145 053</t>
  </si>
  <si>
    <t>H) KÖTELEZETTSÉGEK (=H/I+H/II+H/III) (=209+233+243)</t>
  </si>
  <si>
    <t>244</t>
  </si>
  <si>
    <t>908 010</t>
  </si>
  <si>
    <t>896 624</t>
  </si>
  <si>
    <t>I) KINCSTÁRI SZÁMLAVEZETÉSSEL KAPCSOLATOS ELSZÁMOLÁSOK  (43)</t>
  </si>
  <si>
    <t>245</t>
  </si>
  <si>
    <t>J/1 Eredményszemléletű bevételek passzív időbeli elhatárolása (441)</t>
  </si>
  <si>
    <t>246</t>
  </si>
  <si>
    <t>J/2 Költségek, ráfordítások passzív időbeli elhatárolása (442)</t>
  </si>
  <si>
    <t>247</t>
  </si>
  <si>
    <t>1 126 210</t>
  </si>
  <si>
    <t>1 116 163</t>
  </si>
  <si>
    <t>J/3 Halasztott eredményszemléletű bevételek (443)</t>
  </si>
  <si>
    <t>248</t>
  </si>
  <si>
    <t>J) PASSZÍV IDŐBELI ELHATÁROLÁSOK (=J/1+J/2+J/3) (44) (=246+247+248)</t>
  </si>
  <si>
    <t>249</t>
  </si>
  <si>
    <t>FORRÁSOK ÖSSZESEN (=G+H+I+J) (=183+244+245+249)</t>
  </si>
  <si>
    <t>250</t>
  </si>
  <si>
    <t>ÉVES Beszámoló 2019 - Eredménykimutatás (13)</t>
  </si>
  <si>
    <t>Módosítások (+/-)</t>
  </si>
  <si>
    <t>01 Közhatalmi eredményszemléletű bevételek</t>
  </si>
  <si>
    <t>684 281</t>
  </si>
  <si>
    <t>678 784</t>
  </si>
  <si>
    <t>02 Eszközök és szolgáltatások értékesítése nettó eredményszemléletű bevételei</t>
  </si>
  <si>
    <t>03 Tevékenység egyéb nettó eredményszemléletű bevételei</t>
  </si>
  <si>
    <t>8 395</t>
  </si>
  <si>
    <t>10 139</t>
  </si>
  <si>
    <t>I Tevékenység nettó eredményszemléletű bevétele (=01+02+03) (04=01+02+03)</t>
  </si>
  <si>
    <t>692 676</t>
  </si>
  <si>
    <t>688 923</t>
  </si>
  <si>
    <t>04 Saját termelésű készletek állományváltozása</t>
  </si>
  <si>
    <t>05 Saját előállítású eszközök aktivált értéke</t>
  </si>
  <si>
    <t>II Aktivált saját teljesítmények értéke (=04+-05)  (07=+-05+06)</t>
  </si>
  <si>
    <t>06 Központi működési célú támogatások eredményszemléletű bevételei</t>
  </si>
  <si>
    <t>14 691 132</t>
  </si>
  <si>
    <t>18 003 764</t>
  </si>
  <si>
    <t>07 Egyéb működési célú támogatások eredményszemléletű bevételei</t>
  </si>
  <si>
    <t>3 851 236</t>
  </si>
  <si>
    <t>3 259 085</t>
  </si>
  <si>
    <t>08 Felhalmozási célú támogatások eredményszemléletű bevételei</t>
  </si>
  <si>
    <t>18 951 145</t>
  </si>
  <si>
    <t>09 Különféle egyéb eredményszemléletű bevételek</t>
  </si>
  <si>
    <t>2 074 168</t>
  </si>
  <si>
    <t>950 109</t>
  </si>
  <si>
    <t>III Egyéb eredményszemléletű bevételek (=06+07+08+09) (12=08+09+10+11)</t>
  </si>
  <si>
    <t>20 616 536</t>
  </si>
  <si>
    <t>41 164 103</t>
  </si>
  <si>
    <t>10 Anyagköltség</t>
  </si>
  <si>
    <t>1 893 102</t>
  </si>
  <si>
    <t>2 502 620</t>
  </si>
  <si>
    <t>11 Igénybe vett szolgáltatások értéke</t>
  </si>
  <si>
    <t>1 736 881</t>
  </si>
  <si>
    <t>1 825 021</t>
  </si>
  <si>
    <t>12 Eladott áruk beszerzési értéke</t>
  </si>
  <si>
    <t>13 Eladott (közvetített) szolgáltatások értéke</t>
  </si>
  <si>
    <t>21 110</t>
  </si>
  <si>
    <t>IV Anyagjellegű ráfordítások (=09+10+11+12) (17=13+...+16)</t>
  </si>
  <si>
    <t>3 651 093</t>
  </si>
  <si>
    <t>4 327 641</t>
  </si>
  <si>
    <t>14 Bérköltség</t>
  </si>
  <si>
    <t>7 279 671</t>
  </si>
  <si>
    <t>6 262 129</t>
  </si>
  <si>
    <t>15 Személyi jellegű egyéb kifizetések</t>
  </si>
  <si>
    <t>5 734 240</t>
  </si>
  <si>
    <t>5 906 007</t>
  </si>
  <si>
    <t>16 Bérjárulékok</t>
  </si>
  <si>
    <t>1 940 374</t>
  </si>
  <si>
    <t>1 883 611</t>
  </si>
  <si>
    <t>V Személyi jellegű ráfordítások (=13+14+15) (21=18+...+20)</t>
  </si>
  <si>
    <t>14 954 285</t>
  </si>
  <si>
    <t>14 051 747</t>
  </si>
  <si>
    <t>VI Értékcsökkenési leírás</t>
  </si>
  <si>
    <t>2 065 702</t>
  </si>
  <si>
    <t>890 476</t>
  </si>
  <si>
    <t>VII Egyéb ráfordítások</t>
  </si>
  <si>
    <t>4 155 008</t>
  </si>
  <si>
    <t>2 792 015</t>
  </si>
  <si>
    <t>A) TEVÉKENYSÉGEK EREDMÉNYE (=I+-II+III-IV-V-VI-VII) (24=04+-07+12-(17+21+22+23))</t>
  </si>
  <si>
    <t>-3 516 876</t>
  </si>
  <si>
    <t>19 791 147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</si>
  <si>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</si>
  <si>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</si>
  <si>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</si>
  <si>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Kapott (járó) kamatok és kamatjellegű eredményszemléletű bevételek</t>
  </si>
  <si>
    <t>21 Pénzügyi műveletek egyéb eredményszemléletű bevételei (&gt;=21a+21b) (29&gt;=30+31)</t>
  </si>
  <si>
    <t xml:space="preserve">21a - ebből: lekötött bankbetétek mérlegfordulónapi értékelése során megállapított (nem realizált) árfolyamnyeresége
</t>
  </si>
  <si>
    <t xml:space="preserve">21b - ebből: ebből: egyéb pénzeszközök és sajátos elszámolások mérlegfordulónapi értékelése során megállapított (nem realizált) árfolyamnyeresége
</t>
  </si>
  <si>
    <t>VIII Pénzügyi műveletek eredményszemléletű bevételei (=17+18+19+20+21) (32=25+...+29)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</si>
  <si>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</si>
  <si>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</si>
  <si>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 xml:space="preserve">24 Fizetendő kamatok és kamatjellegű ráfordítások
</t>
  </si>
  <si>
    <t>25 Részesedések, értékpapírok, pénzeszközök értékvesztése (&gt;=25a+25b) (31&gt;=32)</t>
  </si>
  <si>
    <t>25a - ebből: lekötött bankbetétek értékvesztése</t>
  </si>
  <si>
    <t>25b - ebből: Kincstáron kívüli forint- és devizaszámlák értékvesztése</t>
  </si>
  <si>
    <t>26 Pénzügyi műveletek egyéb ráfordításai (&gt;=26a+26b) (31&gt;=32)</t>
  </si>
  <si>
    <t>26a - ebből: lekötött bankbetétek mérlegfordulónapi értékelése során megállapított (nem realizált) árfolyamvesztesége</t>
  </si>
  <si>
    <t xml:space="preserve">26b - ebből: egyéb pénzeszközök és sajátos elszámolások mérlegfordulónapi értékelése során megállapított (nem realizált) árfolyamvesztesége
</t>
  </si>
  <si>
    <t>IX Pénzügyi műveletek ráfordításai (=22+23+24+25+26) (42=33+34+35+36+39)</t>
  </si>
  <si>
    <t>B) PÉNZÜGYI MŰVELETEK EREDMÉNYE (=VIII-IX) (43=32-42)</t>
  </si>
  <si>
    <t>E) MÉRLEG SZERINTI EREDMÉNY (=+-A+-B) (44=+-24+-43)</t>
  </si>
  <si>
    <t xml:space="preserve">14. melléklet </t>
  </si>
  <si>
    <t>ÉVES Beszámoló 2019 - Kimutatás az immateriális javak, tárgyi eszközök, koncesszióba, vagyonkezelésbe adott eszközök állományának alakulásáról (15)</t>
  </si>
  <si>
    <t>Immateriális javak</t>
  </si>
  <si>
    <t>Ingatlanok és kapcsolódó vagyoni értékű jogok</t>
  </si>
  <si>
    <t>Gépek, berendezé-sek, felszerelések, járművek</t>
  </si>
  <si>
    <t>Tenyészállatok</t>
  </si>
  <si>
    <t>Beruházások és felújítások</t>
  </si>
  <si>
    <t>Koncesszió-ba, vagyon-kezelésbe adott eszközök</t>
  </si>
  <si>
    <t>Éves várható teljesítés</t>
  </si>
  <si>
    <t>Összesen (=3+4+5+6+7+8)</t>
  </si>
  <si>
    <t>Tárgyévi nyitó állomány (előző évi záró állomány)</t>
  </si>
  <si>
    <t>2 775 000</t>
  </si>
  <si>
    <t>%%%a_1_2%%%</t>
  </si>
  <si>
    <t>35 968 439</t>
  </si>
  <si>
    <t>14 367 340</t>
  </si>
  <si>
    <t>%%%a_1_4%%%</t>
  </si>
  <si>
    <t>%%%a_1_5%%%</t>
  </si>
  <si>
    <t>1 835 246</t>
  </si>
  <si>
    <t>%%%a_1_6%%%</t>
  </si>
  <si>
    <t>56 231 732</t>
  </si>
  <si>
    <t>Immateriális javak beszerzése, nem aktivált beruházások</t>
  </si>
  <si>
    <t>554 709</t>
  </si>
  <si>
    <t>Nem aktivált felújítások</t>
  </si>
  <si>
    <t>777 344</t>
  </si>
  <si>
    <t>Beruházásokból, felújításokból aktivált érték</t>
  </si>
  <si>
    <t>1 205 080</t>
  </si>
  <si>
    <t>1 032 680</t>
  </si>
  <si>
    <t>260 000</t>
  </si>
  <si>
    <t>2 497 760</t>
  </si>
  <si>
    <t>Térítésmentes átvétel</t>
  </si>
  <si>
    <t>Alapításkori átvétel, vagyonkezelésbe vétel miatti átvétel, vagyonkezelői jog visszavétele</t>
  </si>
  <si>
    <t>Egyéb növekedés</t>
  </si>
  <si>
    <t>97 748</t>
  </si>
  <si>
    <t>Összes növekedés  (=02+...+07)</t>
  </si>
  <si>
    <t>1 130 428</t>
  </si>
  <si>
    <t>1 332 053</t>
  </si>
  <si>
    <t>3 927 561</t>
  </si>
  <si>
    <t>Értékesítés</t>
  </si>
  <si>
    <t>Hiány, selejtezés, megsemmisülés</t>
  </si>
  <si>
    <t>Térítésmentes átadás</t>
  </si>
  <si>
    <t>Költségvetési szerv, társulás alapításkori átadás, vagyonkezelésbe adás miatti átadás, vagyonkezelői jog visszaadása</t>
  </si>
  <si>
    <t>Egyéb csökkenés</t>
  </si>
  <si>
    <t>2 595 508</t>
  </si>
  <si>
    <t>Összes csökkenés (=09+...+13)</t>
  </si>
  <si>
    <t>Bruttó érték összesen (=01+08-14)</t>
  </si>
  <si>
    <t>37 173 519</t>
  </si>
  <si>
    <t>15 400 020</t>
  </si>
  <si>
    <t>57 563 785</t>
  </si>
  <si>
    <t>Terv szerinti értékcsökkenés nyitó állománya</t>
  </si>
  <si>
    <t>2 623 682</t>
  </si>
  <si>
    <t>13 994 687</t>
  </si>
  <si>
    <t>13 219 623</t>
  </si>
  <si>
    <t>328 310</t>
  </si>
  <si>
    <t>30 166 302</t>
  </si>
  <si>
    <t>Terv szerinti értékcsökkenés növekedése</t>
  </si>
  <si>
    <t>18 914</t>
  </si>
  <si>
    <t>393 615</t>
  </si>
  <si>
    <t>464 096</t>
  </si>
  <si>
    <t>13 748</t>
  </si>
  <si>
    <t>Terv szerinti értékcsökkenés csökkenése</t>
  </si>
  <si>
    <t>Terv szerinti értékcsökkenés záró állománya  (=16+17-18)</t>
  </si>
  <si>
    <t>2 642 596</t>
  </si>
  <si>
    <t>14 388 302</t>
  </si>
  <si>
    <t>13 683 719</t>
  </si>
  <si>
    <t>342 058</t>
  </si>
  <si>
    <t>31 056 778</t>
  </si>
  <si>
    <t>Terven felüli értékcsökkenés nyitó állománya</t>
  </si>
  <si>
    <t>Terven felüli értékcsökkenés növekedés</t>
  </si>
  <si>
    <t>Terven felüli értékcsökkenés visszaírás, kivezetés</t>
  </si>
  <si>
    <t>Terven felüli értékcsökkenés záró állománya (=20+21-22)</t>
  </si>
  <si>
    <t>Értékcsökkenés összesen (=19+23)</t>
  </si>
  <si>
    <t>Eszközök nettó értéke (=15-24)</t>
  </si>
  <si>
    <t>26 507 007</t>
  </si>
  <si>
    <t>Teljesen (0-ig) leírt eszközök bruttó értéke</t>
  </si>
  <si>
    <t>124 370</t>
  </si>
  <si>
    <t xml:space="preserve">15. melléklet </t>
  </si>
  <si>
    <t>ÉVES Beszámoló 2019 - Az eszközök értékvesztésének alakulása (16)</t>
  </si>
  <si>
    <t>Nyitó adatok Bekerülési érték</t>
  </si>
  <si>
    <t xml:space="preserve">Nyitó adatok Értékvesztés </t>
  </si>
  <si>
    <t>Tárgyidőszakban elszámolt értékvesztés</t>
  </si>
  <si>
    <t>Tárgyidőszakban visszaírt értékvesztés</t>
  </si>
  <si>
    <t>Záró adatok Bekerülési érték</t>
  </si>
  <si>
    <t xml:space="preserve">Záró adatok Értékvesztés </t>
  </si>
  <si>
    <t>Adott előlegek</t>
  </si>
  <si>
    <t>Tartós részesedések</t>
  </si>
  <si>
    <t>Tartós hitelviszonyt megtestesítő értékpapírok</t>
  </si>
  <si>
    <t>Készletek</t>
  </si>
  <si>
    <t>Lekötött bankbetétek</t>
  </si>
  <si>
    <t>Kincstáron kívüli forintszámlák</t>
  </si>
  <si>
    <t>Kincstáron kívüli devizaszámlák</t>
  </si>
  <si>
    <t>Követelések a követelés jellegű sajátos elszámolások kivételével</t>
  </si>
  <si>
    <t>387 747</t>
  </si>
  <si>
    <t>33 226</t>
  </si>
  <si>
    <t>2 511</t>
  </si>
  <si>
    <t>453 818</t>
  </si>
  <si>
    <t>30 726</t>
  </si>
  <si>
    <t>Nem tartós részesedések</t>
  </si>
  <si>
    <t>Forgatási célú hitelviszonyt megtestesítő értékpapírok</t>
  </si>
  <si>
    <t>Összesen (=01+...+10)</t>
  </si>
  <si>
    <t>9 118 453</t>
  </si>
  <si>
    <t>28 028 896</t>
  </si>
  <si>
    <t xml:space="preserve">16. melléklet </t>
  </si>
  <si>
    <t>összesen:</t>
  </si>
  <si>
    <t>Részesedések kimutatása:</t>
  </si>
  <si>
    <t>Önkormányzat gazdasági társaságokban való részvétele</t>
  </si>
  <si>
    <t xml:space="preserve">-          Közvill   Zrt           </t>
  </si>
  <si>
    <t xml:space="preserve">-          Bakonykarszt Zrt    </t>
  </si>
  <si>
    <t>9. melléklet</t>
  </si>
  <si>
    <t>Képviselő-testületének 3/2020 (V.30.) önkormányzati rendeletéhez</t>
  </si>
  <si>
    <t>1.1. melléklet Zalameggyes Község Önkormányzata Képviselő-testületének 3/2020. (V.30) önkormányzati rendeletéhez</t>
  </si>
  <si>
    <t>1.2. melléklet Zalameggyes Község Önkormányzata Képviselő-testületének 3/2020. (V.30.) önkormányzati rendeletéhez</t>
  </si>
  <si>
    <t>1.3. melléklet Zalameggyes Község Önkormányzata Képviselő-testületének 3/2020. (V.30.) önkormányzati rendeletéhez</t>
  </si>
  <si>
    <t>1.4. melléklet Zalameggyes Község Önkormányzata Képviselő-testületének 3/2020. (V.30.) önkormányzati rendeletéhez</t>
  </si>
  <si>
    <t>1.5. melléklet Zalameggyes Község Önkormányzata Képviselő-testületének 3/2020. (V.30.) önkormányzati rendeletéhez</t>
  </si>
  <si>
    <t>1.6. melléklet Zalameggyes Község Önkormányzata Képviselő-testületének 3/2020. (V.30.) önkormányzati rendeletéhez</t>
  </si>
  <si>
    <t>1.8. melléklet Zalameggyes Község Önkormányzata Képviselő-testületének 3/2020. (V.30.) önkormányzati rendeletéhez</t>
  </si>
  <si>
    <t>1.9. melléklet Zalameggyes Község Önkormányzata Képviselő-testületének 3/2020. (V.30.) önkormányzati rendeletéhez</t>
  </si>
  <si>
    <t>1.10. melléklet Zalameggyes Község Önkormányzata Képviselő-testületének 3/2020. (V.30.) önkormányzati rendeletéhez</t>
  </si>
  <si>
    <t>1.11. melléklet Zalameggyes Község Önkormányzata Képviselő-testületének 3/2020. (V.30.) önkormányzati rendeletéhez</t>
  </si>
  <si>
    <t>1.12. melléklet Zalameggyes Község Önkormányzata Képviselő-testületének 3/2020. (V.30.) önkormányzati rendeletéhez</t>
  </si>
  <si>
    <t>1.13. melléklet Zalameggyes Község Önkormányzata Képviselő-testületének 3/2020. (V.30.) önkormányzati rendeletéhez</t>
  </si>
  <si>
    <t>1.14. melléklet Zalameggyes Község Önkormányzata Képviselő-testületének 3/2020. (V.30.) önkormányzati rendeletéhez</t>
  </si>
  <si>
    <t>1.15. melléklet Zalameggyes Község Önkormányzata Képviselő-testületének 3/2020. (V.30.) önkormányzati rendeletéhez</t>
  </si>
  <si>
    <t>2. melléklet Zalameggyes Község Önkormányzata Képviselő-testületének 3/2020. (V.30.) önkormányzati rendeletéhez</t>
  </si>
  <si>
    <t>3. melléklet Zalameggyes Község Önkormányzata Képviselő-testületének 3/2020. (v.30.) önkormányzati rendeletéhez</t>
  </si>
  <si>
    <t>4. melléklet Zalameggyes Község Önkormányzata Képviselő-testületének 3/2020. (V.30.) önkormányzati rendeletéhez</t>
  </si>
  <si>
    <t>5. melléklet Zalameggyes Község Önkormányzata Képviselő-testületének 3/2020. (V.30.) önkormányzati rendeletéhez</t>
  </si>
  <si>
    <t>6. melléklet Zalameggyes Község Önkormányzata Képviselő-testületének 3/2020. (V.30.) önkormányzati rendeletéhez</t>
  </si>
  <si>
    <t>7. melléklet Zalameggyes Község Önkormányzata Képviselő-testületének 3/2020. (V.30.) önkormányzati rendeletéhez</t>
  </si>
  <si>
    <t>8. melléklet Zalameggyes Község Önkormányzata Képviselő-testületének 3/2020. (V.30.) önkormányzati rendeletéhez</t>
  </si>
  <si>
    <t>9. melléklet Zalameggyes Község Önkormányzata Képviselő-testületének 3/2020. V.30.) önkormányzati rendeletéhez</t>
  </si>
  <si>
    <t>10. melléklet Zalameggyes Község Önkormányzata Képviselő-testületének 3/2020. (V.30.) önkormányzati rendeletéhez</t>
  </si>
  <si>
    <t>11. melléklet Zalameggyes Község Önkormányzata Képviselő-testületének 3/2020. (V.30.) önkormányzati rendeletéhez</t>
  </si>
  <si>
    <t>12. melléklet Zalameggyes Község Önkormányzata Képviselő-testületének 3/2020. (V.30.) önkormányzati rendeletéhez</t>
  </si>
  <si>
    <t>13. melléklet Zalameggyes Község Önkormányzata Képviselő-testületének 3/2020. (V.30.) önkormányzati rendeletéhez</t>
  </si>
  <si>
    <t>14. melléklet Zalameggyes Község Önkormányzata Képviselő-testületének 3/2020. (V.30.) önkormányzati rendeletéhez</t>
  </si>
  <si>
    <t>15. melléklet Zalameggyes Község Önkormányzata Képviselő-testületének 3/2020. (V.30.) önkormányzati rendeletéhez</t>
  </si>
  <si>
    <t>16. melléklet Zalameggyes Község Önkormányzata Képviselő-testületének 3/2020. (V.30.) önkormányzati rendeletéhez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</si>
</sst>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Ft&quot;;[Red]\-#,##0\ &quot;Ft&quot;"/>
    <numFmt numFmtId="164" formatCode="_-* #,##0.00\ _F_t_-;\-* #,##0.00\ _F_t_-;_-* &quot;-&quot;??\ _F_t_-;_-@_-"/>
    <numFmt numFmtId="165" formatCode="0."/>
    <numFmt numFmtId="166" formatCode="#,##0\ &quot;Ft&quot;"/>
  </numFmts>
  <fonts count="47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2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3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name val="Times New Roman"/>
      <family val="1"/>
    </font>
    <font>
      <b/>
      <sz val="14"/>
      <name val="Times New Roman"/>
      <family val="1"/>
    </font>
    <font>
      <sz val="10"/>
      <color rgb="FF000000"/>
      <name val="Times New Roman"/>
      <family val="2"/>
    </font>
    <font>
      <sz val="9"/>
      <color rgb="FF000000"/>
      <name val="Times New Roman"/>
      <family val="2"/>
    </font>
    <font>
      <b/>
      <sz val="11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</font>
    <font>
      <b/>
      <sz val="12"/>
      <name val="Times New Roman"/>
      <family val="2"/>
    </font>
    <font>
      <b/>
      <sz val="10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6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3"/>
      <name val="Arial CE"/>
      <family val="2"/>
      <charset val="238"/>
    </font>
    <font>
      <sz val="10"/>
      <name val="Times New Roman CE"/>
      <family val="1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Times New Roman CE"/>
      <family val="1"/>
      <charset val="238"/>
    </font>
    <font>
      <u/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38" fillId="0" borderId="0"/>
  </cellStyleXfs>
  <cellXfs count="21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 indent="11"/>
    </xf>
    <xf numFmtId="0" fontId="2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center" wrapText="1" indent="10"/>
    </xf>
    <xf numFmtId="0" fontId="1" fillId="0" borderId="1" xfId="0" applyFont="1" applyBorder="1" applyAlignment="1">
      <alignment horizontal="left" vertical="center" wrapText="1" indent="9"/>
    </xf>
    <xf numFmtId="0" fontId="1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16" fontId="11" fillId="0" borderId="0" xfId="0" applyNumberFormat="1" applyFont="1" applyAlignment="1">
      <alignment horizontal="left" vertical="top"/>
    </xf>
    <xf numFmtId="3" fontId="2" fillId="0" borderId="1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19" fillId="0" borderId="1" xfId="0" applyNumberFormat="1" applyFont="1" applyBorder="1" applyAlignment="1">
      <alignment horizontal="center" vertical="top" shrinkToFit="1"/>
    </xf>
    <xf numFmtId="0" fontId="16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 wrapText="1" indent="1"/>
    </xf>
    <xf numFmtId="0" fontId="11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1" fontId="24" fillId="0" borderId="1" xfId="0" applyNumberFormat="1" applyFont="1" applyBorder="1" applyAlignment="1">
      <alignment horizontal="center" vertical="top" shrinkToFit="1"/>
    </xf>
    <xf numFmtId="0" fontId="23" fillId="0" borderId="0" xfId="0" applyFont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left" vertical="top" wrapText="1" indent="1"/>
    </xf>
    <xf numFmtId="165" fontId="4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1" fontId="2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top" shrinkToFit="1"/>
    </xf>
    <xf numFmtId="165" fontId="3" fillId="0" borderId="1" xfId="0" applyNumberFormat="1" applyFont="1" applyBorder="1" applyAlignment="1">
      <alignment horizontal="center" vertical="center" shrinkToFit="1"/>
    </xf>
    <xf numFmtId="0" fontId="21" fillId="0" borderId="0" xfId="0" applyFont="1" applyAlignment="1">
      <alignment horizontal="left" vertical="top" indent="37"/>
    </xf>
    <xf numFmtId="0" fontId="11" fillId="0" borderId="1" xfId="0" applyFont="1" applyBorder="1" applyAlignment="1">
      <alignment horizontal="left" vertical="top" wrapText="1" indent="5"/>
    </xf>
    <xf numFmtId="3" fontId="3" fillId="0" borderId="0" xfId="0" applyNumberFormat="1" applyFont="1" applyAlignment="1">
      <alignment horizontal="right" vertical="top" shrinkToFit="1"/>
    </xf>
    <xf numFmtId="0" fontId="9" fillId="0" borderId="0" xfId="0" applyFont="1" applyAlignment="1">
      <alignment horizontal="left" vertical="top" indent="2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indent="59"/>
    </xf>
    <xf numFmtId="0" fontId="26" fillId="0" borderId="1" xfId="0" applyFont="1" applyBorder="1" applyAlignment="1">
      <alignment horizontal="left" vertical="top" wrapText="1" indent="3"/>
    </xf>
    <xf numFmtId="0" fontId="26" fillId="0" borderId="1" xfId="0" applyFont="1" applyBorder="1" applyAlignment="1">
      <alignment horizontal="left" vertical="top" wrapText="1" indent="2"/>
    </xf>
    <xf numFmtId="0" fontId="26" fillId="0" borderId="1" xfId="0" applyFont="1" applyBorder="1" applyAlignment="1">
      <alignment horizontal="left" vertical="top" wrapText="1" indent="5"/>
    </xf>
    <xf numFmtId="0" fontId="26" fillId="0" borderId="1" xfId="0" applyFont="1" applyBorder="1" applyAlignment="1">
      <alignment horizontal="left" vertical="center" wrapText="1" indent="3"/>
    </xf>
    <xf numFmtId="0" fontId="28" fillId="0" borderId="1" xfId="0" applyFont="1" applyBorder="1" applyAlignment="1">
      <alignment horizontal="left" vertical="top" wrapText="1"/>
    </xf>
    <xf numFmtId="1" fontId="29" fillId="0" borderId="1" xfId="0" applyNumberFormat="1" applyFont="1" applyBorder="1" applyAlignment="1">
      <alignment horizontal="right" vertical="top" shrinkToFit="1"/>
    </xf>
    <xf numFmtId="0" fontId="30" fillId="0" borderId="1" xfId="0" applyFont="1" applyBorder="1" applyAlignment="1">
      <alignment horizontal="right" wrapText="1"/>
    </xf>
    <xf numFmtId="0" fontId="26" fillId="0" borderId="1" xfId="0" applyFont="1" applyBorder="1" applyAlignment="1">
      <alignment horizontal="left" vertical="top" wrapText="1"/>
    </xf>
    <xf numFmtId="1" fontId="31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 wrapText="1" indent="2"/>
    </xf>
    <xf numFmtId="1" fontId="0" fillId="0" borderId="1" xfId="0" applyNumberFormat="1" applyBorder="1" applyAlignment="1">
      <alignment horizontal="right" wrapText="1"/>
    </xf>
    <xf numFmtId="0" fontId="5" fillId="0" borderId="1" xfId="0" applyFont="1" applyBorder="1" applyAlignment="1">
      <alignment horizontal="left" vertical="top" wrapText="1" indent="2"/>
    </xf>
    <xf numFmtId="3" fontId="32" fillId="3" borderId="1" xfId="0" applyNumberFormat="1" applyFont="1" applyFill="1" applyBorder="1" applyAlignment="1">
      <alignment horizontal="right" vertical="top" shrinkToFit="1"/>
    </xf>
    <xf numFmtId="0" fontId="2" fillId="0" borderId="2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3" fontId="9" fillId="0" borderId="5" xfId="1" applyNumberFormat="1" applyFont="1" applyBorder="1" applyAlignment="1">
      <alignment horizontal="right" vertical="top" wrapText="1"/>
    </xf>
    <xf numFmtId="3" fontId="10" fillId="2" borderId="5" xfId="0" applyNumberFormat="1" applyFont="1" applyFill="1" applyBorder="1" applyAlignment="1">
      <alignment horizontal="right" vertical="top" wrapText="1"/>
    </xf>
    <xf numFmtId="3" fontId="4" fillId="3" borderId="1" xfId="0" applyNumberFormat="1" applyFont="1" applyFill="1" applyBorder="1" applyAlignment="1">
      <alignment horizontal="right" vertical="top" shrinkToFit="1"/>
    </xf>
    <xf numFmtId="3" fontId="14" fillId="0" borderId="1" xfId="0" applyNumberFormat="1" applyFont="1" applyBorder="1" applyAlignment="1">
      <alignment horizontal="right" vertical="top" shrinkToFit="1"/>
    </xf>
    <xf numFmtId="3" fontId="13" fillId="0" borderId="1" xfId="0" applyNumberFormat="1" applyFont="1" applyBorder="1" applyAlignment="1">
      <alignment horizontal="right" vertical="top" shrinkToFit="1"/>
    </xf>
    <xf numFmtId="3" fontId="13" fillId="0" borderId="7" xfId="0" applyNumberFormat="1" applyFont="1" applyBorder="1" applyAlignment="1">
      <alignment horizontal="right" vertical="top" shrinkToFit="1"/>
    </xf>
    <xf numFmtId="1" fontId="2" fillId="0" borderId="1" xfId="1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4" fillId="4" borderId="1" xfId="0" applyNumberFormat="1" applyFont="1" applyFill="1" applyBorder="1" applyAlignment="1">
      <alignment horizontal="right" vertical="top" shrinkToFit="1"/>
    </xf>
    <xf numFmtId="0" fontId="33" fillId="0" borderId="0" xfId="0" applyFont="1" applyAlignment="1">
      <alignment horizontal="left" vertical="top"/>
    </xf>
    <xf numFmtId="3" fontId="11" fillId="0" borderId="1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3" fontId="10" fillId="2" borderId="8" xfId="0" applyNumberFormat="1" applyFont="1" applyFill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3" fontId="34" fillId="0" borderId="1" xfId="0" applyNumberFormat="1" applyFont="1" applyBorder="1" applyAlignment="1">
      <alignment horizontal="right" vertical="top" shrinkToFit="1"/>
    </xf>
    <xf numFmtId="0" fontId="21" fillId="0" borderId="1" xfId="0" applyFont="1" applyBorder="1" applyAlignment="1">
      <alignment horizontal="right" vertical="top" wrapText="1"/>
    </xf>
    <xf numFmtId="3" fontId="34" fillId="0" borderId="6" xfId="0" applyNumberFormat="1" applyFont="1" applyBorder="1" applyAlignment="1">
      <alignment horizontal="right" vertical="top" shrinkToFit="1"/>
    </xf>
    <xf numFmtId="3" fontId="35" fillId="2" borderId="5" xfId="0" applyNumberFormat="1" applyFont="1" applyFill="1" applyBorder="1" applyAlignment="1">
      <alignment horizontal="right" vertical="top" wrapText="1"/>
    </xf>
    <xf numFmtId="3" fontId="21" fillId="0" borderId="1" xfId="0" applyNumberFormat="1" applyFont="1" applyBorder="1" applyAlignment="1">
      <alignment horizontal="right" vertical="top" wrapText="1"/>
    </xf>
    <xf numFmtId="3" fontId="14" fillId="0" borderId="1" xfId="0" applyNumberFormat="1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right" vertical="top" wrapText="1"/>
    </xf>
    <xf numFmtId="3" fontId="14" fillId="3" borderId="1" xfId="0" applyNumberFormat="1" applyFont="1" applyFill="1" applyBorder="1" applyAlignment="1">
      <alignment horizontal="right" vertical="top"/>
    </xf>
    <xf numFmtId="3" fontId="11" fillId="0" borderId="7" xfId="0" applyNumberFormat="1" applyFont="1" applyBorder="1" applyAlignment="1">
      <alignment horizontal="righ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right" vertical="top" wrapText="1"/>
    </xf>
    <xf numFmtId="3" fontId="10" fillId="2" borderId="10" xfId="0" applyNumberFormat="1" applyFont="1" applyFill="1" applyBorder="1" applyAlignment="1">
      <alignment horizontal="right" vertical="top" wrapText="1"/>
    </xf>
    <xf numFmtId="0" fontId="11" fillId="0" borderId="7" xfId="0" applyFont="1" applyBorder="1" applyAlignment="1">
      <alignment horizontal="left" vertical="top" wrapText="1"/>
    </xf>
    <xf numFmtId="3" fontId="10" fillId="2" borderId="1" xfId="0" applyNumberFormat="1" applyFont="1" applyFill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center" vertical="top" wrapText="1"/>
    </xf>
    <xf numFmtId="1" fontId="0" fillId="0" borderId="1" xfId="0" applyNumberFormat="1" applyBorder="1" applyAlignment="1">
      <alignment horizontal="left" wrapText="1"/>
    </xf>
    <xf numFmtId="1" fontId="3" fillId="0" borderId="1" xfId="0" applyNumberFormat="1" applyFont="1" applyBorder="1" applyAlignment="1">
      <alignment horizontal="center" vertical="center" shrinkToFit="1"/>
    </xf>
    <xf numFmtId="0" fontId="0" fillId="0" borderId="0" xfId="0"/>
    <xf numFmtId="49" fontId="0" fillId="0" borderId="0" xfId="0" applyNumberForma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 indent="15"/>
    </xf>
    <xf numFmtId="0" fontId="13" fillId="0" borderId="30" xfId="0" applyFont="1" applyBorder="1" applyAlignment="1">
      <alignment horizontal="left" vertical="center" indent="14"/>
    </xf>
    <xf numFmtId="6" fontId="13" fillId="0" borderId="31" xfId="0" applyNumberFormat="1" applyFont="1" applyBorder="1" applyAlignment="1">
      <alignment horizontal="center" vertical="center"/>
    </xf>
    <xf numFmtId="166" fontId="46" fillId="0" borderId="31" xfId="0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 indent="15"/>
    </xf>
    <xf numFmtId="6" fontId="13" fillId="0" borderId="33" xfId="0" applyNumberFormat="1" applyFont="1" applyBorder="1" applyAlignment="1">
      <alignment horizontal="center" vertical="center"/>
    </xf>
    <xf numFmtId="0" fontId="14" fillId="0" borderId="34" xfId="0" applyFont="1" applyBorder="1" applyAlignment="1">
      <alignment horizontal="justify" vertical="center"/>
    </xf>
    <xf numFmtId="0" fontId="14" fillId="0" borderId="0" xfId="0" applyFont="1" applyAlignment="1">
      <alignment horizontal="left" vertical="top"/>
    </xf>
    <xf numFmtId="0" fontId="13" fillId="0" borderId="35" xfId="0" applyFont="1" applyBorder="1" applyAlignment="1">
      <alignment horizontal="left" vertical="top"/>
    </xf>
    <xf numFmtId="0" fontId="13" fillId="0" borderId="36" xfId="0" applyFont="1" applyBorder="1" applyAlignment="1">
      <alignment horizontal="left" vertical="top"/>
    </xf>
    <xf numFmtId="0" fontId="13" fillId="0" borderId="37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9"/>
    </xf>
    <xf numFmtId="0" fontId="2" fillId="0" borderId="1" xfId="0" applyFont="1" applyBorder="1" applyAlignment="1">
      <alignment horizontal="left" vertical="top" wrapText="1" indent="5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1" fontId="1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8"/>
    </xf>
    <xf numFmtId="0" fontId="1" fillId="0" borderId="3" xfId="0" applyFont="1" applyBorder="1" applyAlignment="1">
      <alignment horizontal="left" vertical="top" wrapText="1" indent="8"/>
    </xf>
    <xf numFmtId="0" fontId="1" fillId="0" borderId="4" xfId="0" applyFont="1" applyBorder="1" applyAlignment="1">
      <alignment horizontal="left" vertical="top" wrapText="1" indent="8"/>
    </xf>
    <xf numFmtId="0" fontId="1" fillId="0" borderId="2" xfId="0" applyFont="1" applyBorder="1" applyAlignment="1">
      <alignment horizontal="left" vertical="top" wrapText="1" indent="11"/>
    </xf>
    <xf numFmtId="0" fontId="1" fillId="0" borderId="3" xfId="0" applyFont="1" applyBorder="1" applyAlignment="1">
      <alignment horizontal="left" vertical="top" wrapText="1" indent="11"/>
    </xf>
    <xf numFmtId="0" fontId="1" fillId="0" borderId="4" xfId="0" applyFont="1" applyBorder="1" applyAlignment="1">
      <alignment horizontal="left" vertical="top" wrapText="1" indent="11"/>
    </xf>
    <xf numFmtId="49" fontId="39" fillId="0" borderId="25" xfId="2" applyNumberFormat="1" applyFont="1" applyBorder="1" applyAlignment="1">
      <alignment horizontal="center"/>
    </xf>
    <xf numFmtId="49" fontId="39" fillId="0" borderId="26" xfId="2" applyNumberFormat="1" applyFont="1" applyBorder="1" applyAlignment="1">
      <alignment horizontal="center"/>
    </xf>
    <xf numFmtId="49" fontId="39" fillId="0" borderId="26" xfId="0" applyNumberFormat="1" applyFont="1" applyBorder="1" applyAlignment="1">
      <alignment horizontal="center"/>
    </xf>
    <xf numFmtId="49" fontId="39" fillId="0" borderId="27" xfId="0" applyNumberFormat="1" applyFont="1" applyBorder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right"/>
    </xf>
    <xf numFmtId="49" fontId="15" fillId="0" borderId="22" xfId="2" applyNumberFormat="1" applyFont="1" applyBorder="1" applyAlignment="1">
      <alignment horizontal="center" vertical="center" wrapText="1"/>
    </xf>
    <xf numFmtId="49" fontId="15" fillId="0" borderId="23" xfId="2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7" fillId="0" borderId="20" xfId="0" applyFont="1" applyBorder="1" applyAlignment="1">
      <alignment horizontal="center" vertical="center"/>
    </xf>
    <xf numFmtId="49" fontId="17" fillId="0" borderId="20" xfId="0" applyNumberFormat="1" applyFont="1" applyBorder="1" applyAlignment="1">
      <alignment horizontal="right" vertical="center"/>
    </xf>
    <xf numFmtId="49" fontId="17" fillId="0" borderId="21" xfId="0" applyNumberFormat="1" applyFont="1" applyBorder="1" applyAlignment="1">
      <alignment horizontal="right" vertical="center"/>
    </xf>
    <xf numFmtId="0" fontId="0" fillId="0" borderId="1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7" fillId="0" borderId="8" xfId="0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right" vertical="center"/>
    </xf>
    <xf numFmtId="49" fontId="17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7" fillId="0" borderId="17" xfId="0" applyFont="1" applyBorder="1" applyAlignment="1">
      <alignment horizontal="center" vertical="center"/>
    </xf>
    <xf numFmtId="49" fontId="17" fillId="0" borderId="17" xfId="0" applyNumberFormat="1" applyFont="1" applyBorder="1" applyAlignment="1">
      <alignment horizontal="right" vertical="center"/>
    </xf>
    <xf numFmtId="49" fontId="17" fillId="0" borderId="18" xfId="0" applyNumberFormat="1" applyFont="1" applyBorder="1" applyAlignment="1">
      <alignment horizontal="right" vertical="center"/>
    </xf>
    <xf numFmtId="0" fontId="40" fillId="0" borderId="0" xfId="0" applyFont="1" applyAlignment="1">
      <alignment horizontal="center" vertical="center" wrapText="1"/>
    </xf>
    <xf numFmtId="49" fontId="41" fillId="0" borderId="0" xfId="2" applyNumberFormat="1" applyFont="1" applyAlignment="1">
      <alignment horizontal="right"/>
    </xf>
    <xf numFmtId="0" fontId="15" fillId="0" borderId="28" xfId="0" applyFont="1" applyBorder="1"/>
    <xf numFmtId="0" fontId="42" fillId="0" borderId="28" xfId="0" applyFont="1" applyBorder="1"/>
    <xf numFmtId="49" fontId="15" fillId="0" borderId="28" xfId="2" applyNumberFormat="1" applyFon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6" xfId="0" applyBorder="1" applyAlignment="1">
      <alignment horizontal="left" vertical="center" wrapText="1"/>
    </xf>
    <xf numFmtId="49" fontId="15" fillId="0" borderId="11" xfId="2" applyNumberFormat="1" applyFont="1" applyBorder="1" applyAlignment="1">
      <alignment horizontal="center" vertical="center" wrapText="1"/>
    </xf>
    <xf numFmtId="49" fontId="43" fillId="0" borderId="12" xfId="2" applyNumberFormat="1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49" fontId="39" fillId="0" borderId="14" xfId="2" applyNumberFormat="1" applyFont="1" applyBorder="1" applyAlignment="1">
      <alignment horizontal="center"/>
    </xf>
    <xf numFmtId="49" fontId="39" fillId="0" borderId="8" xfId="0" applyNumberFormat="1" applyFont="1" applyBorder="1" applyAlignment="1">
      <alignment horizontal="center"/>
    </xf>
    <xf numFmtId="49" fontId="39" fillId="0" borderId="15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right" vertical="center" shrinkToFit="1"/>
    </xf>
    <xf numFmtId="49" fontId="17" fillId="0" borderId="15" xfId="0" applyNumberFormat="1" applyFont="1" applyBorder="1" applyAlignment="1">
      <alignment horizontal="right" vertical="center" shrinkToFit="1"/>
    </xf>
    <xf numFmtId="0" fontId="17" fillId="0" borderId="14" xfId="2" applyFont="1" applyBorder="1" applyAlignment="1">
      <alignment horizontal="left" vertical="center" wrapText="1"/>
    </xf>
    <xf numFmtId="49" fontId="17" fillId="0" borderId="17" xfId="0" applyNumberFormat="1" applyFont="1" applyBorder="1" applyAlignment="1">
      <alignment horizontal="right" vertical="center" shrinkToFit="1"/>
    </xf>
    <xf numFmtId="49" fontId="17" fillId="0" borderId="18" xfId="0" applyNumberFormat="1" applyFont="1" applyBorder="1" applyAlignment="1">
      <alignment horizontal="right" vertical="center" shrinkToFit="1"/>
    </xf>
    <xf numFmtId="0" fontId="17" fillId="0" borderId="16" xfId="2" applyFont="1" applyBorder="1" applyAlignment="1">
      <alignment horizontal="left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39" fillId="0" borderId="17" xfId="0" applyNumberFormat="1" applyFont="1" applyBorder="1" applyAlignment="1">
      <alignment horizontal="center"/>
    </xf>
    <xf numFmtId="49" fontId="39" fillId="0" borderId="18" xfId="0" applyNumberFormat="1" applyFont="1" applyBorder="1" applyAlignment="1">
      <alignment horizontal="center"/>
    </xf>
    <xf numFmtId="49" fontId="39" fillId="0" borderId="8" xfId="0" applyNumberFormat="1" applyFont="1" applyBorder="1" applyAlignment="1">
      <alignment horizontal="center" vertical="center"/>
    </xf>
    <xf numFmtId="49" fontId="39" fillId="0" borderId="8" xfId="0" applyNumberFormat="1" applyFont="1" applyBorder="1" applyAlignment="1">
      <alignment horizontal="right" vertical="center"/>
    </xf>
    <xf numFmtId="49" fontId="39" fillId="0" borderId="15" xfId="0" applyNumberFormat="1" applyFont="1" applyBorder="1" applyAlignment="1">
      <alignment horizontal="right" vertical="center"/>
    </xf>
    <xf numFmtId="49" fontId="45" fillId="0" borderId="16" xfId="2" applyNumberFormat="1" applyFont="1" applyBorder="1" applyAlignment="1">
      <alignment horizontal="center"/>
    </xf>
    <xf numFmtId="49" fontId="39" fillId="0" borderId="17" xfId="0" applyNumberFormat="1" applyFont="1" applyBorder="1" applyAlignment="1">
      <alignment horizontal="center" vertical="center"/>
    </xf>
    <xf numFmtId="49" fontId="39" fillId="0" borderId="17" xfId="0" applyNumberFormat="1" applyFont="1" applyBorder="1" applyAlignment="1">
      <alignment horizontal="right" vertical="center"/>
    </xf>
    <xf numFmtId="49" fontId="39" fillId="0" borderId="18" xfId="0" applyNumberFormat="1" applyFont="1" applyBorder="1" applyAlignment="1">
      <alignment horizontal="right" vertical="center"/>
    </xf>
  </cellXfs>
  <cellStyles count="3">
    <cellStyle name="Ezres" xfId="1" builtinId="3"/>
    <cellStyle name="Normál" xfId="0" builtinId="0"/>
    <cellStyle name="Normal_KTRSZJ" xfId="2" xr:uid="{036844AE-5CA8-475D-9CDD-CF9F9F3097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69"/>
  <sheetViews>
    <sheetView workbookViewId="0">
      <selection activeCell="A9" sqref="A9"/>
    </sheetView>
  </sheetViews>
  <sheetFormatPr defaultRowHeight="12.75" x14ac:dyDescent="0.2"/>
  <cols>
    <col min="1" max="1" width="62.1640625" customWidth="1"/>
    <col min="2" max="2" width="23" customWidth="1"/>
    <col min="3" max="3" width="19.83203125" customWidth="1"/>
    <col min="4" max="4" width="30.1640625" customWidth="1"/>
    <col min="5" max="5" width="19.83203125" customWidth="1"/>
  </cols>
  <sheetData>
    <row r="1" spans="1:5" ht="17.25" customHeight="1" x14ac:dyDescent="0.2">
      <c r="A1" s="14" t="s">
        <v>67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  <c r="B3" s="134" t="s">
        <v>1087</v>
      </c>
      <c r="C3" s="134"/>
      <c r="D3" s="134"/>
      <c r="E3" s="134"/>
    </row>
    <row r="4" spans="1:5" ht="17.25" customHeight="1" x14ac:dyDescent="0.2">
      <c r="A4" s="15"/>
    </row>
    <row r="5" spans="1:5" ht="17.25" customHeight="1" x14ac:dyDescent="0.2">
      <c r="A5" s="14" t="s">
        <v>66</v>
      </c>
    </row>
    <row r="6" spans="1:5" ht="17.25" customHeight="1" x14ac:dyDescent="0.2">
      <c r="A6" s="132" t="s">
        <v>0</v>
      </c>
      <c r="B6" s="133"/>
    </row>
    <row r="7" spans="1:5" ht="35.25" customHeight="1" x14ac:dyDescent="0.2">
      <c r="A7" s="2" t="s">
        <v>1</v>
      </c>
      <c r="B7" s="70" t="s">
        <v>243</v>
      </c>
      <c r="C7" s="70" t="s">
        <v>244</v>
      </c>
      <c r="D7" s="70" t="s">
        <v>259</v>
      </c>
      <c r="E7" s="70" t="s">
        <v>260</v>
      </c>
    </row>
    <row r="8" spans="1:5" ht="17.25" customHeight="1" x14ac:dyDescent="0.2">
      <c r="A8" s="39" t="s">
        <v>79</v>
      </c>
      <c r="B8" s="79">
        <f>SUM(B9:B13)</f>
        <v>16734061</v>
      </c>
      <c r="C8" s="79">
        <f>SUM(C9:C13)</f>
        <v>1269703</v>
      </c>
      <c r="D8" s="79">
        <f>SUM(D9:D13)</f>
        <v>18003764</v>
      </c>
      <c r="E8" s="90">
        <f>SUM(E9:E13)</f>
        <v>18003764</v>
      </c>
    </row>
    <row r="9" spans="1:5" ht="34.5" customHeight="1" x14ac:dyDescent="0.2">
      <c r="A9" s="5" t="s">
        <v>3</v>
      </c>
      <c r="B9" s="4">
        <v>9922217</v>
      </c>
      <c r="C9" s="4">
        <v>0</v>
      </c>
      <c r="D9" s="4">
        <f>SUM(B9:C9)</f>
        <v>9922217</v>
      </c>
      <c r="E9" s="90">
        <v>9922217</v>
      </c>
    </row>
    <row r="10" spans="1:5" ht="34.5" customHeight="1" x14ac:dyDescent="0.2">
      <c r="A10" s="5" t="s">
        <v>4</v>
      </c>
      <c r="B10" s="4">
        <v>0</v>
      </c>
      <c r="C10" s="4">
        <v>0</v>
      </c>
      <c r="D10" s="4">
        <v>0</v>
      </c>
      <c r="E10" s="90"/>
    </row>
    <row r="11" spans="1:5" ht="34.5" customHeight="1" x14ac:dyDescent="0.2">
      <c r="A11" s="5" t="s">
        <v>5</v>
      </c>
      <c r="B11" s="4">
        <v>4792244</v>
      </c>
      <c r="C11" s="4">
        <v>1273403</v>
      </c>
      <c r="D11" s="4">
        <f>SUM(B11:C11)</f>
        <v>6065647</v>
      </c>
      <c r="E11" s="90">
        <v>6065647</v>
      </c>
    </row>
    <row r="12" spans="1:5" ht="17.25" customHeight="1" x14ac:dyDescent="0.2">
      <c r="A12" s="6" t="s">
        <v>6</v>
      </c>
      <c r="B12" s="74">
        <v>1800000</v>
      </c>
      <c r="C12" s="74">
        <v>0</v>
      </c>
      <c r="D12" s="74">
        <f>SUM(B12:C12)</f>
        <v>1800000</v>
      </c>
      <c r="E12" s="92">
        <v>1800000</v>
      </c>
    </row>
    <row r="13" spans="1:5" ht="17.25" customHeight="1" x14ac:dyDescent="0.2">
      <c r="A13" s="72" t="s">
        <v>7</v>
      </c>
      <c r="B13" s="75">
        <v>219600</v>
      </c>
      <c r="C13" s="75">
        <v>-3700</v>
      </c>
      <c r="D13" s="74">
        <f>SUM(B13:C13)</f>
        <v>215900</v>
      </c>
      <c r="E13" s="92">
        <v>215900</v>
      </c>
    </row>
    <row r="14" spans="1:5" ht="34.5" customHeight="1" x14ac:dyDescent="0.2">
      <c r="A14" s="73" t="s">
        <v>80</v>
      </c>
      <c r="B14" s="76">
        <v>3144548</v>
      </c>
      <c r="C14" s="76">
        <v>39000</v>
      </c>
      <c r="D14" s="76">
        <f>SUM(B14:C14)</f>
        <v>3183548</v>
      </c>
      <c r="E14" s="93">
        <v>3259085</v>
      </c>
    </row>
    <row r="15" spans="1:5" ht="17.25" customHeight="1" x14ac:dyDescent="0.2">
      <c r="A15" s="39" t="s">
        <v>81</v>
      </c>
      <c r="B15" s="80">
        <f>SUM(B16:B20)</f>
        <v>672000</v>
      </c>
      <c r="C15" s="80">
        <f>SUM(C16:C20)</f>
        <v>0</v>
      </c>
      <c r="D15" s="80">
        <f>SUM(D16:D20)</f>
        <v>672000</v>
      </c>
      <c r="E15" s="80">
        <f>SUM(E16:E20)</f>
        <v>619853</v>
      </c>
    </row>
    <row r="16" spans="1:5" ht="47.25" x14ac:dyDescent="0.2">
      <c r="A16" s="5" t="s">
        <v>11</v>
      </c>
      <c r="B16" s="4">
        <v>350000</v>
      </c>
      <c r="C16" s="4">
        <v>0</v>
      </c>
      <c r="D16" s="4">
        <f>SUM(B16:C16)</f>
        <v>350000</v>
      </c>
      <c r="E16" s="90">
        <v>320017</v>
      </c>
    </row>
    <row r="17" spans="1:5" ht="34.5" customHeight="1" x14ac:dyDescent="0.2">
      <c r="A17" s="5" t="s">
        <v>12</v>
      </c>
      <c r="B17" s="4">
        <v>250000</v>
      </c>
      <c r="C17" s="4">
        <v>0</v>
      </c>
      <c r="D17" s="4">
        <f>SUM(B17:C17)</f>
        <v>250000</v>
      </c>
      <c r="E17" s="90">
        <v>227795</v>
      </c>
    </row>
    <row r="18" spans="1:5" ht="17.25" customHeight="1" x14ac:dyDescent="0.2">
      <c r="A18" s="6" t="s">
        <v>13</v>
      </c>
      <c r="B18" s="4">
        <v>70000</v>
      </c>
      <c r="C18" s="4">
        <v>0</v>
      </c>
      <c r="D18" s="4">
        <f>SUM(B18:C18)</f>
        <v>70000</v>
      </c>
      <c r="E18" s="90">
        <v>72041</v>
      </c>
    </row>
    <row r="19" spans="1:5" ht="34.5" customHeight="1" x14ac:dyDescent="0.2">
      <c r="A19" s="5" t="s">
        <v>14</v>
      </c>
      <c r="B19" s="4">
        <v>0</v>
      </c>
      <c r="C19" s="4"/>
      <c r="D19" s="4"/>
      <c r="E19" s="4"/>
    </row>
    <row r="20" spans="1:5" ht="17.25" customHeight="1" x14ac:dyDescent="0.2">
      <c r="A20" s="6" t="s">
        <v>15</v>
      </c>
      <c r="B20" s="4">
        <v>2000</v>
      </c>
      <c r="C20" s="4">
        <v>0</v>
      </c>
      <c r="D20" s="4">
        <f>SUM(B20:C20)</f>
        <v>2000</v>
      </c>
      <c r="E20" s="90">
        <v>0</v>
      </c>
    </row>
    <row r="21" spans="1:5" ht="17.25" customHeight="1" x14ac:dyDescent="0.2">
      <c r="A21" s="39" t="s">
        <v>82</v>
      </c>
      <c r="B21" s="79">
        <f>SUM(B22:B29)</f>
        <v>10</v>
      </c>
      <c r="C21" s="79">
        <f>SUM(C22:C29)</f>
        <v>0</v>
      </c>
      <c r="D21" s="79">
        <f>SUM(D22:D29)</f>
        <v>10</v>
      </c>
      <c r="E21" s="79">
        <f>SUM(E22:E29)</f>
        <v>187858</v>
      </c>
    </row>
    <row r="22" spans="1:5" ht="17.25" customHeight="1" x14ac:dyDescent="0.2">
      <c r="A22" s="6" t="s">
        <v>17</v>
      </c>
      <c r="B22" s="4">
        <v>0</v>
      </c>
      <c r="C22" s="4">
        <v>0</v>
      </c>
      <c r="D22" s="4">
        <v>0</v>
      </c>
      <c r="E22" s="4"/>
    </row>
    <row r="23" spans="1:5" ht="17.25" customHeight="1" x14ac:dyDescent="0.2">
      <c r="A23" s="6" t="s">
        <v>18</v>
      </c>
      <c r="B23" s="4">
        <v>0</v>
      </c>
      <c r="C23" s="4">
        <v>0</v>
      </c>
      <c r="D23" s="4">
        <v>0</v>
      </c>
      <c r="E23" s="4"/>
    </row>
    <row r="24" spans="1:5" ht="17.25" customHeight="1" x14ac:dyDescent="0.2">
      <c r="A24" s="6" t="s">
        <v>19</v>
      </c>
      <c r="B24" s="4">
        <v>0</v>
      </c>
      <c r="C24" s="4">
        <v>0</v>
      </c>
      <c r="D24" s="4">
        <v>0</v>
      </c>
      <c r="E24" s="4"/>
    </row>
    <row r="25" spans="1:5" ht="17.25" customHeight="1" x14ac:dyDescent="0.2">
      <c r="A25" s="6" t="s">
        <v>20</v>
      </c>
      <c r="B25" s="4">
        <v>0</v>
      </c>
      <c r="C25" s="4">
        <v>0</v>
      </c>
      <c r="D25" s="4">
        <v>0</v>
      </c>
      <c r="E25" s="90">
        <v>3000</v>
      </c>
    </row>
    <row r="26" spans="1:5" ht="17.25" customHeight="1" x14ac:dyDescent="0.2">
      <c r="A26" s="6" t="s">
        <v>21</v>
      </c>
      <c r="B26" s="4">
        <v>0</v>
      </c>
      <c r="C26" s="4">
        <v>0</v>
      </c>
      <c r="D26" s="4">
        <v>0</v>
      </c>
      <c r="E26" s="4"/>
    </row>
    <row r="27" spans="1:5" ht="17.25" customHeight="1" x14ac:dyDescent="0.2">
      <c r="A27" s="6" t="s">
        <v>22</v>
      </c>
      <c r="B27" s="4">
        <v>0</v>
      </c>
      <c r="C27" s="4">
        <v>0</v>
      </c>
      <c r="D27" s="4">
        <v>0</v>
      </c>
      <c r="E27" s="4"/>
    </row>
    <row r="28" spans="1:5" ht="17.25" customHeight="1" x14ac:dyDescent="0.2">
      <c r="A28" s="6" t="s">
        <v>23</v>
      </c>
      <c r="B28" s="4">
        <v>10</v>
      </c>
      <c r="C28" s="4">
        <v>0</v>
      </c>
      <c r="D28" s="4">
        <f>SUM(B28:C28)</f>
        <v>10</v>
      </c>
      <c r="E28" s="90">
        <v>10</v>
      </c>
    </row>
    <row r="29" spans="1:5" ht="17.25" customHeight="1" x14ac:dyDescent="0.2">
      <c r="A29" s="6" t="s">
        <v>24</v>
      </c>
      <c r="B29" s="7">
        <v>0</v>
      </c>
      <c r="C29" s="7">
        <v>0</v>
      </c>
      <c r="D29" s="7">
        <v>0</v>
      </c>
      <c r="E29" s="91">
        <v>184848</v>
      </c>
    </row>
    <row r="30" spans="1:5" ht="17.25" customHeight="1" x14ac:dyDescent="0.2">
      <c r="A30" s="3" t="s">
        <v>25</v>
      </c>
      <c r="B30" s="7">
        <v>0</v>
      </c>
      <c r="C30" s="7">
        <v>0</v>
      </c>
      <c r="D30" s="7">
        <v>0</v>
      </c>
      <c r="E30" s="7">
        <v>0</v>
      </c>
    </row>
    <row r="31" spans="1:5" ht="17.25" customHeight="1" x14ac:dyDescent="0.2">
      <c r="A31" s="9" t="s">
        <v>26</v>
      </c>
      <c r="B31" s="10">
        <f>B8+B14+B15+B21</f>
        <v>20550619</v>
      </c>
      <c r="C31" s="10">
        <f t="shared" ref="C31" si="0">C8+C14+C15+C21</f>
        <v>1308703</v>
      </c>
      <c r="D31" s="10">
        <f>D8+D14+D15+D21</f>
        <v>21859322</v>
      </c>
      <c r="E31" s="10">
        <f>E8+E14+E15+E21</f>
        <v>22070560</v>
      </c>
    </row>
    <row r="32" spans="1:5" ht="34.5" customHeight="1" x14ac:dyDescent="0.2">
      <c r="A32" s="8" t="s">
        <v>27</v>
      </c>
      <c r="B32" s="4">
        <v>0</v>
      </c>
      <c r="C32" s="4">
        <v>12951159</v>
      </c>
      <c r="D32" s="4">
        <f>SUM(B32:C32)</f>
        <v>12951159</v>
      </c>
      <c r="E32" s="90">
        <v>18951145</v>
      </c>
    </row>
    <row r="33" spans="1:5" ht="17.25" customHeight="1" x14ac:dyDescent="0.2">
      <c r="A33" s="17" t="s">
        <v>249</v>
      </c>
      <c r="B33" s="4">
        <v>0</v>
      </c>
      <c r="C33" s="4">
        <v>0</v>
      </c>
      <c r="D33" s="4">
        <v>0</v>
      </c>
      <c r="E33" s="4">
        <v>762000</v>
      </c>
    </row>
    <row r="34" spans="1:5" ht="15.75" x14ac:dyDescent="0.2">
      <c r="A34" s="3" t="s">
        <v>29</v>
      </c>
      <c r="B34" s="4">
        <v>0</v>
      </c>
      <c r="C34" s="4">
        <v>0</v>
      </c>
      <c r="D34" s="4">
        <v>0</v>
      </c>
      <c r="E34" s="4">
        <v>0</v>
      </c>
    </row>
    <row r="35" spans="1:5" ht="31.5" x14ac:dyDescent="0.2">
      <c r="A35" s="8" t="s">
        <v>30</v>
      </c>
      <c r="B35" s="4">
        <v>0</v>
      </c>
      <c r="C35" s="4">
        <v>0</v>
      </c>
      <c r="D35" s="4">
        <v>0</v>
      </c>
      <c r="E35" s="4">
        <v>0</v>
      </c>
    </row>
    <row r="36" spans="1:5" ht="15.75" x14ac:dyDescent="0.2">
      <c r="A36" s="9" t="s">
        <v>31</v>
      </c>
      <c r="B36" s="10">
        <v>0</v>
      </c>
      <c r="C36" s="10">
        <f>SUM(C32:C35)</f>
        <v>12951159</v>
      </c>
      <c r="D36" s="10">
        <f>SUM(D32:D35)</f>
        <v>12951159</v>
      </c>
      <c r="E36" s="10">
        <f>SUM(E32:E35)</f>
        <v>19713145</v>
      </c>
    </row>
    <row r="37" spans="1:5" ht="15.75" x14ac:dyDescent="0.2">
      <c r="A37" s="9" t="s">
        <v>32</v>
      </c>
      <c r="B37" s="10">
        <f>SUM(B31+B36)</f>
        <v>20550619</v>
      </c>
      <c r="C37" s="10">
        <f>SUM(C31+C36)</f>
        <v>14259862</v>
      </c>
      <c r="D37" s="10">
        <f>SUM(D31+D36)</f>
        <v>34810481</v>
      </c>
      <c r="E37" s="10">
        <f>SUM(E31+E36)</f>
        <v>41783705</v>
      </c>
    </row>
    <row r="38" spans="1:5" ht="15.75" x14ac:dyDescent="0.2">
      <c r="A38" s="3" t="s">
        <v>33</v>
      </c>
      <c r="B38" s="4">
        <v>0</v>
      </c>
      <c r="C38" s="4">
        <v>0</v>
      </c>
      <c r="D38" s="4">
        <v>0</v>
      </c>
      <c r="E38" s="4">
        <v>0</v>
      </c>
    </row>
    <row r="39" spans="1:5" ht="15.75" x14ac:dyDescent="0.2">
      <c r="A39" s="3" t="s">
        <v>34</v>
      </c>
      <c r="B39" s="4">
        <v>0</v>
      </c>
      <c r="C39" s="4">
        <v>0</v>
      </c>
      <c r="D39" s="4">
        <v>0</v>
      </c>
      <c r="E39" s="4">
        <v>0</v>
      </c>
    </row>
    <row r="40" spans="1:5" ht="15.75" x14ac:dyDescent="0.2">
      <c r="A40" s="3" t="s">
        <v>35</v>
      </c>
      <c r="B40" s="4">
        <v>7449741</v>
      </c>
      <c r="C40" s="4">
        <f>D40-B40</f>
        <v>260591</v>
      </c>
      <c r="D40" s="4">
        <v>7710332</v>
      </c>
      <c r="E40" s="90">
        <v>7710332</v>
      </c>
    </row>
    <row r="41" spans="1:5" ht="15.75" x14ac:dyDescent="0.2">
      <c r="A41" s="3" t="s">
        <v>36</v>
      </c>
      <c r="B41" s="7">
        <v>0</v>
      </c>
      <c r="C41" s="7">
        <v>0</v>
      </c>
      <c r="D41" s="7">
        <v>0</v>
      </c>
      <c r="E41" s="91">
        <v>0</v>
      </c>
    </row>
    <row r="42" spans="1:5" ht="15.75" x14ac:dyDescent="0.2">
      <c r="A42" s="3" t="s">
        <v>37</v>
      </c>
      <c r="B42" s="19">
        <v>0</v>
      </c>
      <c r="C42" s="19">
        <v>1560231</v>
      </c>
      <c r="D42" s="19">
        <f>SUM(B42:C42)</f>
        <v>1560231</v>
      </c>
      <c r="E42" s="94">
        <v>2221232</v>
      </c>
    </row>
    <row r="43" spans="1:5" ht="15.75" x14ac:dyDescent="0.2">
      <c r="A43" s="9" t="s">
        <v>38</v>
      </c>
      <c r="B43" s="10">
        <f>B40</f>
        <v>7449741</v>
      </c>
      <c r="C43" s="10">
        <f>C40+C42</f>
        <v>1820822</v>
      </c>
      <c r="D43" s="10">
        <f>D40+D42</f>
        <v>9270563</v>
      </c>
      <c r="E43" s="10">
        <f>E40+E42</f>
        <v>9931564</v>
      </c>
    </row>
    <row r="44" spans="1:5" ht="15.75" x14ac:dyDescent="0.2">
      <c r="A44" s="9" t="s">
        <v>39</v>
      </c>
      <c r="B44" s="10">
        <f>B37+B43</f>
        <v>28000360</v>
      </c>
      <c r="C44" s="10">
        <f>C37+C43</f>
        <v>16080684</v>
      </c>
      <c r="D44" s="77">
        <f>D37+D43</f>
        <v>44081044</v>
      </c>
      <c r="E44" s="77">
        <f>E37+E43</f>
        <v>51715269</v>
      </c>
    </row>
    <row r="45" spans="1:5" ht="17.25" customHeight="1" x14ac:dyDescent="0.2"/>
    <row r="46" spans="1:5" ht="15.75" x14ac:dyDescent="0.2">
      <c r="A46" s="132" t="s">
        <v>40</v>
      </c>
      <c r="B46" s="133"/>
    </row>
    <row r="47" spans="1:5" ht="37.5" customHeight="1" x14ac:dyDescent="0.2">
      <c r="A47" s="11" t="s">
        <v>1</v>
      </c>
      <c r="B47" s="70" t="s">
        <v>243</v>
      </c>
      <c r="C47" s="70" t="s">
        <v>244</v>
      </c>
      <c r="D47" s="70" t="s">
        <v>259</v>
      </c>
      <c r="E47" s="70" t="s">
        <v>260</v>
      </c>
    </row>
    <row r="48" spans="1:5" ht="15.75" x14ac:dyDescent="0.2">
      <c r="A48" s="3" t="s">
        <v>41</v>
      </c>
      <c r="B48" s="4">
        <v>11521057</v>
      </c>
      <c r="C48" s="4">
        <v>1588680</v>
      </c>
      <c r="D48" s="4">
        <f>SUM(B48:C48)</f>
        <v>13109737</v>
      </c>
      <c r="E48" s="90">
        <v>12173771</v>
      </c>
    </row>
    <row r="49" spans="1:5" ht="15.75" x14ac:dyDescent="0.2">
      <c r="A49" s="3" t="s">
        <v>42</v>
      </c>
      <c r="B49" s="4">
        <v>2125891</v>
      </c>
      <c r="C49" s="4">
        <v>0</v>
      </c>
      <c r="D49" s="4">
        <f>SUM(B49:C49)</f>
        <v>2125891</v>
      </c>
      <c r="E49" s="90">
        <v>1888023</v>
      </c>
    </row>
    <row r="50" spans="1:5" ht="15.75" x14ac:dyDescent="0.2">
      <c r="A50" s="3" t="s">
        <v>43</v>
      </c>
      <c r="B50" s="4">
        <v>5957348</v>
      </c>
      <c r="C50" s="4">
        <v>996966</v>
      </c>
      <c r="D50" s="4">
        <f>SUM(B50:C50)</f>
        <v>6954314</v>
      </c>
      <c r="E50" s="90">
        <v>5393010</v>
      </c>
    </row>
    <row r="51" spans="1:5" ht="15.75" x14ac:dyDescent="0.2">
      <c r="A51" s="3" t="s">
        <v>44</v>
      </c>
      <c r="B51" s="4">
        <v>380000</v>
      </c>
      <c r="C51" s="4">
        <v>39000</v>
      </c>
      <c r="D51" s="4">
        <v>419000</v>
      </c>
      <c r="E51" s="90">
        <v>0</v>
      </c>
    </row>
    <row r="52" spans="1:5" ht="31.5" x14ac:dyDescent="0.2">
      <c r="A52" s="8" t="s">
        <v>45</v>
      </c>
      <c r="B52" s="4">
        <v>468107</v>
      </c>
      <c r="C52" s="4">
        <v>100355</v>
      </c>
      <c r="D52" s="4">
        <f>SUM(B52:C52)</f>
        <v>568462</v>
      </c>
      <c r="E52" s="90">
        <v>568457</v>
      </c>
    </row>
    <row r="53" spans="1:5" ht="31.5" x14ac:dyDescent="0.2">
      <c r="A53" s="8" t="s">
        <v>46</v>
      </c>
      <c r="B53" s="4">
        <v>0</v>
      </c>
      <c r="C53" s="4">
        <v>37223</v>
      </c>
      <c r="D53" s="4">
        <f>SUM(B53:C53)</f>
        <v>37223</v>
      </c>
      <c r="E53" s="90">
        <v>37223</v>
      </c>
    </row>
    <row r="54" spans="1:5" ht="15.75" x14ac:dyDescent="0.2">
      <c r="A54" s="3" t="s">
        <v>47</v>
      </c>
      <c r="B54" s="4">
        <v>4514378</v>
      </c>
      <c r="C54" s="4">
        <v>-3108326</v>
      </c>
      <c r="D54" s="4">
        <f>SUM(B54:C54)</f>
        <v>1406052</v>
      </c>
      <c r="E54" s="90">
        <v>0</v>
      </c>
    </row>
    <row r="55" spans="1:5" ht="15.75" x14ac:dyDescent="0.2">
      <c r="A55" s="3" t="s">
        <v>48</v>
      </c>
      <c r="B55" s="19">
        <v>0</v>
      </c>
      <c r="C55" s="19">
        <v>818259</v>
      </c>
      <c r="D55" s="19">
        <v>818259</v>
      </c>
      <c r="E55" s="94">
        <v>818259</v>
      </c>
    </row>
    <row r="56" spans="1:5" ht="15.75" x14ac:dyDescent="0.2">
      <c r="A56" s="9" t="s">
        <v>49</v>
      </c>
      <c r="B56" s="10">
        <f>SUM(B48:B55)</f>
        <v>24966781</v>
      </c>
      <c r="C56" s="10">
        <f>SUM(C48:C55)</f>
        <v>472157</v>
      </c>
      <c r="D56" s="10">
        <f>SUM(D48:D55)</f>
        <v>25438938</v>
      </c>
      <c r="E56" s="10">
        <f>SUM(E48:E55)</f>
        <v>20878743</v>
      </c>
    </row>
    <row r="57" spans="1:5" ht="15.75" x14ac:dyDescent="0.2">
      <c r="A57" s="3" t="s">
        <v>50</v>
      </c>
      <c r="B57" s="4">
        <v>2308000</v>
      </c>
      <c r="C57" s="4">
        <v>13112639</v>
      </c>
      <c r="D57" s="4">
        <f>SUM(B57:C57)</f>
        <v>15420639</v>
      </c>
      <c r="E57" s="90">
        <v>704480</v>
      </c>
    </row>
    <row r="58" spans="1:5" ht="15.75" x14ac:dyDescent="0.2">
      <c r="A58" s="3" t="s">
        <v>51</v>
      </c>
      <c r="B58" s="4">
        <v>0</v>
      </c>
      <c r="C58" s="4">
        <v>987227</v>
      </c>
      <c r="D58" s="4">
        <f>SUM(B58:C58)</f>
        <v>987227</v>
      </c>
      <c r="E58" s="90">
        <v>987227</v>
      </c>
    </row>
    <row r="59" spans="1:5" ht="31.5" x14ac:dyDescent="0.2">
      <c r="A59" s="8" t="s">
        <v>52</v>
      </c>
      <c r="B59" s="7">
        <v>0</v>
      </c>
      <c r="C59" s="7">
        <v>0</v>
      </c>
      <c r="D59" s="7">
        <v>0</v>
      </c>
      <c r="E59" s="7">
        <v>0</v>
      </c>
    </row>
    <row r="60" spans="1:5" ht="31.5" x14ac:dyDescent="0.2">
      <c r="A60" s="8" t="s">
        <v>53</v>
      </c>
      <c r="B60" s="7">
        <v>65000</v>
      </c>
      <c r="C60" s="7">
        <v>0</v>
      </c>
      <c r="D60" s="7">
        <f>SUM(B60:C60)</f>
        <v>65000</v>
      </c>
      <c r="E60" s="91">
        <v>0</v>
      </c>
    </row>
    <row r="61" spans="1:5" ht="15.75" x14ac:dyDescent="0.2">
      <c r="A61" s="9" t="s">
        <v>54</v>
      </c>
      <c r="B61" s="10">
        <f>SUM(B57:B60)</f>
        <v>2373000</v>
      </c>
      <c r="C61" s="10">
        <f>SUM(C57:C60)</f>
        <v>14099866</v>
      </c>
      <c r="D61" s="10">
        <f>SUM(D57:D60)</f>
        <v>16472866</v>
      </c>
      <c r="E61" s="10">
        <f>SUM(E57:E60)</f>
        <v>1691707</v>
      </c>
    </row>
    <row r="62" spans="1:5" ht="15.75" x14ac:dyDescent="0.2">
      <c r="A62" s="9" t="s">
        <v>55</v>
      </c>
      <c r="B62" s="10">
        <f>B56+B61</f>
        <v>27339781</v>
      </c>
      <c r="C62" s="10">
        <f>C56+C61</f>
        <v>14572023</v>
      </c>
      <c r="D62" s="10">
        <f>D56+D61</f>
        <v>41911804</v>
      </c>
      <c r="E62" s="10">
        <f>E56+E61</f>
        <v>22570450</v>
      </c>
    </row>
    <row r="63" spans="1:5" ht="31.5" x14ac:dyDescent="0.2">
      <c r="A63" s="8" t="s">
        <v>56</v>
      </c>
      <c r="B63" s="7">
        <v>0</v>
      </c>
      <c r="C63" s="7">
        <v>0</v>
      </c>
      <c r="D63" s="7">
        <v>0</v>
      </c>
      <c r="E63" s="7">
        <v>0</v>
      </c>
    </row>
    <row r="64" spans="1:5" ht="31.5" x14ac:dyDescent="0.2">
      <c r="A64" s="8" t="s">
        <v>57</v>
      </c>
      <c r="B64" s="7">
        <v>0</v>
      </c>
      <c r="C64" s="7">
        <v>0</v>
      </c>
      <c r="D64" s="7">
        <v>0</v>
      </c>
      <c r="E64" s="7">
        <v>0</v>
      </c>
    </row>
    <row r="65" spans="1:5" ht="15.75" x14ac:dyDescent="0.2">
      <c r="A65" s="3" t="s">
        <v>58</v>
      </c>
      <c r="B65" s="7">
        <v>0</v>
      </c>
      <c r="C65" s="7">
        <v>0</v>
      </c>
      <c r="D65" s="7">
        <v>0</v>
      </c>
      <c r="E65" s="7">
        <v>0</v>
      </c>
    </row>
    <row r="66" spans="1:5" ht="31.5" x14ac:dyDescent="0.2">
      <c r="A66" s="8" t="s">
        <v>59</v>
      </c>
      <c r="B66" s="4">
        <v>0</v>
      </c>
      <c r="C66" s="4">
        <v>0</v>
      </c>
      <c r="D66" s="4">
        <v>0</v>
      </c>
      <c r="E66" s="4">
        <v>0</v>
      </c>
    </row>
    <row r="67" spans="1:5" ht="31.5" x14ac:dyDescent="0.2">
      <c r="A67" s="8" t="s">
        <v>60</v>
      </c>
      <c r="B67" s="4">
        <v>660579</v>
      </c>
      <c r="C67" s="4">
        <v>1508661</v>
      </c>
      <c r="D67" s="4">
        <f>SUM(B67:C67)</f>
        <v>2169240</v>
      </c>
      <c r="E67" s="90">
        <v>2169240</v>
      </c>
    </row>
    <row r="68" spans="1:5" ht="15.75" x14ac:dyDescent="0.2">
      <c r="A68" s="9" t="s">
        <v>61</v>
      </c>
      <c r="B68" s="10">
        <f>SUM(B63:B67)</f>
        <v>660579</v>
      </c>
      <c r="C68" s="10">
        <f>SUM(C63:C67)</f>
        <v>1508661</v>
      </c>
      <c r="D68" s="10">
        <f>SUM(D63:D67)</f>
        <v>2169240</v>
      </c>
      <c r="E68" s="10">
        <f>SUM(E63:E67)</f>
        <v>2169240</v>
      </c>
    </row>
    <row r="69" spans="1:5" ht="15.75" x14ac:dyDescent="0.2">
      <c r="A69" s="9" t="s">
        <v>62</v>
      </c>
      <c r="B69" s="10">
        <f>B68+B62</f>
        <v>28000360</v>
      </c>
      <c r="C69" s="10">
        <f>C68+C62</f>
        <v>16080684</v>
      </c>
      <c r="D69" s="71">
        <f>D68+D62</f>
        <v>44081044</v>
      </c>
      <c r="E69" s="71">
        <f>E68+E62</f>
        <v>24739690</v>
      </c>
    </row>
  </sheetData>
  <mergeCells count="3">
    <mergeCell ref="A6:B6"/>
    <mergeCell ref="A46:B46"/>
    <mergeCell ref="B3:E3"/>
  </mergeCells>
  <pageMargins left="0.7" right="0.7" top="0.75" bottom="0.75" header="0.3" footer="0.3"/>
  <pageSetup paperSize="9" scale="9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E62"/>
  <sheetViews>
    <sheetView workbookViewId="0">
      <selection activeCell="F5" sqref="F5"/>
    </sheetView>
  </sheetViews>
  <sheetFormatPr defaultRowHeight="12.75" x14ac:dyDescent="0.2"/>
  <cols>
    <col min="1" max="1" width="54.5" customWidth="1"/>
    <col min="2" max="2" width="23.1640625" bestFit="1" customWidth="1"/>
    <col min="3" max="3" width="23.1640625" customWidth="1"/>
    <col min="4" max="4" width="27" customWidth="1"/>
    <col min="5" max="5" width="22.33203125" customWidth="1"/>
  </cols>
  <sheetData>
    <row r="1" spans="1:5" ht="17.25" customHeight="1" x14ac:dyDescent="0.2">
      <c r="A1" s="20" t="s">
        <v>120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1095</v>
      </c>
    </row>
    <row r="5" spans="1:5" ht="17.25" customHeight="1" x14ac:dyDescent="0.2">
      <c r="A5" s="15"/>
    </row>
    <row r="6" spans="1:5" ht="17.25" customHeight="1" x14ac:dyDescent="0.2">
      <c r="A6" s="20" t="s">
        <v>232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0</v>
      </c>
      <c r="C10" s="19"/>
      <c r="D10" s="19"/>
      <c r="E10" s="19"/>
    </row>
    <row r="11" spans="1:5" ht="34.5" customHeight="1" x14ac:dyDescent="0.2">
      <c r="A11" s="23" t="s">
        <v>80</v>
      </c>
      <c r="B11" s="19">
        <v>0</v>
      </c>
      <c r="C11" s="19"/>
      <c r="D11" s="19"/>
      <c r="E11" s="19"/>
    </row>
    <row r="12" spans="1:5" ht="17.25" customHeight="1" x14ac:dyDescent="0.2">
      <c r="A12" s="3" t="s">
        <v>81</v>
      </c>
      <c r="B12" s="19">
        <v>0</v>
      </c>
      <c r="C12" s="19"/>
      <c r="D12" s="19"/>
      <c r="E12" s="19"/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/>
    </row>
    <row r="15" spans="1:5" ht="17.25" customHeight="1" x14ac:dyDescent="0.2">
      <c r="A15" s="6" t="s">
        <v>84</v>
      </c>
      <c r="B15" s="19">
        <v>0</v>
      </c>
      <c r="C15" s="19"/>
      <c r="D15" s="19"/>
      <c r="E15" s="19"/>
    </row>
    <row r="16" spans="1:5" ht="17.25" customHeight="1" x14ac:dyDescent="0.2">
      <c r="A16" s="6" t="s">
        <v>85</v>
      </c>
      <c r="B16" s="19">
        <v>0</v>
      </c>
      <c r="C16" s="19"/>
      <c r="D16" s="19"/>
      <c r="E16" s="19"/>
    </row>
    <row r="17" spans="1:5" ht="17.25" customHeight="1" x14ac:dyDescent="0.2">
      <c r="A17" s="6" t="s">
        <v>86</v>
      </c>
      <c r="B17" s="19">
        <v>0</v>
      </c>
      <c r="C17" s="19"/>
      <c r="D17" s="19"/>
      <c r="E17" s="19"/>
    </row>
    <row r="18" spans="1:5" ht="17.25" customHeight="1" x14ac:dyDescent="0.2">
      <c r="A18" s="6" t="s">
        <v>87</v>
      </c>
      <c r="B18" s="19">
        <v>0</v>
      </c>
      <c r="C18" s="19"/>
      <c r="D18" s="19"/>
      <c r="E18" s="19"/>
    </row>
    <row r="19" spans="1:5" ht="17.25" customHeight="1" x14ac:dyDescent="0.2">
      <c r="A19" s="6" t="s">
        <v>88</v>
      </c>
      <c r="B19" s="19">
        <v>0</v>
      </c>
      <c r="C19" s="19"/>
      <c r="D19" s="19"/>
      <c r="E19" s="19"/>
    </row>
    <row r="20" spans="1:5" ht="17.25" customHeight="1" x14ac:dyDescent="0.2">
      <c r="A20" s="6" t="s">
        <v>89</v>
      </c>
      <c r="B20" s="19">
        <v>0</v>
      </c>
      <c r="C20" s="19"/>
      <c r="D20" s="19"/>
      <c r="E20" s="19"/>
    </row>
    <row r="21" spans="1:5" ht="17.25" customHeight="1" x14ac:dyDescent="0.2">
      <c r="A21" s="6" t="s">
        <v>90</v>
      </c>
      <c r="B21" s="19">
        <v>0</v>
      </c>
      <c r="C21" s="19"/>
      <c r="D21" s="19"/>
      <c r="E21" s="19"/>
    </row>
    <row r="22" spans="1:5" ht="17.25" customHeight="1" x14ac:dyDescent="0.2">
      <c r="A22" s="3" t="s">
        <v>91</v>
      </c>
      <c r="B22" s="19">
        <v>0</v>
      </c>
      <c r="C22" s="19"/>
      <c r="D22" s="19"/>
      <c r="E22" s="19"/>
    </row>
    <row r="23" spans="1:5" ht="17.25" customHeight="1" x14ac:dyDescent="0.2">
      <c r="A23" s="22" t="s">
        <v>92</v>
      </c>
      <c r="B23" s="85">
        <f>SUM(B10+B11+B12+B13+B22)</f>
        <v>0</v>
      </c>
      <c r="C23" s="85">
        <f t="shared" ref="C23:E23" si="1">SUM(C10+C11+C12+C13+C22)</f>
        <v>0</v>
      </c>
      <c r="D23" s="85">
        <f t="shared" si="1"/>
        <v>0</v>
      </c>
      <c r="E23" s="85">
        <f t="shared" si="1"/>
        <v>0</v>
      </c>
    </row>
    <row r="24" spans="1:5" ht="34.5" customHeight="1" x14ac:dyDescent="0.2">
      <c r="A24" s="23" t="s">
        <v>93</v>
      </c>
      <c r="B24" s="19">
        <v>0</v>
      </c>
      <c r="C24" s="19"/>
      <c r="D24" s="19"/>
      <c r="E24" s="19"/>
    </row>
    <row r="25" spans="1:5" ht="17.25" customHeight="1" x14ac:dyDescent="0.2">
      <c r="A25" s="3" t="s">
        <v>94</v>
      </c>
      <c r="B25" s="19">
        <v>0</v>
      </c>
      <c r="C25" s="19"/>
      <c r="D25" s="19"/>
      <c r="E25" s="19"/>
    </row>
    <row r="26" spans="1:5" ht="17.25" customHeight="1" x14ac:dyDescent="0.2">
      <c r="A26" s="3" t="s">
        <v>95</v>
      </c>
      <c r="B26" s="19">
        <v>0</v>
      </c>
      <c r="C26" s="19"/>
      <c r="D26" s="19"/>
      <c r="E26" s="19"/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/>
    </row>
    <row r="28" spans="1:5" ht="17.25" customHeight="1" x14ac:dyDescent="0.2">
      <c r="A28" s="9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0</v>
      </c>
      <c r="C29" s="78">
        <f t="shared" ref="C29:E29" si="3">SUM(C23+C28)</f>
        <v>0</v>
      </c>
      <c r="D29" s="78">
        <f t="shared" si="3"/>
        <v>0</v>
      </c>
      <c r="E29" s="78">
        <f t="shared" si="3"/>
        <v>0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/>
    </row>
    <row r="31" spans="1:5" ht="17.25" customHeight="1" x14ac:dyDescent="0.2">
      <c r="A31" s="3" t="s">
        <v>100</v>
      </c>
      <c r="B31" s="4">
        <v>0</v>
      </c>
      <c r="C31" s="4"/>
      <c r="D31" s="4"/>
      <c r="E31" s="4"/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/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/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E35" si="4">SUM(C30:C33)</f>
        <v>0</v>
      </c>
      <c r="D35" s="10">
        <f t="shared" si="4"/>
        <v>0</v>
      </c>
      <c r="E35" s="10">
        <f t="shared" si="4"/>
        <v>0</v>
      </c>
    </row>
    <row r="36" spans="1:5" ht="15.75" x14ac:dyDescent="0.2">
      <c r="A36" s="21" t="s">
        <v>104</v>
      </c>
      <c r="B36" s="95">
        <f>SUM(B29+B35)</f>
        <v>0</v>
      </c>
      <c r="C36" s="95">
        <f t="shared" ref="C36:E36" si="5">SUM(C29+C35)</f>
        <v>0</v>
      </c>
      <c r="D36" s="95">
        <f t="shared" si="5"/>
        <v>0</v>
      </c>
      <c r="E36" s="95">
        <f t="shared" si="5"/>
        <v>0</v>
      </c>
    </row>
    <row r="38" spans="1:5" ht="15.75" x14ac:dyDescent="0.2">
      <c r="A38" s="132" t="s">
        <v>40</v>
      </c>
      <c r="B38" s="133"/>
    </row>
    <row r="39" spans="1:5" ht="31.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600000</v>
      </c>
      <c r="C40" s="19">
        <v>0</v>
      </c>
      <c r="D40" s="19">
        <v>600000</v>
      </c>
      <c r="E40" s="19">
        <v>562407</v>
      </c>
    </row>
    <row r="41" spans="1:5" ht="15.75" x14ac:dyDescent="0.2">
      <c r="A41" s="3" t="s">
        <v>42</v>
      </c>
      <c r="B41" s="19">
        <v>117000</v>
      </c>
      <c r="C41" s="19">
        <v>0</v>
      </c>
      <c r="D41" s="19">
        <v>117000</v>
      </c>
      <c r="E41" s="19">
        <v>86625</v>
      </c>
    </row>
    <row r="42" spans="1:5" ht="15.75" x14ac:dyDescent="0.2">
      <c r="A42" s="3" t="s">
        <v>43</v>
      </c>
      <c r="B42" s="19">
        <v>432600</v>
      </c>
      <c r="C42" s="19">
        <f>D42-B42</f>
        <v>68244</v>
      </c>
      <c r="D42" s="19">
        <v>500844</v>
      </c>
      <c r="E42" s="19">
        <v>500844</v>
      </c>
    </row>
    <row r="43" spans="1:5" ht="15.75" x14ac:dyDescent="0.2">
      <c r="A43" s="3" t="s">
        <v>44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/>
    </row>
    <row r="48" spans="1:5" ht="15.75" x14ac:dyDescent="0.2">
      <c r="A48" s="9" t="s">
        <v>49</v>
      </c>
      <c r="B48" s="85">
        <f>SUM(B40:B47)</f>
        <v>1149600</v>
      </c>
      <c r="C48" s="85">
        <f t="shared" ref="C48:E48" si="6">SUM(C40:C47)</f>
        <v>68244</v>
      </c>
      <c r="D48" s="85">
        <f t="shared" si="6"/>
        <v>1217844</v>
      </c>
      <c r="E48" s="85">
        <f t="shared" si="6"/>
        <v>1149876</v>
      </c>
    </row>
    <row r="49" spans="1:5" ht="15.75" x14ac:dyDescent="0.2">
      <c r="A49" s="3" t="s">
        <v>50</v>
      </c>
      <c r="B49" s="19">
        <v>50000</v>
      </c>
      <c r="C49" s="19">
        <v>0</v>
      </c>
      <c r="D49" s="19">
        <v>50000</v>
      </c>
      <c r="E49" s="19">
        <v>0</v>
      </c>
    </row>
    <row r="50" spans="1:5" ht="15.75" x14ac:dyDescent="0.2">
      <c r="A50" s="3" t="s">
        <v>51</v>
      </c>
      <c r="B50" s="19">
        <v>0</v>
      </c>
      <c r="C50" s="19">
        <v>834827</v>
      </c>
      <c r="D50" s="19">
        <v>834827</v>
      </c>
      <c r="E50" s="19">
        <v>834827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50000</v>
      </c>
      <c r="C53" s="85">
        <f t="shared" ref="C53:D53" si="7">SUM(C49:C52)</f>
        <v>834827</v>
      </c>
      <c r="D53" s="85">
        <f t="shared" si="7"/>
        <v>884827</v>
      </c>
      <c r="E53" s="85">
        <f>SUM(E49:E52)</f>
        <v>834827</v>
      </c>
    </row>
    <row r="54" spans="1:5" s="84" customFormat="1" ht="15.75" x14ac:dyDescent="0.2">
      <c r="A54" s="22" t="s">
        <v>247</v>
      </c>
      <c r="B54" s="85">
        <f>SUM(B53,B48)</f>
        <v>1199600</v>
      </c>
      <c r="C54" s="85">
        <f t="shared" ref="C54:E54" si="8">SUM(C53,C48)</f>
        <v>903071</v>
      </c>
      <c r="D54" s="85">
        <f t="shared" si="8"/>
        <v>2102671</v>
      </c>
      <c r="E54" s="85">
        <f t="shared" si="8"/>
        <v>1984703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/>
      <c r="D59" s="4"/>
      <c r="E59" s="4"/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1199600</v>
      </c>
      <c r="C61" s="10">
        <f t="shared" ref="C61:E61" si="10">SUM(C54+C60)</f>
        <v>903071</v>
      </c>
      <c r="D61" s="10">
        <f t="shared" si="10"/>
        <v>2102671</v>
      </c>
      <c r="E61" s="77">
        <f t="shared" si="10"/>
        <v>1984703</v>
      </c>
    </row>
    <row r="62" spans="1:5" ht="15.75" x14ac:dyDescent="0.2">
      <c r="A62" s="14" t="s">
        <v>119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E62"/>
  <sheetViews>
    <sheetView workbookViewId="0">
      <selection activeCell="E4" sqref="E4"/>
    </sheetView>
  </sheetViews>
  <sheetFormatPr defaultRowHeight="12.75" x14ac:dyDescent="0.2"/>
  <cols>
    <col min="1" max="1" width="54.5" customWidth="1"/>
    <col min="2" max="2" width="23.1640625" bestFit="1" customWidth="1"/>
    <col min="3" max="3" width="20.83203125" customWidth="1"/>
    <col min="4" max="4" width="29.83203125" customWidth="1"/>
    <col min="5" max="5" width="20.83203125" customWidth="1"/>
  </cols>
  <sheetData>
    <row r="1" spans="1:5" ht="17.25" customHeight="1" x14ac:dyDescent="0.2">
      <c r="A1" s="20" t="s">
        <v>121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1096</v>
      </c>
    </row>
    <row r="5" spans="1:5" ht="17.25" customHeight="1" x14ac:dyDescent="0.2">
      <c r="A5" s="15"/>
    </row>
    <row r="6" spans="1:5" ht="17.25" customHeight="1" x14ac:dyDescent="0.2">
      <c r="A6" s="20" t="s">
        <v>122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3319600</v>
      </c>
      <c r="C10" s="19"/>
      <c r="D10" s="19"/>
      <c r="E10" s="19"/>
    </row>
    <row r="11" spans="1:5" ht="34.5" customHeight="1" x14ac:dyDescent="0.2">
      <c r="A11" s="23" t="s">
        <v>80</v>
      </c>
      <c r="B11" s="19">
        <v>0</v>
      </c>
      <c r="C11" s="19"/>
      <c r="D11" s="19"/>
      <c r="E11" s="19"/>
    </row>
    <row r="12" spans="1:5" ht="17.25" customHeight="1" x14ac:dyDescent="0.2">
      <c r="A12" s="3" t="s">
        <v>81</v>
      </c>
      <c r="B12" s="19">
        <v>0</v>
      </c>
      <c r="C12" s="19"/>
      <c r="D12" s="19"/>
      <c r="E12" s="19"/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/>
    </row>
    <row r="15" spans="1:5" ht="17.25" customHeight="1" x14ac:dyDescent="0.2">
      <c r="A15" s="6" t="s">
        <v>84</v>
      </c>
      <c r="B15" s="19">
        <v>0</v>
      </c>
      <c r="C15" s="19"/>
      <c r="D15" s="19"/>
      <c r="E15" s="19"/>
    </row>
    <row r="16" spans="1:5" ht="17.25" customHeight="1" x14ac:dyDescent="0.2">
      <c r="A16" s="6" t="s">
        <v>85</v>
      </c>
      <c r="B16" s="19">
        <v>0</v>
      </c>
      <c r="C16" s="19"/>
      <c r="D16" s="19"/>
      <c r="E16" s="19"/>
    </row>
    <row r="17" spans="1:5" ht="17.25" customHeight="1" x14ac:dyDescent="0.2">
      <c r="A17" s="6" t="s">
        <v>86</v>
      </c>
      <c r="B17" s="19">
        <v>0</v>
      </c>
      <c r="C17" s="19"/>
      <c r="D17" s="19"/>
      <c r="E17" s="19"/>
    </row>
    <row r="18" spans="1:5" ht="17.25" customHeight="1" x14ac:dyDescent="0.2">
      <c r="A18" s="6" t="s">
        <v>87</v>
      </c>
      <c r="B18" s="19">
        <v>0</v>
      </c>
      <c r="C18" s="19"/>
      <c r="D18" s="19"/>
      <c r="E18" s="19"/>
    </row>
    <row r="19" spans="1:5" ht="17.25" customHeight="1" x14ac:dyDescent="0.2">
      <c r="A19" s="6" t="s">
        <v>88</v>
      </c>
      <c r="B19" s="19">
        <v>0</v>
      </c>
      <c r="C19" s="19"/>
      <c r="D19" s="19"/>
      <c r="E19" s="19"/>
    </row>
    <row r="20" spans="1:5" ht="17.25" customHeight="1" x14ac:dyDescent="0.2">
      <c r="A20" s="6" t="s">
        <v>89</v>
      </c>
      <c r="B20" s="19">
        <v>0</v>
      </c>
      <c r="C20" s="19"/>
      <c r="D20" s="19"/>
      <c r="E20" s="19"/>
    </row>
    <row r="21" spans="1:5" ht="17.25" customHeight="1" x14ac:dyDescent="0.2">
      <c r="A21" s="6" t="s">
        <v>90</v>
      </c>
      <c r="B21" s="19">
        <v>0</v>
      </c>
      <c r="C21" s="19"/>
      <c r="D21" s="19"/>
      <c r="E21" s="19"/>
    </row>
    <row r="22" spans="1:5" ht="17.25" customHeight="1" x14ac:dyDescent="0.2">
      <c r="A22" s="3" t="s">
        <v>91</v>
      </c>
      <c r="B22" s="19">
        <v>0</v>
      </c>
      <c r="C22" s="19"/>
      <c r="D22" s="19"/>
      <c r="E22" s="19"/>
    </row>
    <row r="23" spans="1:5" ht="17.25" customHeight="1" x14ac:dyDescent="0.2">
      <c r="A23" s="22" t="s">
        <v>92</v>
      </c>
      <c r="B23" s="85">
        <f>SUM(B10+B11+B12+B13+B22)</f>
        <v>3319600</v>
      </c>
      <c r="C23" s="85">
        <f t="shared" ref="C23:E23" si="1">SUM(C10+C11+C12+C13+C22)</f>
        <v>0</v>
      </c>
      <c r="D23" s="85">
        <f t="shared" si="1"/>
        <v>0</v>
      </c>
      <c r="E23" s="85">
        <f t="shared" si="1"/>
        <v>0</v>
      </c>
    </row>
    <row r="24" spans="1:5" ht="34.5" customHeight="1" x14ac:dyDescent="0.2">
      <c r="A24" s="23" t="s">
        <v>93</v>
      </c>
      <c r="B24" s="19">
        <v>0</v>
      </c>
      <c r="C24" s="19"/>
      <c r="D24" s="19"/>
      <c r="E24" s="19"/>
    </row>
    <row r="25" spans="1:5" ht="17.25" customHeight="1" x14ac:dyDescent="0.2">
      <c r="A25" s="3" t="s">
        <v>94</v>
      </c>
      <c r="B25" s="19">
        <v>0</v>
      </c>
      <c r="C25" s="19"/>
      <c r="D25" s="19"/>
      <c r="E25" s="19"/>
    </row>
    <row r="26" spans="1:5" ht="17.25" customHeight="1" x14ac:dyDescent="0.2">
      <c r="A26" s="3" t="s">
        <v>95</v>
      </c>
      <c r="B26" s="19">
        <v>0</v>
      </c>
      <c r="C26" s="19"/>
      <c r="D26" s="19"/>
      <c r="E26" s="19"/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/>
    </row>
    <row r="28" spans="1:5" s="84" customFormat="1" ht="17.25" customHeight="1" x14ac:dyDescent="0.2">
      <c r="A28" s="22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3319600</v>
      </c>
      <c r="C29" s="78">
        <f t="shared" ref="C29:E29" si="3">SUM(C23+C28)</f>
        <v>0</v>
      </c>
      <c r="D29" s="78">
        <f t="shared" si="3"/>
        <v>0</v>
      </c>
      <c r="E29" s="78">
        <f t="shared" si="3"/>
        <v>0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/>
    </row>
    <row r="31" spans="1:5" ht="17.25" customHeight="1" x14ac:dyDescent="0.2">
      <c r="A31" s="3" t="s">
        <v>100</v>
      </c>
      <c r="B31" s="4">
        <v>0</v>
      </c>
      <c r="C31" s="4"/>
      <c r="D31" s="4"/>
      <c r="E31" s="4"/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/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/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s="84" customFormat="1" ht="17.25" customHeight="1" x14ac:dyDescent="0.2">
      <c r="A35" s="22" t="s">
        <v>103</v>
      </c>
      <c r="B35" s="78">
        <f>SUM(B30:B34)</f>
        <v>0</v>
      </c>
      <c r="C35" s="78">
        <f t="shared" ref="C35:E35" si="4">SUM(C30:C34)</f>
        <v>0</v>
      </c>
      <c r="D35" s="78">
        <f t="shared" si="4"/>
        <v>0</v>
      </c>
      <c r="E35" s="78">
        <f t="shared" si="4"/>
        <v>0</v>
      </c>
    </row>
    <row r="36" spans="1:5" s="84" customFormat="1" ht="15.75" x14ac:dyDescent="0.2">
      <c r="A36" s="21" t="s">
        <v>104</v>
      </c>
      <c r="B36" s="95">
        <f>SUM(B29+B35)</f>
        <v>3319600</v>
      </c>
      <c r="C36" s="95">
        <f t="shared" ref="C36:E36" si="5">SUM(C29+C35)</f>
        <v>0</v>
      </c>
      <c r="D36" s="95">
        <f t="shared" si="5"/>
        <v>0</v>
      </c>
      <c r="E36" s="95">
        <f t="shared" si="5"/>
        <v>0</v>
      </c>
    </row>
    <row r="38" spans="1:5" ht="15.75" x14ac:dyDescent="0.2">
      <c r="A38" s="132" t="s">
        <v>40</v>
      </c>
      <c r="B38" s="133"/>
    </row>
    <row r="39" spans="1:5" ht="31.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2690400</v>
      </c>
      <c r="C40" s="19">
        <v>851272</v>
      </c>
      <c r="D40" s="19">
        <f>SUM(B40:C40)</f>
        <v>3541672</v>
      </c>
      <c r="E40" s="19">
        <v>2645499</v>
      </c>
    </row>
    <row r="41" spans="1:5" ht="15.75" x14ac:dyDescent="0.2">
      <c r="A41" s="3" t="s">
        <v>42</v>
      </c>
      <c r="B41" s="19">
        <v>518778</v>
      </c>
      <c r="C41" s="19">
        <v>0</v>
      </c>
      <c r="D41" s="19">
        <v>518778</v>
      </c>
      <c r="E41" s="19">
        <v>461790</v>
      </c>
    </row>
    <row r="42" spans="1:5" ht="15.75" x14ac:dyDescent="0.2">
      <c r="A42" s="3" t="s">
        <v>43</v>
      </c>
      <c r="B42" s="19">
        <v>795500</v>
      </c>
      <c r="C42" s="19">
        <f>D42-B42</f>
        <v>139338</v>
      </c>
      <c r="D42" s="19">
        <v>934838</v>
      </c>
      <c r="E42" s="19">
        <v>934838</v>
      </c>
    </row>
    <row r="43" spans="1:5" ht="15.75" x14ac:dyDescent="0.2">
      <c r="A43" s="3" t="s">
        <v>44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>
        <v>0</v>
      </c>
    </row>
    <row r="48" spans="1:5" ht="15.75" x14ac:dyDescent="0.2">
      <c r="A48" s="9" t="s">
        <v>49</v>
      </c>
      <c r="B48" s="85">
        <f>SUM(B40:B47)</f>
        <v>4004678</v>
      </c>
      <c r="C48" s="85">
        <f t="shared" ref="C48:E48" si="6">SUM(C40:C47)</f>
        <v>990610</v>
      </c>
      <c r="D48" s="85">
        <f t="shared" si="6"/>
        <v>4995288</v>
      </c>
      <c r="E48" s="85">
        <f t="shared" si="6"/>
        <v>4042127</v>
      </c>
    </row>
    <row r="49" spans="1:5" ht="15.75" x14ac:dyDescent="0.2">
      <c r="A49" s="3" t="s">
        <v>50</v>
      </c>
      <c r="B49" s="19">
        <v>0</v>
      </c>
      <c r="C49" s="19"/>
      <c r="D49" s="19"/>
      <c r="E49" s="19">
        <v>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0</v>
      </c>
      <c r="C53" s="85">
        <f t="shared" ref="C53:E53" si="7">SUM(C49:C52)</f>
        <v>0</v>
      </c>
      <c r="D53" s="85">
        <f t="shared" si="7"/>
        <v>0</v>
      </c>
      <c r="E53" s="85">
        <f t="shared" si="7"/>
        <v>0</v>
      </c>
    </row>
    <row r="54" spans="1:5" s="84" customFormat="1" ht="15.75" x14ac:dyDescent="0.2">
      <c r="A54" s="22" t="s">
        <v>247</v>
      </c>
      <c r="B54" s="85">
        <f>SUM(B53,B48)</f>
        <v>4004678</v>
      </c>
      <c r="C54" s="85">
        <f t="shared" ref="C54:E54" si="8">SUM(C53,C48)</f>
        <v>990610</v>
      </c>
      <c r="D54" s="85">
        <f t="shared" si="8"/>
        <v>4995288</v>
      </c>
      <c r="E54" s="85">
        <f t="shared" si="8"/>
        <v>4042127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f ca="1">SUM(B55:B59)</f>
        <v>0</v>
      </c>
      <c r="C59" s="4"/>
      <c r="D59" s="4"/>
      <c r="E59" s="4"/>
    </row>
    <row r="60" spans="1:5" ht="15.75" x14ac:dyDescent="0.2">
      <c r="A60" s="9" t="s">
        <v>61</v>
      </c>
      <c r="B60" s="10">
        <f ca="1"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v>4004678</v>
      </c>
      <c r="C61" s="10">
        <f t="shared" ref="C61:E61" si="10">SUM(C54+C60)</f>
        <v>990610</v>
      </c>
      <c r="D61" s="10">
        <f t="shared" si="10"/>
        <v>4995288</v>
      </c>
      <c r="E61" s="77">
        <f t="shared" si="10"/>
        <v>4042127</v>
      </c>
    </row>
    <row r="62" spans="1:5" ht="15.75" x14ac:dyDescent="0.2">
      <c r="A62" s="14" t="s">
        <v>123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E62"/>
  <sheetViews>
    <sheetView workbookViewId="0">
      <selection activeCell="F3" sqref="F3"/>
    </sheetView>
  </sheetViews>
  <sheetFormatPr defaultRowHeight="12.75" x14ac:dyDescent="0.2"/>
  <cols>
    <col min="1" max="1" width="54.5" customWidth="1"/>
    <col min="2" max="2" width="23.1640625" bestFit="1" customWidth="1"/>
    <col min="3" max="3" width="20.83203125" customWidth="1"/>
    <col min="4" max="4" width="28.5" customWidth="1"/>
    <col min="5" max="5" width="20.83203125" customWidth="1"/>
  </cols>
  <sheetData>
    <row r="1" spans="1:5" ht="17.25" customHeight="1" x14ac:dyDescent="0.2">
      <c r="A1" s="20" t="s">
        <v>242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1097</v>
      </c>
    </row>
    <row r="5" spans="1:5" ht="17.25" customHeight="1" x14ac:dyDescent="0.2">
      <c r="A5" s="15"/>
    </row>
    <row r="6" spans="1:5" ht="17.25" customHeight="1" x14ac:dyDescent="0.2">
      <c r="A6" s="20" t="s">
        <v>124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1877669</v>
      </c>
      <c r="C10" s="19"/>
      <c r="D10" s="19"/>
      <c r="E10" s="19"/>
    </row>
    <row r="11" spans="1:5" ht="34.5" customHeight="1" x14ac:dyDescent="0.2">
      <c r="A11" s="23" t="s">
        <v>80</v>
      </c>
      <c r="B11" s="19">
        <v>0</v>
      </c>
      <c r="C11" s="19">
        <v>39000</v>
      </c>
      <c r="D11" s="19">
        <v>39000</v>
      </c>
      <c r="E11" s="19"/>
    </row>
    <row r="12" spans="1:5" ht="17.25" customHeight="1" x14ac:dyDescent="0.2">
      <c r="A12" s="3" t="s">
        <v>81</v>
      </c>
      <c r="B12" s="19">
        <v>0</v>
      </c>
      <c r="C12" s="19"/>
      <c r="D12" s="19"/>
      <c r="E12" s="19"/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/>
    </row>
    <row r="15" spans="1:5" ht="17.25" customHeight="1" x14ac:dyDescent="0.2">
      <c r="A15" s="6" t="s">
        <v>84</v>
      </c>
      <c r="B15" s="19">
        <v>0</v>
      </c>
      <c r="C15" s="19"/>
      <c r="D15" s="19"/>
      <c r="E15" s="19"/>
    </row>
    <row r="16" spans="1:5" ht="17.25" customHeight="1" x14ac:dyDescent="0.2">
      <c r="A16" s="6" t="s">
        <v>85</v>
      </c>
      <c r="B16" s="19">
        <v>0</v>
      </c>
      <c r="C16" s="19"/>
      <c r="D16" s="19"/>
      <c r="E16" s="19"/>
    </row>
    <row r="17" spans="1:5" ht="17.25" customHeight="1" x14ac:dyDescent="0.2">
      <c r="A17" s="6" t="s">
        <v>86</v>
      </c>
      <c r="B17" s="19">
        <v>0</v>
      </c>
      <c r="C17" s="19"/>
      <c r="D17" s="19"/>
      <c r="E17" s="19"/>
    </row>
    <row r="18" spans="1:5" ht="17.25" customHeight="1" x14ac:dyDescent="0.2">
      <c r="A18" s="6" t="s">
        <v>87</v>
      </c>
      <c r="B18" s="19">
        <v>0</v>
      </c>
      <c r="C18" s="19"/>
      <c r="D18" s="19"/>
      <c r="E18" s="19"/>
    </row>
    <row r="19" spans="1:5" ht="17.25" customHeight="1" x14ac:dyDescent="0.2">
      <c r="A19" s="6" t="s">
        <v>88</v>
      </c>
      <c r="B19" s="19">
        <v>0</v>
      </c>
      <c r="C19" s="19"/>
      <c r="D19" s="19"/>
      <c r="E19" s="19"/>
    </row>
    <row r="20" spans="1:5" ht="17.25" customHeight="1" x14ac:dyDescent="0.2">
      <c r="A20" s="6" t="s">
        <v>89</v>
      </c>
      <c r="B20" s="19">
        <v>0</v>
      </c>
      <c r="C20" s="19"/>
      <c r="D20" s="19"/>
      <c r="E20" s="19"/>
    </row>
    <row r="21" spans="1:5" ht="17.25" customHeight="1" x14ac:dyDescent="0.2">
      <c r="A21" s="6" t="s">
        <v>90</v>
      </c>
      <c r="B21" s="19">
        <v>0</v>
      </c>
      <c r="C21" s="19"/>
      <c r="D21" s="19"/>
      <c r="E21" s="19"/>
    </row>
    <row r="22" spans="1:5" ht="17.25" customHeight="1" x14ac:dyDescent="0.2">
      <c r="A22" s="3" t="s">
        <v>91</v>
      </c>
      <c r="B22" s="19">
        <v>0</v>
      </c>
      <c r="C22" s="19"/>
      <c r="D22" s="19"/>
      <c r="E22" s="19"/>
    </row>
    <row r="23" spans="1:5" ht="17.25" customHeight="1" x14ac:dyDescent="0.2">
      <c r="A23" s="22" t="s">
        <v>92</v>
      </c>
      <c r="B23" s="85">
        <f>SUM(B10+B11+B12+B13+B22)</f>
        <v>1877669</v>
      </c>
      <c r="C23" s="85">
        <f t="shared" ref="C23:E23" si="1">SUM(C10+C11+C12+C13+C22)</f>
        <v>39000</v>
      </c>
      <c r="D23" s="85">
        <f t="shared" si="1"/>
        <v>39000</v>
      </c>
      <c r="E23" s="85">
        <f t="shared" si="1"/>
        <v>0</v>
      </c>
    </row>
    <row r="24" spans="1:5" ht="34.5" customHeight="1" x14ac:dyDescent="0.2">
      <c r="A24" s="8" t="s">
        <v>93</v>
      </c>
      <c r="B24" s="19">
        <v>0</v>
      </c>
      <c r="C24" s="19"/>
      <c r="D24" s="19"/>
      <c r="E24" s="19"/>
    </row>
    <row r="25" spans="1:5" ht="17.25" customHeight="1" x14ac:dyDescent="0.2">
      <c r="A25" s="3" t="s">
        <v>94</v>
      </c>
      <c r="B25" s="19">
        <v>0</v>
      </c>
      <c r="C25" s="19"/>
      <c r="D25" s="19"/>
      <c r="E25" s="19"/>
    </row>
    <row r="26" spans="1:5" ht="17.25" customHeight="1" x14ac:dyDescent="0.2">
      <c r="A26" s="3" t="s">
        <v>95</v>
      </c>
      <c r="B26" s="19">
        <v>0</v>
      </c>
      <c r="C26" s="19"/>
      <c r="D26" s="19"/>
      <c r="E26" s="19"/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/>
    </row>
    <row r="28" spans="1:5" ht="17.25" customHeight="1" x14ac:dyDescent="0.2">
      <c r="A28" s="9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1877669</v>
      </c>
      <c r="C29" s="78">
        <f t="shared" ref="C29:E29" si="3">SUM(C23+C28)</f>
        <v>39000</v>
      </c>
      <c r="D29" s="78">
        <f t="shared" si="3"/>
        <v>39000</v>
      </c>
      <c r="E29" s="78">
        <f t="shared" si="3"/>
        <v>0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/>
    </row>
    <row r="31" spans="1:5" ht="17.25" customHeight="1" x14ac:dyDescent="0.2">
      <c r="A31" s="3" t="s">
        <v>100</v>
      </c>
      <c r="B31" s="4">
        <v>0</v>
      </c>
      <c r="C31" s="4"/>
      <c r="D31" s="4"/>
      <c r="E31" s="4"/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/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/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E35" si="4">SUM(C30:C34)</f>
        <v>0</v>
      </c>
      <c r="D35" s="10">
        <f t="shared" si="4"/>
        <v>0</v>
      </c>
      <c r="E35" s="10">
        <f t="shared" si="4"/>
        <v>0</v>
      </c>
    </row>
    <row r="36" spans="1:5" ht="15.75" x14ac:dyDescent="0.2">
      <c r="A36" s="21" t="s">
        <v>104</v>
      </c>
      <c r="B36" s="95">
        <f>SUM(B29+B35)</f>
        <v>1877669</v>
      </c>
      <c r="C36" s="95">
        <f t="shared" ref="C36:E36" si="5">SUM(C29+C35)</f>
        <v>39000</v>
      </c>
      <c r="D36" s="95">
        <f t="shared" si="5"/>
        <v>39000</v>
      </c>
      <c r="E36" s="95">
        <f t="shared" si="5"/>
        <v>0</v>
      </c>
    </row>
    <row r="38" spans="1:5" ht="15.75" x14ac:dyDescent="0.2">
      <c r="A38" s="132" t="s">
        <v>40</v>
      </c>
      <c r="B38" s="133"/>
    </row>
    <row r="39" spans="1:5" ht="39" customHeight="1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0</v>
      </c>
      <c r="C40" s="19"/>
      <c r="D40" s="19"/>
      <c r="E40" s="19">
        <v>0</v>
      </c>
    </row>
    <row r="41" spans="1:5" ht="15.75" x14ac:dyDescent="0.2">
      <c r="A41" s="3" t="s">
        <v>42</v>
      </c>
      <c r="B41" s="19">
        <v>0</v>
      </c>
      <c r="C41" s="19"/>
      <c r="D41" s="19"/>
      <c r="E41" s="19">
        <v>0</v>
      </c>
    </row>
    <row r="42" spans="1:5" ht="15.75" x14ac:dyDescent="0.2">
      <c r="A42" s="3" t="s">
        <v>43</v>
      </c>
      <c r="B42" s="19">
        <v>0</v>
      </c>
      <c r="C42" s="19">
        <v>1572426</v>
      </c>
      <c r="D42" s="19">
        <v>1572426</v>
      </c>
      <c r="E42" s="19">
        <v>1572426</v>
      </c>
    </row>
    <row r="43" spans="1:5" ht="15.75" x14ac:dyDescent="0.2">
      <c r="A43" s="17" t="s">
        <v>126</v>
      </c>
      <c r="B43" s="19">
        <v>380000</v>
      </c>
      <c r="C43" s="19">
        <v>39000</v>
      </c>
      <c r="D43" s="19">
        <f>SUM(B43:C43)</f>
        <v>419000</v>
      </c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/>
    </row>
    <row r="48" spans="1:5" ht="15.75" x14ac:dyDescent="0.2">
      <c r="A48" s="9" t="s">
        <v>49</v>
      </c>
      <c r="B48" s="85">
        <f>SUM(B40:B47)</f>
        <v>380000</v>
      </c>
      <c r="C48" s="85">
        <f t="shared" ref="C48:E48" si="6">SUM(C40:C47)</f>
        <v>1611426</v>
      </c>
      <c r="D48" s="85">
        <f t="shared" si="6"/>
        <v>1991426</v>
      </c>
      <c r="E48" s="85">
        <f t="shared" si="6"/>
        <v>1572426</v>
      </c>
    </row>
    <row r="49" spans="1:5" ht="15.75" x14ac:dyDescent="0.2">
      <c r="A49" s="3" t="s">
        <v>50</v>
      </c>
      <c r="B49" s="19">
        <v>0</v>
      </c>
      <c r="C49" s="19"/>
      <c r="D49" s="19"/>
      <c r="E49" s="19">
        <v>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0</v>
      </c>
      <c r="C53" s="85">
        <f t="shared" ref="C53:E53" si="7">SUM(C49:C52)</f>
        <v>0</v>
      </c>
      <c r="D53" s="85">
        <f t="shared" si="7"/>
        <v>0</v>
      </c>
      <c r="E53" s="85">
        <f t="shared" si="7"/>
        <v>0</v>
      </c>
    </row>
    <row r="54" spans="1:5" s="84" customFormat="1" ht="15.75" x14ac:dyDescent="0.2">
      <c r="A54" s="22" t="s">
        <v>247</v>
      </c>
      <c r="B54" s="85">
        <f>SUM(B53,B48)</f>
        <v>380000</v>
      </c>
      <c r="C54" s="85">
        <f t="shared" ref="C54:E54" si="8">SUM(C53,C48)</f>
        <v>1611426</v>
      </c>
      <c r="D54" s="85">
        <f t="shared" si="8"/>
        <v>1991426</v>
      </c>
      <c r="E54" s="85">
        <f t="shared" si="8"/>
        <v>1572426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/>
      <c r="D59" s="4"/>
      <c r="E59" s="4"/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380000</v>
      </c>
      <c r="C61" s="10">
        <f t="shared" ref="C61:E61" si="10">SUM(C54+C60)</f>
        <v>1611426</v>
      </c>
      <c r="D61" s="10">
        <f t="shared" si="10"/>
        <v>1991426</v>
      </c>
      <c r="E61" s="77">
        <f t="shared" si="10"/>
        <v>1572426</v>
      </c>
    </row>
    <row r="62" spans="1:5" ht="15.75" x14ac:dyDescent="0.2">
      <c r="A62" s="14" t="s">
        <v>125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E62"/>
  <sheetViews>
    <sheetView workbookViewId="0">
      <selection activeCell="C5" sqref="C5"/>
    </sheetView>
  </sheetViews>
  <sheetFormatPr defaultRowHeight="12.75" x14ac:dyDescent="0.2"/>
  <cols>
    <col min="1" max="1" width="54.5" customWidth="1"/>
    <col min="2" max="5" width="28.83203125" customWidth="1"/>
  </cols>
  <sheetData>
    <row r="1" spans="1:5" ht="17.25" customHeight="1" x14ac:dyDescent="0.2">
      <c r="A1" s="1" t="s">
        <v>268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1098</v>
      </c>
    </row>
    <row r="5" spans="1:5" ht="17.25" customHeight="1" x14ac:dyDescent="0.2">
      <c r="A5" s="15"/>
    </row>
    <row r="6" spans="1:5" ht="17.25" customHeight="1" x14ac:dyDescent="0.2">
      <c r="A6" s="20" t="s">
        <v>250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/>
      <c r="C10" s="19"/>
      <c r="D10" s="19"/>
      <c r="E10" s="19"/>
    </row>
    <row r="11" spans="1:5" ht="34.5" customHeight="1" x14ac:dyDescent="0.2">
      <c r="A11" s="23" t="s">
        <v>80</v>
      </c>
      <c r="B11" s="19">
        <v>0</v>
      </c>
      <c r="C11" s="19"/>
      <c r="D11" s="19"/>
      <c r="E11" s="19"/>
    </row>
    <row r="12" spans="1:5" ht="17.25" customHeight="1" x14ac:dyDescent="0.2">
      <c r="A12" s="3" t="s">
        <v>81</v>
      </c>
      <c r="B12" s="19">
        <v>0</v>
      </c>
      <c r="C12" s="19"/>
      <c r="D12" s="19"/>
      <c r="E12" s="19"/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/>
    </row>
    <row r="15" spans="1:5" ht="17.25" customHeight="1" x14ac:dyDescent="0.2">
      <c r="A15" s="6" t="s">
        <v>84</v>
      </c>
      <c r="B15" s="19">
        <v>0</v>
      </c>
      <c r="C15" s="19"/>
      <c r="D15" s="19"/>
      <c r="E15" s="19"/>
    </row>
    <row r="16" spans="1:5" ht="17.25" customHeight="1" x14ac:dyDescent="0.2">
      <c r="A16" s="6" t="s">
        <v>85</v>
      </c>
      <c r="B16" s="19">
        <v>0</v>
      </c>
      <c r="C16" s="19"/>
      <c r="D16" s="19"/>
      <c r="E16" s="19"/>
    </row>
    <row r="17" spans="1:5" ht="17.25" customHeight="1" x14ac:dyDescent="0.2">
      <c r="A17" s="6" t="s">
        <v>86</v>
      </c>
      <c r="B17" s="19">
        <v>0</v>
      </c>
      <c r="C17" s="19"/>
      <c r="D17" s="19"/>
      <c r="E17" s="19"/>
    </row>
    <row r="18" spans="1:5" ht="17.25" customHeight="1" x14ac:dyDescent="0.2">
      <c r="A18" s="6" t="s">
        <v>87</v>
      </c>
      <c r="B18" s="19">
        <v>0</v>
      </c>
      <c r="C18" s="19"/>
      <c r="D18" s="19"/>
      <c r="E18" s="19"/>
    </row>
    <row r="19" spans="1:5" ht="17.25" customHeight="1" x14ac:dyDescent="0.2">
      <c r="A19" s="6" t="s">
        <v>88</v>
      </c>
      <c r="B19" s="19">
        <v>0</v>
      </c>
      <c r="C19" s="19"/>
      <c r="D19" s="19"/>
      <c r="E19" s="19"/>
    </row>
    <row r="20" spans="1:5" ht="17.25" customHeight="1" x14ac:dyDescent="0.2">
      <c r="A20" s="6" t="s">
        <v>89</v>
      </c>
      <c r="B20" s="19">
        <v>0</v>
      </c>
      <c r="C20" s="19"/>
      <c r="D20" s="19"/>
      <c r="E20" s="19"/>
    </row>
    <row r="21" spans="1:5" ht="17.25" customHeight="1" x14ac:dyDescent="0.2">
      <c r="A21" s="6" t="s">
        <v>90</v>
      </c>
      <c r="B21" s="19">
        <v>0</v>
      </c>
      <c r="C21" s="19"/>
      <c r="D21" s="19"/>
      <c r="E21" s="19"/>
    </row>
    <row r="22" spans="1:5" ht="17.25" customHeight="1" x14ac:dyDescent="0.2">
      <c r="A22" s="3" t="s">
        <v>91</v>
      </c>
      <c r="B22" s="19">
        <v>0</v>
      </c>
      <c r="C22" s="19"/>
      <c r="D22" s="19"/>
      <c r="E22" s="19"/>
    </row>
    <row r="23" spans="1:5" ht="17.25" customHeight="1" x14ac:dyDescent="0.2">
      <c r="A23" s="22" t="s">
        <v>92</v>
      </c>
      <c r="B23" s="85">
        <f>SUM(B10+B11+B12+B13+B22)</f>
        <v>0</v>
      </c>
      <c r="C23" s="85">
        <f t="shared" ref="C23:E23" si="1">SUM(C10+C11+C12+C13+C22)</f>
        <v>0</v>
      </c>
      <c r="D23" s="85">
        <f t="shared" si="1"/>
        <v>0</v>
      </c>
      <c r="E23" s="85">
        <f t="shared" si="1"/>
        <v>0</v>
      </c>
    </row>
    <row r="24" spans="1:5" ht="34.5" customHeight="1" x14ac:dyDescent="0.2">
      <c r="A24" s="8" t="s">
        <v>93</v>
      </c>
      <c r="B24" s="19">
        <v>0</v>
      </c>
      <c r="C24" s="19"/>
      <c r="D24" s="19"/>
      <c r="E24" s="19"/>
    </row>
    <row r="25" spans="1:5" ht="17.25" customHeight="1" x14ac:dyDescent="0.2">
      <c r="A25" s="3" t="s">
        <v>94</v>
      </c>
      <c r="B25" s="19">
        <v>0</v>
      </c>
      <c r="C25" s="19"/>
      <c r="D25" s="19"/>
      <c r="E25" s="19"/>
    </row>
    <row r="26" spans="1:5" ht="17.25" customHeight="1" x14ac:dyDescent="0.2">
      <c r="A26" s="3" t="s">
        <v>95</v>
      </c>
      <c r="B26" s="19">
        <v>0</v>
      </c>
      <c r="C26" s="19"/>
      <c r="D26" s="19"/>
      <c r="E26" s="19"/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/>
    </row>
    <row r="28" spans="1:5" ht="17.25" customHeight="1" x14ac:dyDescent="0.2">
      <c r="A28" s="9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0</v>
      </c>
      <c r="C29" s="78">
        <f t="shared" ref="C29:E29" si="3">SUM(C23+C28)</f>
        <v>0</v>
      </c>
      <c r="D29" s="78">
        <f t="shared" si="3"/>
        <v>0</v>
      </c>
      <c r="E29" s="78">
        <f t="shared" si="3"/>
        <v>0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/>
    </row>
    <row r="31" spans="1:5" ht="17.25" customHeight="1" x14ac:dyDescent="0.2">
      <c r="A31" s="3" t="s">
        <v>100</v>
      </c>
      <c r="B31" s="4">
        <v>0</v>
      </c>
      <c r="C31" s="4"/>
      <c r="D31" s="4"/>
      <c r="E31" s="4"/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/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/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E35" si="4">SUM(C30:C34)</f>
        <v>0</v>
      </c>
      <c r="D35" s="10">
        <f t="shared" si="4"/>
        <v>0</v>
      </c>
      <c r="E35" s="10">
        <f t="shared" si="4"/>
        <v>0</v>
      </c>
    </row>
    <row r="36" spans="1:5" ht="15.75" x14ac:dyDescent="0.2">
      <c r="A36" s="21" t="s">
        <v>104</v>
      </c>
      <c r="B36" s="95">
        <f>SUM(B29+B35)</f>
        <v>0</v>
      </c>
      <c r="C36" s="95">
        <f t="shared" ref="C36:E36" si="5">SUM(C29+C35)</f>
        <v>0</v>
      </c>
      <c r="D36" s="95">
        <f t="shared" si="5"/>
        <v>0</v>
      </c>
      <c r="E36" s="95">
        <f t="shared" si="5"/>
        <v>0</v>
      </c>
    </row>
    <row r="38" spans="1:5" ht="15.75" x14ac:dyDescent="0.2">
      <c r="A38" s="132" t="s">
        <v>40</v>
      </c>
      <c r="B38" s="133"/>
    </row>
    <row r="39" spans="1:5" ht="39" customHeight="1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0</v>
      </c>
      <c r="C40" s="19"/>
      <c r="D40" s="19"/>
      <c r="E40" s="19">
        <v>0</v>
      </c>
    </row>
    <row r="41" spans="1:5" ht="15.75" x14ac:dyDescent="0.2">
      <c r="A41" s="3" t="s">
        <v>42</v>
      </c>
      <c r="B41" s="19">
        <v>0</v>
      </c>
      <c r="C41" s="19"/>
      <c r="D41" s="19"/>
      <c r="E41" s="19">
        <v>0</v>
      </c>
    </row>
    <row r="42" spans="1:5" ht="15.75" x14ac:dyDescent="0.2">
      <c r="A42" s="3" t="s">
        <v>43</v>
      </c>
      <c r="B42" s="19">
        <v>0</v>
      </c>
      <c r="C42" s="19">
        <v>80035</v>
      </c>
      <c r="D42" s="19">
        <v>80035</v>
      </c>
      <c r="E42" s="19">
        <v>80035</v>
      </c>
    </row>
    <row r="43" spans="1:5" ht="15.75" x14ac:dyDescent="0.2">
      <c r="A43" s="17" t="s">
        <v>126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/>
    </row>
    <row r="48" spans="1:5" ht="15.75" x14ac:dyDescent="0.2">
      <c r="A48" s="9" t="s">
        <v>49</v>
      </c>
      <c r="B48" s="85">
        <f>SUM(B40:B47)</f>
        <v>0</v>
      </c>
      <c r="C48" s="85">
        <f t="shared" ref="C48:E48" si="6">SUM(C40:C47)</f>
        <v>80035</v>
      </c>
      <c r="D48" s="85">
        <f t="shared" si="6"/>
        <v>80035</v>
      </c>
      <c r="E48" s="85">
        <f t="shared" si="6"/>
        <v>80035</v>
      </c>
    </row>
    <row r="49" spans="1:5" ht="15.75" x14ac:dyDescent="0.2">
      <c r="A49" s="3" t="s">
        <v>50</v>
      </c>
      <c r="B49" s="19">
        <v>0</v>
      </c>
      <c r="C49" s="19"/>
      <c r="D49" s="19"/>
      <c r="E49" s="19">
        <v>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0</v>
      </c>
      <c r="C53" s="85">
        <f t="shared" ref="C53:E53" si="7">SUM(C49:C52)</f>
        <v>0</v>
      </c>
      <c r="D53" s="85">
        <f t="shared" si="7"/>
        <v>0</v>
      </c>
      <c r="E53" s="85">
        <f t="shared" si="7"/>
        <v>0</v>
      </c>
    </row>
    <row r="54" spans="1:5" s="84" customFormat="1" ht="15.75" x14ac:dyDescent="0.2">
      <c r="A54" s="22" t="s">
        <v>247</v>
      </c>
      <c r="B54" s="85">
        <f>SUM(B53,B48)</f>
        <v>0</v>
      </c>
      <c r="C54" s="85">
        <f t="shared" ref="C54:E54" si="8">SUM(C53,C48)</f>
        <v>80035</v>
      </c>
      <c r="D54" s="85">
        <f t="shared" si="8"/>
        <v>80035</v>
      </c>
      <c r="E54" s="85">
        <f t="shared" si="8"/>
        <v>80035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/>
      <c r="D59" s="4"/>
      <c r="E59" s="4"/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0</v>
      </c>
      <c r="C61" s="10">
        <f t="shared" ref="C61:E61" si="10">SUM(C54+C60)</f>
        <v>80035</v>
      </c>
      <c r="D61" s="10">
        <f t="shared" si="10"/>
        <v>80035</v>
      </c>
      <c r="E61" s="77">
        <f t="shared" si="10"/>
        <v>80035</v>
      </c>
    </row>
    <row r="62" spans="1:5" ht="15.75" x14ac:dyDescent="0.2">
      <c r="A62" s="14" t="s">
        <v>251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E62"/>
  <sheetViews>
    <sheetView workbookViewId="0">
      <selection activeCell="E3" sqref="E3"/>
    </sheetView>
  </sheetViews>
  <sheetFormatPr defaultRowHeight="12.75" x14ac:dyDescent="0.2"/>
  <cols>
    <col min="1" max="1" width="54.5" customWidth="1"/>
    <col min="2" max="3" width="25.83203125" customWidth="1"/>
    <col min="4" max="4" width="27.33203125" customWidth="1"/>
    <col min="5" max="5" width="25.83203125" customWidth="1"/>
  </cols>
  <sheetData>
    <row r="1" spans="1:5" ht="17.25" customHeight="1" x14ac:dyDescent="0.2">
      <c r="A1" s="1" t="s">
        <v>267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1099</v>
      </c>
    </row>
    <row r="5" spans="1:5" ht="17.25" customHeight="1" x14ac:dyDescent="0.2">
      <c r="A5" s="15"/>
    </row>
    <row r="6" spans="1:5" ht="17.25" customHeight="1" x14ac:dyDescent="0.2">
      <c r="A6" s="20" t="s">
        <v>252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0</v>
      </c>
      <c r="C10" s="19">
        <v>1269703</v>
      </c>
      <c r="D10" s="19">
        <v>18003764</v>
      </c>
      <c r="E10" s="19">
        <v>18003764</v>
      </c>
    </row>
    <row r="11" spans="1:5" ht="34.5" customHeight="1" x14ac:dyDescent="0.2">
      <c r="A11" s="23" t="s">
        <v>80</v>
      </c>
      <c r="B11" s="19">
        <v>0</v>
      </c>
      <c r="C11" s="19"/>
      <c r="D11" s="19"/>
      <c r="E11" s="19"/>
    </row>
    <row r="12" spans="1:5" ht="17.25" customHeight="1" x14ac:dyDescent="0.2">
      <c r="A12" s="3" t="s">
        <v>81</v>
      </c>
      <c r="B12" s="19">
        <v>0</v>
      </c>
      <c r="C12" s="19"/>
      <c r="D12" s="19"/>
      <c r="E12" s="19"/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/>
    </row>
    <row r="15" spans="1:5" ht="17.25" customHeight="1" x14ac:dyDescent="0.2">
      <c r="A15" s="6" t="s">
        <v>84</v>
      </c>
      <c r="B15" s="19">
        <v>0</v>
      </c>
      <c r="C15" s="19"/>
      <c r="D15" s="19"/>
      <c r="E15" s="19"/>
    </row>
    <row r="16" spans="1:5" ht="17.25" customHeight="1" x14ac:dyDescent="0.2">
      <c r="A16" s="6" t="s">
        <v>85</v>
      </c>
      <c r="B16" s="19">
        <v>0</v>
      </c>
      <c r="C16" s="19"/>
      <c r="D16" s="19"/>
      <c r="E16" s="19"/>
    </row>
    <row r="17" spans="1:5" ht="17.25" customHeight="1" x14ac:dyDescent="0.2">
      <c r="A17" s="6" t="s">
        <v>86</v>
      </c>
      <c r="B17" s="19">
        <v>0</v>
      </c>
      <c r="C17" s="19"/>
      <c r="D17" s="19"/>
      <c r="E17" s="19"/>
    </row>
    <row r="18" spans="1:5" ht="17.25" customHeight="1" x14ac:dyDescent="0.2">
      <c r="A18" s="6" t="s">
        <v>87</v>
      </c>
      <c r="B18" s="19">
        <v>0</v>
      </c>
      <c r="C18" s="19"/>
      <c r="D18" s="19"/>
      <c r="E18" s="19"/>
    </row>
    <row r="19" spans="1:5" ht="17.25" customHeight="1" x14ac:dyDescent="0.2">
      <c r="A19" s="6" t="s">
        <v>88</v>
      </c>
      <c r="B19" s="19">
        <v>0</v>
      </c>
      <c r="C19" s="19"/>
      <c r="D19" s="19"/>
      <c r="E19" s="19"/>
    </row>
    <row r="20" spans="1:5" ht="17.25" customHeight="1" x14ac:dyDescent="0.2">
      <c r="A20" s="6" t="s">
        <v>89</v>
      </c>
      <c r="B20" s="19">
        <v>0</v>
      </c>
      <c r="C20" s="19"/>
      <c r="D20" s="19"/>
      <c r="E20" s="19"/>
    </row>
    <row r="21" spans="1:5" ht="17.25" customHeight="1" x14ac:dyDescent="0.2">
      <c r="A21" s="6" t="s">
        <v>90</v>
      </c>
      <c r="B21" s="19">
        <v>0</v>
      </c>
      <c r="C21" s="19"/>
      <c r="D21" s="19"/>
      <c r="E21" s="19"/>
    </row>
    <row r="22" spans="1:5" ht="17.25" customHeight="1" x14ac:dyDescent="0.2">
      <c r="A22" s="3" t="s">
        <v>91</v>
      </c>
      <c r="B22" s="19">
        <v>0</v>
      </c>
      <c r="C22" s="19"/>
      <c r="D22" s="19"/>
      <c r="E22" s="19"/>
    </row>
    <row r="23" spans="1:5" ht="17.25" customHeight="1" x14ac:dyDescent="0.2">
      <c r="A23" s="22" t="s">
        <v>92</v>
      </c>
      <c r="B23" s="85">
        <f>SUM(B10+B11+B12+B13+B22)</f>
        <v>0</v>
      </c>
      <c r="C23" s="85">
        <f t="shared" ref="C23:E23" si="1">SUM(C10+C11+C12+C13+C22)</f>
        <v>1269703</v>
      </c>
      <c r="D23" s="85">
        <f t="shared" si="1"/>
        <v>18003764</v>
      </c>
      <c r="E23" s="85">
        <f t="shared" si="1"/>
        <v>18003764</v>
      </c>
    </row>
    <row r="24" spans="1:5" ht="34.5" customHeight="1" x14ac:dyDescent="0.2">
      <c r="A24" s="8" t="s">
        <v>93</v>
      </c>
      <c r="B24" s="19">
        <v>0</v>
      </c>
      <c r="C24" s="19"/>
      <c r="D24" s="19"/>
      <c r="E24" s="19"/>
    </row>
    <row r="25" spans="1:5" ht="17.25" customHeight="1" x14ac:dyDescent="0.2">
      <c r="A25" s="3" t="s">
        <v>94</v>
      </c>
      <c r="B25" s="19">
        <v>0</v>
      </c>
      <c r="C25" s="19"/>
      <c r="D25" s="19"/>
      <c r="E25" s="19"/>
    </row>
    <row r="26" spans="1:5" ht="17.25" customHeight="1" x14ac:dyDescent="0.2">
      <c r="A26" s="3" t="s">
        <v>95</v>
      </c>
      <c r="B26" s="19">
        <v>0</v>
      </c>
      <c r="C26" s="19"/>
      <c r="D26" s="19"/>
      <c r="E26" s="19"/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/>
    </row>
    <row r="28" spans="1:5" ht="17.25" customHeight="1" x14ac:dyDescent="0.2">
      <c r="A28" s="9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0</v>
      </c>
      <c r="C29" s="78">
        <f t="shared" ref="C29:E29" si="3">SUM(C23+C28)</f>
        <v>1269703</v>
      </c>
      <c r="D29" s="78">
        <f t="shared" si="3"/>
        <v>18003764</v>
      </c>
      <c r="E29" s="78">
        <f t="shared" si="3"/>
        <v>18003764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/>
    </row>
    <row r="31" spans="1:5" ht="17.25" customHeight="1" x14ac:dyDescent="0.2">
      <c r="A31" s="3" t="s">
        <v>100</v>
      </c>
      <c r="B31" s="4">
        <v>0</v>
      </c>
      <c r="C31" s="4"/>
      <c r="D31" s="4"/>
      <c r="E31" s="4"/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/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/>
    </row>
    <row r="34" spans="1:5" s="57" customFormat="1" ht="17.25" customHeight="1" x14ac:dyDescent="0.2">
      <c r="A34" s="3" t="s">
        <v>37</v>
      </c>
      <c r="B34" s="79">
        <v>0</v>
      </c>
      <c r="C34" s="79">
        <v>1560231</v>
      </c>
      <c r="D34" s="79">
        <v>1560231</v>
      </c>
      <c r="E34" s="79">
        <v>2221232</v>
      </c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E35" si="4">SUM(C30:C34)</f>
        <v>1560231</v>
      </c>
      <c r="D35" s="10">
        <f t="shared" si="4"/>
        <v>1560231</v>
      </c>
      <c r="E35" s="10">
        <f t="shared" si="4"/>
        <v>2221232</v>
      </c>
    </row>
    <row r="36" spans="1:5" ht="15.75" x14ac:dyDescent="0.2">
      <c r="A36" s="21" t="s">
        <v>104</v>
      </c>
      <c r="B36" s="95">
        <f>SUM(B29+B35)</f>
        <v>0</v>
      </c>
      <c r="C36" s="95">
        <f t="shared" ref="C36:E36" si="5">SUM(C29+C35)</f>
        <v>2829934</v>
      </c>
      <c r="D36" s="95">
        <f t="shared" si="5"/>
        <v>19563995</v>
      </c>
      <c r="E36" s="95">
        <f t="shared" si="5"/>
        <v>20224996</v>
      </c>
    </row>
    <row r="38" spans="1:5" ht="15.75" x14ac:dyDescent="0.2">
      <c r="A38" s="132" t="s">
        <v>40</v>
      </c>
      <c r="B38" s="133"/>
    </row>
    <row r="39" spans="1:5" ht="42.75" customHeight="1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0</v>
      </c>
      <c r="C40" s="19"/>
      <c r="D40" s="19"/>
      <c r="E40" s="19">
        <v>0</v>
      </c>
    </row>
    <row r="41" spans="1:5" ht="15.75" x14ac:dyDescent="0.2">
      <c r="A41" s="3" t="s">
        <v>42</v>
      </c>
      <c r="B41" s="19">
        <v>0</v>
      </c>
      <c r="C41" s="19"/>
      <c r="D41" s="19"/>
      <c r="E41" s="19">
        <v>0</v>
      </c>
    </row>
    <row r="42" spans="1:5" ht="15.75" x14ac:dyDescent="0.2">
      <c r="A42" s="3" t="s">
        <v>43</v>
      </c>
      <c r="B42" s="19">
        <v>0</v>
      </c>
      <c r="C42" s="19"/>
      <c r="D42" s="19"/>
      <c r="E42" s="19">
        <v>0</v>
      </c>
    </row>
    <row r="43" spans="1:5" ht="15.75" x14ac:dyDescent="0.2">
      <c r="A43" s="17" t="s">
        <v>126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>
        <v>818259</v>
      </c>
      <c r="D47" s="19">
        <v>818259</v>
      </c>
      <c r="E47" s="19">
        <v>818259</v>
      </c>
    </row>
    <row r="48" spans="1:5" ht="15.75" x14ac:dyDescent="0.2">
      <c r="A48" s="9" t="s">
        <v>49</v>
      </c>
      <c r="B48" s="85">
        <f>SUM(B40:B47)</f>
        <v>0</v>
      </c>
      <c r="C48" s="85">
        <f t="shared" ref="C48:E48" si="6">SUM(C40:C47)</f>
        <v>818259</v>
      </c>
      <c r="D48" s="85">
        <f t="shared" si="6"/>
        <v>818259</v>
      </c>
      <c r="E48" s="85">
        <f t="shared" si="6"/>
        <v>818259</v>
      </c>
    </row>
    <row r="49" spans="1:5" ht="15.75" x14ac:dyDescent="0.2">
      <c r="A49" s="3" t="s">
        <v>50</v>
      </c>
      <c r="B49" s="19">
        <v>0</v>
      </c>
      <c r="C49" s="19"/>
      <c r="D49" s="19"/>
      <c r="E49" s="19">
        <v>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0</v>
      </c>
      <c r="C53" s="85">
        <f t="shared" ref="C53:E53" si="7">SUM(C49:C52)</f>
        <v>0</v>
      </c>
      <c r="D53" s="85">
        <f t="shared" si="7"/>
        <v>0</v>
      </c>
      <c r="E53" s="85">
        <f t="shared" si="7"/>
        <v>0</v>
      </c>
    </row>
    <row r="54" spans="1:5" s="84" customFormat="1" ht="15.75" x14ac:dyDescent="0.2">
      <c r="A54" s="22" t="s">
        <v>247</v>
      </c>
      <c r="B54" s="85">
        <f>SUM(B53,B48)</f>
        <v>0</v>
      </c>
      <c r="C54" s="85">
        <f t="shared" ref="C54:E54" si="8">SUM(C53,C48)</f>
        <v>818259</v>
      </c>
      <c r="D54" s="85">
        <f t="shared" si="8"/>
        <v>818259</v>
      </c>
      <c r="E54" s="85">
        <f t="shared" si="8"/>
        <v>818259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>
        <v>2169240</v>
      </c>
      <c r="D59" s="4">
        <v>2169240</v>
      </c>
      <c r="E59" s="4">
        <v>2169240</v>
      </c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2169240</v>
      </c>
      <c r="D60" s="10">
        <f t="shared" si="9"/>
        <v>2169240</v>
      </c>
      <c r="E60" s="10">
        <f t="shared" si="9"/>
        <v>2169240</v>
      </c>
    </row>
    <row r="61" spans="1:5" ht="15.75" x14ac:dyDescent="0.2">
      <c r="A61" s="9" t="s">
        <v>62</v>
      </c>
      <c r="B61" s="10">
        <f>SUM(B54+B60)</f>
        <v>0</v>
      </c>
      <c r="C61" s="10">
        <f t="shared" ref="C61:E61" si="10">SUM(C54+C60)</f>
        <v>2987499</v>
      </c>
      <c r="D61" s="10">
        <f t="shared" si="10"/>
        <v>2987499</v>
      </c>
      <c r="E61" s="77">
        <f t="shared" si="10"/>
        <v>2987499</v>
      </c>
    </row>
    <row r="62" spans="1:5" ht="15.75" x14ac:dyDescent="0.2">
      <c r="A62" s="14" t="s">
        <v>253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E62"/>
  <sheetViews>
    <sheetView workbookViewId="0">
      <selection activeCell="G7" sqref="G7"/>
    </sheetView>
  </sheetViews>
  <sheetFormatPr defaultRowHeight="12.75" x14ac:dyDescent="0.2"/>
  <cols>
    <col min="1" max="1" width="54.5" customWidth="1"/>
    <col min="2" max="2" width="25.83203125" customWidth="1"/>
    <col min="3" max="3" width="23" customWidth="1"/>
    <col min="4" max="4" width="28.33203125" customWidth="1"/>
    <col min="5" max="5" width="25.83203125" customWidth="1"/>
  </cols>
  <sheetData>
    <row r="1" spans="1:5" ht="17.25" customHeight="1" x14ac:dyDescent="0.2">
      <c r="A1" s="1" t="s">
        <v>269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1100</v>
      </c>
    </row>
    <row r="5" spans="1:5" ht="17.25" customHeight="1" x14ac:dyDescent="0.2">
      <c r="A5" s="15"/>
    </row>
    <row r="6" spans="1:5" ht="17.25" customHeight="1" x14ac:dyDescent="0.2">
      <c r="A6" s="20" t="s">
        <v>256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0</v>
      </c>
      <c r="C10" s="19"/>
      <c r="D10" s="19"/>
      <c r="E10" s="19"/>
    </row>
    <row r="11" spans="1:5" ht="34.5" customHeight="1" x14ac:dyDescent="0.2">
      <c r="A11" s="23" t="s">
        <v>80</v>
      </c>
      <c r="B11" s="19">
        <v>0</v>
      </c>
      <c r="C11" s="19"/>
      <c r="D11" s="19"/>
      <c r="E11" s="19"/>
    </row>
    <row r="12" spans="1:5" ht="17.25" customHeight="1" x14ac:dyDescent="0.2">
      <c r="A12" s="3" t="s">
        <v>81</v>
      </c>
      <c r="B12" s="19">
        <v>0</v>
      </c>
      <c r="C12" s="19"/>
      <c r="D12" s="19"/>
      <c r="E12" s="19"/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/>
    </row>
    <row r="15" spans="1:5" ht="17.25" customHeight="1" x14ac:dyDescent="0.2">
      <c r="A15" s="6" t="s">
        <v>84</v>
      </c>
      <c r="B15" s="19">
        <v>0</v>
      </c>
      <c r="C15" s="19"/>
      <c r="D15" s="19"/>
      <c r="E15" s="19"/>
    </row>
    <row r="16" spans="1:5" ht="17.25" customHeight="1" x14ac:dyDescent="0.2">
      <c r="A16" s="6" t="s">
        <v>85</v>
      </c>
      <c r="B16" s="19">
        <v>0</v>
      </c>
      <c r="C16" s="19"/>
      <c r="D16" s="19"/>
      <c r="E16" s="19"/>
    </row>
    <row r="17" spans="1:5" ht="17.25" customHeight="1" x14ac:dyDescent="0.2">
      <c r="A17" s="6" t="s">
        <v>86</v>
      </c>
      <c r="B17" s="19">
        <v>0</v>
      </c>
      <c r="C17" s="19"/>
      <c r="D17" s="19"/>
      <c r="E17" s="19"/>
    </row>
    <row r="18" spans="1:5" ht="17.25" customHeight="1" x14ac:dyDescent="0.2">
      <c r="A18" s="6" t="s">
        <v>87</v>
      </c>
      <c r="B18" s="19">
        <v>0</v>
      </c>
      <c r="C18" s="19"/>
      <c r="D18" s="19"/>
      <c r="E18" s="19"/>
    </row>
    <row r="19" spans="1:5" ht="17.25" customHeight="1" x14ac:dyDescent="0.2">
      <c r="A19" s="6" t="s">
        <v>88</v>
      </c>
      <c r="B19" s="19">
        <v>0</v>
      </c>
      <c r="C19" s="19"/>
      <c r="D19" s="19"/>
      <c r="E19" s="19"/>
    </row>
    <row r="20" spans="1:5" ht="17.25" customHeight="1" x14ac:dyDescent="0.2">
      <c r="A20" s="6" t="s">
        <v>89</v>
      </c>
      <c r="B20" s="19">
        <v>0</v>
      </c>
      <c r="C20" s="19"/>
      <c r="D20" s="19"/>
      <c r="E20" s="19"/>
    </row>
    <row r="21" spans="1:5" ht="17.25" customHeight="1" x14ac:dyDescent="0.2">
      <c r="A21" s="6" t="s">
        <v>90</v>
      </c>
      <c r="B21" s="19">
        <v>0</v>
      </c>
      <c r="C21" s="19"/>
      <c r="D21" s="19"/>
      <c r="E21" s="19"/>
    </row>
    <row r="22" spans="1:5" ht="17.25" customHeight="1" x14ac:dyDescent="0.2">
      <c r="A22" s="3" t="s">
        <v>91</v>
      </c>
      <c r="B22" s="19">
        <v>0</v>
      </c>
      <c r="C22" s="19"/>
      <c r="D22" s="19"/>
      <c r="E22" s="19"/>
    </row>
    <row r="23" spans="1:5" ht="17.25" customHeight="1" x14ac:dyDescent="0.2">
      <c r="A23" s="22" t="s">
        <v>92</v>
      </c>
      <c r="B23" s="85">
        <f>SUM(B10+B11+B12+B13+B22)</f>
        <v>0</v>
      </c>
      <c r="C23" s="85">
        <f t="shared" ref="C23:E23" si="1">SUM(C10+C11+C12+C13+C22)</f>
        <v>0</v>
      </c>
      <c r="D23" s="85">
        <f t="shared" si="1"/>
        <v>0</v>
      </c>
      <c r="E23" s="85">
        <f t="shared" si="1"/>
        <v>0</v>
      </c>
    </row>
    <row r="24" spans="1:5" ht="34.5" customHeight="1" x14ac:dyDescent="0.2">
      <c r="A24" s="8" t="s">
        <v>93</v>
      </c>
      <c r="B24" s="19">
        <v>0</v>
      </c>
      <c r="C24" s="19"/>
      <c r="D24" s="19"/>
      <c r="E24" s="19"/>
    </row>
    <row r="25" spans="1:5" ht="17.25" customHeight="1" x14ac:dyDescent="0.2">
      <c r="A25" s="3" t="s">
        <v>94</v>
      </c>
      <c r="B25" s="19">
        <v>0</v>
      </c>
      <c r="C25" s="19"/>
      <c r="D25" s="19"/>
      <c r="E25" s="19"/>
    </row>
    <row r="26" spans="1:5" ht="17.25" customHeight="1" x14ac:dyDescent="0.2">
      <c r="A26" s="3" t="s">
        <v>95</v>
      </c>
      <c r="B26" s="19">
        <v>0</v>
      </c>
      <c r="C26" s="19"/>
      <c r="D26" s="19"/>
      <c r="E26" s="19"/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/>
    </row>
    <row r="28" spans="1:5" ht="17.25" customHeight="1" x14ac:dyDescent="0.2">
      <c r="A28" s="9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0</v>
      </c>
      <c r="C29" s="78">
        <f t="shared" ref="C29:E29" si="3">SUM(C23+C28)</f>
        <v>0</v>
      </c>
      <c r="D29" s="78">
        <f t="shared" si="3"/>
        <v>0</v>
      </c>
      <c r="E29" s="78">
        <f t="shared" si="3"/>
        <v>0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/>
    </row>
    <row r="31" spans="1:5" ht="17.25" customHeight="1" x14ac:dyDescent="0.2">
      <c r="A31" s="3" t="s">
        <v>100</v>
      </c>
      <c r="B31" s="4">
        <v>0</v>
      </c>
      <c r="C31" s="4"/>
      <c r="D31" s="4"/>
      <c r="E31" s="4"/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>
        <v>7710332</v>
      </c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/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E35" si="4">SUM(C30:C34)</f>
        <v>0</v>
      </c>
      <c r="D35" s="10">
        <f t="shared" si="4"/>
        <v>0</v>
      </c>
      <c r="E35" s="10">
        <f t="shared" si="4"/>
        <v>7710332</v>
      </c>
    </row>
    <row r="36" spans="1:5" ht="15.75" x14ac:dyDescent="0.2">
      <c r="A36" s="21" t="s">
        <v>104</v>
      </c>
      <c r="B36" s="95">
        <f>SUM(B29+B35)</f>
        <v>0</v>
      </c>
      <c r="C36" s="95">
        <f t="shared" ref="C36:E36" si="5">SUM(C29+C35)</f>
        <v>0</v>
      </c>
      <c r="D36" s="95">
        <f t="shared" si="5"/>
        <v>0</v>
      </c>
      <c r="E36" s="95">
        <f t="shared" si="5"/>
        <v>7710332</v>
      </c>
    </row>
    <row r="38" spans="1:5" ht="15.75" x14ac:dyDescent="0.2">
      <c r="A38" s="132" t="s">
        <v>40</v>
      </c>
      <c r="B38" s="133"/>
    </row>
    <row r="39" spans="1:5" ht="31.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0</v>
      </c>
      <c r="C40" s="19"/>
      <c r="D40" s="19"/>
      <c r="E40" s="19">
        <v>0</v>
      </c>
    </row>
    <row r="41" spans="1:5" ht="15.75" x14ac:dyDescent="0.2">
      <c r="A41" s="3" t="s">
        <v>42</v>
      </c>
      <c r="B41" s="19">
        <v>0</v>
      </c>
      <c r="C41" s="19"/>
      <c r="D41" s="19"/>
      <c r="E41" s="19">
        <v>0</v>
      </c>
    </row>
    <row r="42" spans="1:5" ht="15.75" x14ac:dyDescent="0.2">
      <c r="A42" s="3" t="s">
        <v>43</v>
      </c>
      <c r="B42" s="19">
        <v>0</v>
      </c>
      <c r="C42" s="19"/>
      <c r="D42" s="19"/>
      <c r="E42" s="19">
        <v>0</v>
      </c>
    </row>
    <row r="43" spans="1:5" ht="15.75" x14ac:dyDescent="0.2">
      <c r="A43" s="17" t="s">
        <v>126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>
        <v>100355</v>
      </c>
      <c r="D44" s="19">
        <v>100355</v>
      </c>
      <c r="E44" s="19">
        <v>568457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/>
    </row>
    <row r="48" spans="1:5" ht="15.75" x14ac:dyDescent="0.2">
      <c r="A48" s="9" t="s">
        <v>49</v>
      </c>
      <c r="B48" s="85">
        <f>SUM(B40:B47)</f>
        <v>0</v>
      </c>
      <c r="C48" s="85">
        <f t="shared" ref="C48:E48" si="6">SUM(C40:C47)</f>
        <v>100355</v>
      </c>
      <c r="D48" s="85">
        <f t="shared" si="6"/>
        <v>100355</v>
      </c>
      <c r="E48" s="85">
        <f t="shared" si="6"/>
        <v>568457</v>
      </c>
    </row>
    <row r="49" spans="1:5" ht="15.75" x14ac:dyDescent="0.2">
      <c r="A49" s="3" t="s">
        <v>50</v>
      </c>
      <c r="B49" s="19">
        <v>0</v>
      </c>
      <c r="C49" s="19"/>
      <c r="D49" s="19"/>
      <c r="E49" s="19">
        <v>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0</v>
      </c>
      <c r="C53" s="85">
        <f t="shared" ref="C53:E53" si="7">SUM(C49:C52)</f>
        <v>0</v>
      </c>
      <c r="D53" s="85">
        <f t="shared" si="7"/>
        <v>0</v>
      </c>
      <c r="E53" s="85">
        <f t="shared" si="7"/>
        <v>0</v>
      </c>
    </row>
    <row r="54" spans="1:5" s="84" customFormat="1" ht="15.75" x14ac:dyDescent="0.2">
      <c r="A54" s="22" t="s">
        <v>247</v>
      </c>
      <c r="B54" s="85">
        <f>SUM(B53,B48)</f>
        <v>0</v>
      </c>
      <c r="C54" s="85">
        <f t="shared" ref="C54:E54" si="8">SUM(C53,C48)</f>
        <v>100355</v>
      </c>
      <c r="D54" s="85">
        <f t="shared" si="8"/>
        <v>100355</v>
      </c>
      <c r="E54" s="85">
        <f t="shared" si="8"/>
        <v>568457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/>
      <c r="D59" s="4"/>
      <c r="E59" s="4"/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0</v>
      </c>
      <c r="C61" s="10">
        <f t="shared" ref="C61:E61" si="10">SUM(C54+C60)</f>
        <v>100355</v>
      </c>
      <c r="D61" s="10">
        <f t="shared" si="10"/>
        <v>100355</v>
      </c>
      <c r="E61" s="77">
        <f t="shared" si="10"/>
        <v>568457</v>
      </c>
    </row>
    <row r="62" spans="1:5" ht="15.75" x14ac:dyDescent="0.2">
      <c r="A62" s="14" t="s">
        <v>255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E62"/>
  <sheetViews>
    <sheetView workbookViewId="0">
      <selection activeCell="E1" sqref="E1:E1048576"/>
    </sheetView>
  </sheetViews>
  <sheetFormatPr defaultRowHeight="12.75" x14ac:dyDescent="0.2"/>
  <cols>
    <col min="1" max="1" width="54.5" customWidth="1"/>
    <col min="2" max="3" width="25.83203125" customWidth="1"/>
    <col min="4" max="4" width="28.1640625" customWidth="1"/>
    <col min="5" max="5" width="25.83203125" customWidth="1"/>
  </cols>
  <sheetData>
    <row r="1" spans="1:5" ht="17.25" customHeight="1" x14ac:dyDescent="0.2">
      <c r="A1" s="1" t="s">
        <v>270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1101</v>
      </c>
    </row>
    <row r="5" spans="1:5" ht="17.25" customHeight="1" x14ac:dyDescent="0.2">
      <c r="A5" s="15"/>
    </row>
    <row r="6" spans="1:5" ht="17.25" customHeight="1" x14ac:dyDescent="0.2">
      <c r="A6" s="20" t="s">
        <v>257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0</v>
      </c>
      <c r="C10" s="19"/>
      <c r="D10" s="19"/>
      <c r="E10" s="19"/>
    </row>
    <row r="11" spans="1:5" ht="34.5" customHeight="1" x14ac:dyDescent="0.2">
      <c r="A11" s="23" t="s">
        <v>80</v>
      </c>
      <c r="B11" s="19">
        <v>0</v>
      </c>
      <c r="C11" s="19"/>
      <c r="D11" s="19"/>
      <c r="E11" s="19"/>
    </row>
    <row r="12" spans="1:5" ht="17.25" customHeight="1" x14ac:dyDescent="0.2">
      <c r="A12" s="3" t="s">
        <v>81</v>
      </c>
      <c r="B12" s="19">
        <v>0</v>
      </c>
      <c r="C12" s="19"/>
      <c r="D12" s="19"/>
      <c r="E12" s="19"/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/>
    </row>
    <row r="15" spans="1:5" ht="17.25" customHeight="1" x14ac:dyDescent="0.2">
      <c r="A15" s="6" t="s">
        <v>84</v>
      </c>
      <c r="B15" s="19">
        <v>0</v>
      </c>
      <c r="C15" s="19"/>
      <c r="D15" s="19"/>
      <c r="E15" s="19"/>
    </row>
    <row r="16" spans="1:5" ht="17.25" customHeight="1" x14ac:dyDescent="0.2">
      <c r="A16" s="6" t="s">
        <v>85</v>
      </c>
      <c r="B16" s="19">
        <v>0</v>
      </c>
      <c r="C16" s="19"/>
      <c r="D16" s="19"/>
      <c r="E16" s="19"/>
    </row>
    <row r="17" spans="1:5" ht="17.25" customHeight="1" x14ac:dyDescent="0.2">
      <c r="A17" s="6" t="s">
        <v>86</v>
      </c>
      <c r="B17" s="19">
        <v>0</v>
      </c>
      <c r="C17" s="19"/>
      <c r="D17" s="19"/>
      <c r="E17" s="19"/>
    </row>
    <row r="18" spans="1:5" ht="17.25" customHeight="1" x14ac:dyDescent="0.2">
      <c r="A18" s="6" t="s">
        <v>87</v>
      </c>
      <c r="B18" s="19">
        <v>0</v>
      </c>
      <c r="C18" s="19"/>
      <c r="D18" s="19"/>
      <c r="E18" s="19"/>
    </row>
    <row r="19" spans="1:5" ht="17.25" customHeight="1" x14ac:dyDescent="0.2">
      <c r="A19" s="6" t="s">
        <v>88</v>
      </c>
      <c r="B19" s="19">
        <v>0</v>
      </c>
      <c r="C19" s="19"/>
      <c r="D19" s="19"/>
      <c r="E19" s="19"/>
    </row>
    <row r="20" spans="1:5" ht="17.25" customHeight="1" x14ac:dyDescent="0.2">
      <c r="A20" s="6" t="s">
        <v>89</v>
      </c>
      <c r="B20" s="19">
        <v>0</v>
      </c>
      <c r="C20" s="19"/>
      <c r="D20" s="19"/>
      <c r="E20" s="19"/>
    </row>
    <row r="21" spans="1:5" ht="17.25" customHeight="1" x14ac:dyDescent="0.2">
      <c r="A21" s="6" t="s">
        <v>90</v>
      </c>
      <c r="B21" s="19">
        <v>0</v>
      </c>
      <c r="C21" s="19"/>
      <c r="D21" s="19"/>
      <c r="E21" s="19"/>
    </row>
    <row r="22" spans="1:5" ht="17.25" customHeight="1" x14ac:dyDescent="0.2">
      <c r="A22" s="3" t="s">
        <v>91</v>
      </c>
      <c r="B22" s="19">
        <v>0</v>
      </c>
      <c r="C22" s="19"/>
      <c r="D22" s="19"/>
      <c r="E22" s="19"/>
    </row>
    <row r="23" spans="1:5" ht="17.25" customHeight="1" x14ac:dyDescent="0.2">
      <c r="A23" s="22" t="s">
        <v>92</v>
      </c>
      <c r="B23" s="85">
        <f>SUM(B10+B11+B12+B13+B22)</f>
        <v>0</v>
      </c>
      <c r="C23" s="85">
        <f t="shared" ref="C23:E23" si="1">SUM(C10+C11+C12+C13+C22)</f>
        <v>0</v>
      </c>
      <c r="D23" s="85">
        <f t="shared" si="1"/>
        <v>0</v>
      </c>
      <c r="E23" s="85">
        <f t="shared" si="1"/>
        <v>0</v>
      </c>
    </row>
    <row r="24" spans="1:5" ht="34.5" customHeight="1" x14ac:dyDescent="0.2">
      <c r="A24" s="8" t="s">
        <v>93</v>
      </c>
      <c r="B24" s="19">
        <v>0</v>
      </c>
      <c r="C24" s="19">
        <v>12951159</v>
      </c>
      <c r="D24" s="19">
        <v>12951159</v>
      </c>
      <c r="E24" s="19">
        <v>18951145</v>
      </c>
    </row>
    <row r="25" spans="1:5" ht="17.25" customHeight="1" x14ac:dyDescent="0.2">
      <c r="A25" s="3" t="s">
        <v>94</v>
      </c>
      <c r="B25" s="19">
        <v>0</v>
      </c>
      <c r="C25" s="19"/>
      <c r="D25" s="19"/>
      <c r="E25" s="19"/>
    </row>
    <row r="26" spans="1:5" ht="17.25" customHeight="1" x14ac:dyDescent="0.2">
      <c r="A26" s="3" t="s">
        <v>95</v>
      </c>
      <c r="B26" s="19">
        <v>0</v>
      </c>
      <c r="C26" s="19"/>
      <c r="D26" s="19"/>
      <c r="E26" s="19"/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/>
    </row>
    <row r="28" spans="1:5" ht="17.25" customHeight="1" x14ac:dyDescent="0.2">
      <c r="A28" s="9" t="s">
        <v>97</v>
      </c>
      <c r="B28" s="85">
        <f>SUM(B24:B27)</f>
        <v>0</v>
      </c>
      <c r="C28" s="85">
        <f t="shared" ref="C28:E28" si="2">SUM(C24:C27)</f>
        <v>12951159</v>
      </c>
      <c r="D28" s="85">
        <f t="shared" si="2"/>
        <v>12951159</v>
      </c>
      <c r="E28" s="85">
        <f t="shared" si="2"/>
        <v>18951145</v>
      </c>
    </row>
    <row r="29" spans="1:5" s="84" customFormat="1" ht="17.25" customHeight="1" x14ac:dyDescent="0.2">
      <c r="A29" s="22" t="s">
        <v>98</v>
      </c>
      <c r="B29" s="78">
        <f>SUM(B23+B28)</f>
        <v>0</v>
      </c>
      <c r="C29" s="78">
        <f t="shared" ref="C29:E29" si="3">SUM(C23+C28)</f>
        <v>12951159</v>
      </c>
      <c r="D29" s="78">
        <f t="shared" si="3"/>
        <v>12951159</v>
      </c>
      <c r="E29" s="78">
        <f t="shared" si="3"/>
        <v>18951145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/>
    </row>
    <row r="31" spans="1:5" ht="17.25" customHeight="1" x14ac:dyDescent="0.2">
      <c r="A31" s="3" t="s">
        <v>100</v>
      </c>
      <c r="B31" s="4">
        <v>0</v>
      </c>
      <c r="C31" s="4"/>
      <c r="D31" s="4"/>
      <c r="E31" s="4"/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/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/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E35" si="4">SUM(C30:C34)</f>
        <v>0</v>
      </c>
      <c r="D35" s="10">
        <f t="shared" si="4"/>
        <v>0</v>
      </c>
      <c r="E35" s="10">
        <f t="shared" si="4"/>
        <v>0</v>
      </c>
    </row>
    <row r="36" spans="1:5" ht="15.75" x14ac:dyDescent="0.2">
      <c r="A36" s="21" t="s">
        <v>104</v>
      </c>
      <c r="B36" s="95">
        <f>SUM(B29+B35)</f>
        <v>0</v>
      </c>
      <c r="C36" s="95">
        <f t="shared" ref="C36:E36" si="5">SUM(C29+C35)</f>
        <v>12951159</v>
      </c>
      <c r="D36" s="95">
        <f t="shared" si="5"/>
        <v>12951159</v>
      </c>
      <c r="E36" s="95">
        <f t="shared" si="5"/>
        <v>18951145</v>
      </c>
    </row>
    <row r="38" spans="1:5" ht="15.75" x14ac:dyDescent="0.2">
      <c r="A38" s="132" t="s">
        <v>40</v>
      </c>
      <c r="B38" s="133"/>
    </row>
    <row r="39" spans="1:5" ht="31.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0</v>
      </c>
      <c r="C40" s="19"/>
      <c r="D40" s="19"/>
      <c r="E40" s="19">
        <v>0</v>
      </c>
    </row>
    <row r="41" spans="1:5" ht="15.75" x14ac:dyDescent="0.2">
      <c r="A41" s="3" t="s">
        <v>42</v>
      </c>
      <c r="B41" s="19">
        <v>0</v>
      </c>
      <c r="C41" s="19"/>
      <c r="D41" s="19"/>
      <c r="E41" s="19">
        <v>0</v>
      </c>
    </row>
    <row r="42" spans="1:5" ht="15.75" x14ac:dyDescent="0.2">
      <c r="A42" s="3" t="s">
        <v>43</v>
      </c>
      <c r="B42" s="19">
        <v>0</v>
      </c>
      <c r="C42" s="19"/>
      <c r="D42" s="19"/>
      <c r="E42" s="19">
        <v>0</v>
      </c>
    </row>
    <row r="43" spans="1:5" ht="15.75" x14ac:dyDescent="0.2">
      <c r="A43" s="17" t="s">
        <v>126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/>
    </row>
    <row r="48" spans="1:5" ht="15.75" x14ac:dyDescent="0.2">
      <c r="A48" s="9" t="s">
        <v>49</v>
      </c>
      <c r="B48" s="85">
        <f>SUM(B40:B47)</f>
        <v>0</v>
      </c>
      <c r="C48" s="85">
        <f t="shared" ref="C48:E48" si="6">SUM(C40:C47)</f>
        <v>0</v>
      </c>
      <c r="D48" s="85">
        <f t="shared" si="6"/>
        <v>0</v>
      </c>
      <c r="E48" s="85">
        <f t="shared" si="6"/>
        <v>0</v>
      </c>
    </row>
    <row r="49" spans="1:5" ht="15.75" x14ac:dyDescent="0.2">
      <c r="A49" s="3" t="s">
        <v>50</v>
      </c>
      <c r="B49" s="19">
        <v>0</v>
      </c>
      <c r="C49" s="19">
        <v>12492399</v>
      </c>
      <c r="D49" s="19">
        <v>12492399</v>
      </c>
      <c r="E49" s="19">
        <v>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0</v>
      </c>
      <c r="C53" s="85">
        <f t="shared" ref="C53:E53" si="7">SUM(C49:C52)</f>
        <v>12492399</v>
      </c>
      <c r="D53" s="85">
        <f t="shared" si="7"/>
        <v>12492399</v>
      </c>
      <c r="E53" s="85">
        <f t="shared" si="7"/>
        <v>0</v>
      </c>
    </row>
    <row r="54" spans="1:5" s="84" customFormat="1" ht="15.75" x14ac:dyDescent="0.2">
      <c r="A54" s="22" t="s">
        <v>247</v>
      </c>
      <c r="B54" s="85">
        <f>SUM(B53,B48)</f>
        <v>0</v>
      </c>
      <c r="C54" s="85">
        <f t="shared" ref="C54:E54" si="8">SUM(C53,C48)</f>
        <v>12492399</v>
      </c>
      <c r="D54" s="85">
        <f t="shared" si="8"/>
        <v>12492399</v>
      </c>
      <c r="E54" s="85">
        <f t="shared" si="8"/>
        <v>0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/>
      <c r="D59" s="4"/>
      <c r="E59" s="4"/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0</v>
      </c>
      <c r="C61" s="10">
        <f t="shared" ref="C61:E61" si="10">SUM(C54+C60)</f>
        <v>12492399</v>
      </c>
      <c r="D61" s="10">
        <f t="shared" si="10"/>
        <v>12492399</v>
      </c>
      <c r="E61" s="83">
        <f t="shared" si="10"/>
        <v>0</v>
      </c>
    </row>
    <row r="62" spans="1:5" ht="15.75" x14ac:dyDescent="0.2">
      <c r="A62" s="14" t="s">
        <v>258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C22"/>
  <sheetViews>
    <sheetView workbookViewId="0">
      <selection activeCell="A5" sqref="A5"/>
    </sheetView>
  </sheetViews>
  <sheetFormatPr defaultRowHeight="12.75" x14ac:dyDescent="0.2"/>
  <cols>
    <col min="1" max="1" width="64.1640625" customWidth="1"/>
    <col min="2" max="2" width="27.1640625" customWidth="1"/>
    <col min="3" max="3" width="17.6640625" customWidth="1"/>
  </cols>
  <sheetData>
    <row r="1" spans="1:3" ht="15.75" x14ac:dyDescent="0.2">
      <c r="A1" s="14" t="s">
        <v>271</v>
      </c>
    </row>
    <row r="2" spans="1:3" ht="17.25" customHeight="1" x14ac:dyDescent="0.2">
      <c r="A2" s="14"/>
    </row>
    <row r="3" spans="1:3" ht="17.25" customHeight="1" x14ac:dyDescent="0.2">
      <c r="A3" s="14" t="s">
        <v>266</v>
      </c>
    </row>
    <row r="4" spans="1:3" ht="17.25" customHeight="1" x14ac:dyDescent="0.2">
      <c r="A4" s="15" t="s">
        <v>1102</v>
      </c>
    </row>
    <row r="5" spans="1:3" ht="17.25" customHeight="1" x14ac:dyDescent="0.2">
      <c r="A5" s="15"/>
    </row>
    <row r="6" spans="1:3" x14ac:dyDescent="0.2">
      <c r="A6" s="24" t="s">
        <v>127</v>
      </c>
    </row>
    <row r="7" spans="1:3" x14ac:dyDescent="0.2">
      <c r="A7" s="30" t="s">
        <v>131</v>
      </c>
    </row>
    <row r="8" spans="1:3" x14ac:dyDescent="0.2">
      <c r="A8" s="25" t="s">
        <v>128</v>
      </c>
    </row>
    <row r="10" spans="1:3" ht="38.25" x14ac:dyDescent="0.2">
      <c r="A10" s="26"/>
      <c r="B10" s="26"/>
      <c r="C10" s="8" t="s">
        <v>129</v>
      </c>
    </row>
    <row r="11" spans="1:3" x14ac:dyDescent="0.2">
      <c r="A11" s="31" t="s">
        <v>136</v>
      </c>
      <c r="B11" s="28"/>
      <c r="C11" s="29">
        <v>1</v>
      </c>
    </row>
    <row r="12" spans="1:3" ht="15" x14ac:dyDescent="0.2">
      <c r="A12" s="27" t="s">
        <v>132</v>
      </c>
      <c r="B12" s="28"/>
      <c r="C12" s="29">
        <v>1</v>
      </c>
    </row>
    <row r="13" spans="1:3" x14ac:dyDescent="0.2">
      <c r="A13" s="31" t="s">
        <v>133</v>
      </c>
      <c r="B13" s="28"/>
      <c r="C13" s="29">
        <v>2</v>
      </c>
    </row>
    <row r="14" spans="1:3" x14ac:dyDescent="0.2">
      <c r="A14" s="31" t="s">
        <v>134</v>
      </c>
      <c r="B14" s="27"/>
      <c r="C14" s="29">
        <v>1</v>
      </c>
    </row>
    <row r="15" spans="1:3" x14ac:dyDescent="0.2">
      <c r="A15" s="31" t="s">
        <v>137</v>
      </c>
      <c r="B15" s="31" t="s">
        <v>135</v>
      </c>
      <c r="C15" s="29">
        <v>0.5</v>
      </c>
    </row>
    <row r="16" spans="1:3" x14ac:dyDescent="0.2">
      <c r="A16" s="31" t="s">
        <v>138</v>
      </c>
      <c r="B16" s="28"/>
      <c r="C16" s="29">
        <v>5</v>
      </c>
    </row>
    <row r="17" spans="1:3" x14ac:dyDescent="0.2">
      <c r="A17" s="27" t="s">
        <v>130</v>
      </c>
      <c r="B17" s="27"/>
      <c r="C17" s="29">
        <f>SUM(C11:C16)</f>
        <v>10.5</v>
      </c>
    </row>
    <row r="18" spans="1:3" x14ac:dyDescent="0.2">
      <c r="A18" s="28"/>
      <c r="B18" s="27"/>
      <c r="C18" s="29"/>
    </row>
    <row r="19" spans="1:3" x14ac:dyDescent="0.2">
      <c r="A19" s="28"/>
      <c r="B19" s="27"/>
      <c r="C19" s="29"/>
    </row>
    <row r="20" spans="1:3" x14ac:dyDescent="0.2">
      <c r="A20" s="28"/>
      <c r="B20" s="27"/>
      <c r="C20" s="29"/>
    </row>
    <row r="21" spans="1:3" x14ac:dyDescent="0.2">
      <c r="A21" s="28"/>
      <c r="B21" s="27"/>
      <c r="C21" s="29"/>
    </row>
    <row r="22" spans="1:3" x14ac:dyDescent="0.2">
      <c r="A22" s="28"/>
      <c r="B22" s="27"/>
      <c r="C22" s="2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F13"/>
  <sheetViews>
    <sheetView workbookViewId="0">
      <selection activeCell="A5" sqref="A5"/>
    </sheetView>
  </sheetViews>
  <sheetFormatPr defaultRowHeight="12.75" x14ac:dyDescent="0.2"/>
  <cols>
    <col min="1" max="1" width="17" customWidth="1"/>
    <col min="2" max="2" width="26.1640625" customWidth="1"/>
    <col min="3" max="4" width="25.83203125" customWidth="1"/>
    <col min="5" max="5" width="28.5" customWidth="1"/>
    <col min="6" max="6" width="25.83203125" customWidth="1"/>
  </cols>
  <sheetData>
    <row r="1" spans="1:6" ht="15.75" x14ac:dyDescent="0.2">
      <c r="A1" s="14" t="s">
        <v>241</v>
      </c>
    </row>
    <row r="2" spans="1:6" ht="17.25" customHeight="1" x14ac:dyDescent="0.2">
      <c r="A2" s="14"/>
    </row>
    <row r="3" spans="1:6" ht="17.25" customHeight="1" x14ac:dyDescent="0.2">
      <c r="A3" s="14" t="s">
        <v>266</v>
      </c>
    </row>
    <row r="4" spans="1:6" ht="17.25" customHeight="1" x14ac:dyDescent="0.2">
      <c r="A4" s="15" t="s">
        <v>1103</v>
      </c>
    </row>
    <row r="5" spans="1:6" ht="17.25" customHeight="1" x14ac:dyDescent="0.2">
      <c r="A5" s="15"/>
    </row>
    <row r="6" spans="1:6" ht="15.75" x14ac:dyDescent="0.2">
      <c r="A6" s="20" t="s">
        <v>143</v>
      </c>
    </row>
    <row r="7" spans="1:6" ht="15.75" x14ac:dyDescent="0.2">
      <c r="A7" s="33" t="s">
        <v>139</v>
      </c>
    </row>
    <row r="10" spans="1:6" ht="31.5" x14ac:dyDescent="0.2">
      <c r="A10" s="34" t="s">
        <v>140</v>
      </c>
      <c r="B10" s="35" t="s">
        <v>141</v>
      </c>
      <c r="C10" s="70" t="s">
        <v>243</v>
      </c>
      <c r="D10" s="70" t="s">
        <v>244</v>
      </c>
      <c r="E10" s="70" t="s">
        <v>259</v>
      </c>
      <c r="F10" s="70" t="s">
        <v>260</v>
      </c>
    </row>
    <row r="11" spans="1:6" ht="31.5" x14ac:dyDescent="0.2">
      <c r="A11" s="36">
        <v>1</v>
      </c>
      <c r="B11" s="17" t="s">
        <v>144</v>
      </c>
      <c r="C11" s="4">
        <v>3514378</v>
      </c>
      <c r="D11" s="4">
        <v>3108326</v>
      </c>
      <c r="E11" s="4">
        <f>C11-D11</f>
        <v>406052</v>
      </c>
      <c r="F11" s="4">
        <v>0</v>
      </c>
    </row>
    <row r="12" spans="1:6" ht="31.5" x14ac:dyDescent="0.2">
      <c r="A12" s="36">
        <v>2</v>
      </c>
      <c r="B12" s="17" t="s">
        <v>145</v>
      </c>
      <c r="C12" s="4">
        <v>1000000</v>
      </c>
      <c r="D12" s="4">
        <v>0</v>
      </c>
      <c r="E12" s="4">
        <v>1000000</v>
      </c>
      <c r="F12" s="4">
        <v>0</v>
      </c>
    </row>
    <row r="13" spans="1:6" ht="15.75" x14ac:dyDescent="0.2">
      <c r="A13" s="26"/>
      <c r="B13" s="22" t="s">
        <v>142</v>
      </c>
      <c r="C13" s="10">
        <f>SUM(C11:C12)</f>
        <v>4514378</v>
      </c>
      <c r="D13" s="10">
        <f t="shared" ref="D13:F13" si="0">SUM(D11:D12)</f>
        <v>3108326</v>
      </c>
      <c r="E13" s="10">
        <f t="shared" si="0"/>
        <v>1406052</v>
      </c>
      <c r="F13" s="10">
        <f t="shared" si="0"/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E68"/>
  <sheetViews>
    <sheetView zoomScaleNormal="100" workbookViewId="0">
      <selection activeCell="A5" sqref="A5"/>
    </sheetView>
  </sheetViews>
  <sheetFormatPr defaultRowHeight="12.75" x14ac:dyDescent="0.2"/>
  <cols>
    <col min="1" max="1" width="76" customWidth="1"/>
    <col min="2" max="5" width="35.5" customWidth="1"/>
  </cols>
  <sheetData>
    <row r="1" spans="1:5" ht="15.75" x14ac:dyDescent="0.2">
      <c r="A1" s="14" t="s">
        <v>272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1104</v>
      </c>
    </row>
    <row r="5" spans="1:5" ht="17.25" customHeight="1" x14ac:dyDescent="0.2">
      <c r="A5" s="15"/>
    </row>
    <row r="6" spans="1:5" ht="18.75" customHeight="1" x14ac:dyDescent="0.2">
      <c r="A6" s="15" t="s">
        <v>233</v>
      </c>
    </row>
    <row r="7" spans="1:5" ht="17.25" customHeight="1" x14ac:dyDescent="0.2">
      <c r="A7" s="33" t="s">
        <v>139</v>
      </c>
    </row>
    <row r="8" spans="1:5" ht="17.25" customHeight="1" x14ac:dyDescent="0.2">
      <c r="A8" s="137" t="s">
        <v>146</v>
      </c>
      <c r="B8" s="136"/>
    </row>
    <row r="9" spans="1:5" ht="33" customHeight="1" x14ac:dyDescent="0.2">
      <c r="A9" s="38" t="s">
        <v>141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9" t="s">
        <v>147</v>
      </c>
      <c r="B10" s="74">
        <f>'1.sz melléklet'!B8</f>
        <v>16734061</v>
      </c>
      <c r="C10" s="74">
        <f>'1.sz melléklet'!C8</f>
        <v>1269703</v>
      </c>
      <c r="D10" s="74">
        <f>'1.sz melléklet'!D8</f>
        <v>18003764</v>
      </c>
      <c r="E10" s="74">
        <f>'1.sz melléklet'!E8</f>
        <v>18003764</v>
      </c>
    </row>
    <row r="11" spans="1:5" ht="17.25" customHeight="1" x14ac:dyDescent="0.2">
      <c r="A11" s="104" t="s">
        <v>148</v>
      </c>
      <c r="B11" s="76">
        <f>'1.sz melléklet'!B14</f>
        <v>3144548</v>
      </c>
      <c r="C11" s="76">
        <f>'1.sz melléklet'!C14</f>
        <v>39000</v>
      </c>
      <c r="D11" s="76">
        <f>'1.sz melléklet'!D14</f>
        <v>3183548</v>
      </c>
      <c r="E11" s="76">
        <f>'1.sz melléklet'!E14</f>
        <v>3259085</v>
      </c>
    </row>
    <row r="12" spans="1:5" ht="17.25" customHeight="1" x14ac:dyDescent="0.2">
      <c r="A12" s="39" t="s">
        <v>149</v>
      </c>
      <c r="B12" s="105">
        <f>'1.sz melléklet'!B15</f>
        <v>672000</v>
      </c>
      <c r="C12" s="105">
        <f>'1.sz melléklet'!C15</f>
        <v>0</v>
      </c>
      <c r="D12" s="105">
        <f>'1.sz melléklet'!D15</f>
        <v>672000</v>
      </c>
      <c r="E12" s="105">
        <f>'1.sz melléklet'!E15</f>
        <v>619853</v>
      </c>
    </row>
    <row r="13" spans="1:5" ht="17.25" customHeight="1" x14ac:dyDescent="0.2">
      <c r="A13" s="39" t="s">
        <v>150</v>
      </c>
      <c r="B13" s="4">
        <f>'1.sz melléklet'!B21</f>
        <v>10</v>
      </c>
      <c r="C13" s="4">
        <f>'1.sz melléklet'!C21</f>
        <v>0</v>
      </c>
      <c r="D13" s="4">
        <f>'1.sz melléklet'!D21</f>
        <v>10</v>
      </c>
      <c r="E13" s="4">
        <f>'1.sz melléklet'!E21</f>
        <v>187858</v>
      </c>
    </row>
    <row r="14" spans="1:5" ht="17.25" customHeight="1" x14ac:dyDescent="0.2">
      <c r="A14" s="39" t="s">
        <v>151</v>
      </c>
      <c r="B14" s="37">
        <f>'1.sz melléklet'!B30</f>
        <v>0</v>
      </c>
      <c r="C14" s="37">
        <f>'1.sz melléklet'!C30</f>
        <v>0</v>
      </c>
      <c r="D14" s="37">
        <f>'1.sz melléklet'!D30</f>
        <v>0</v>
      </c>
      <c r="E14" s="37">
        <f>'1.sz melléklet'!E30</f>
        <v>0</v>
      </c>
    </row>
    <row r="15" spans="1:5" ht="17.25" customHeight="1" x14ac:dyDescent="0.2">
      <c r="A15" s="22" t="s">
        <v>152</v>
      </c>
      <c r="B15" s="10">
        <f>SUM(B10:B14)</f>
        <v>20550619</v>
      </c>
      <c r="C15" s="10">
        <f t="shared" ref="C15:E15" si="0">SUM(C10:C14)</f>
        <v>1308703</v>
      </c>
      <c r="D15" s="10">
        <f t="shared" si="0"/>
        <v>21859322</v>
      </c>
      <c r="E15" s="10">
        <f t="shared" si="0"/>
        <v>22070560</v>
      </c>
    </row>
    <row r="16" spans="1:5" ht="17.25" customHeight="1" x14ac:dyDescent="0.2">
      <c r="A16" s="22" t="s">
        <v>153</v>
      </c>
      <c r="B16" s="10">
        <v>0</v>
      </c>
      <c r="C16" s="10">
        <v>0</v>
      </c>
      <c r="D16" s="10">
        <v>0</v>
      </c>
      <c r="E16" s="10">
        <v>0</v>
      </c>
    </row>
    <row r="17" spans="1:5" ht="17.25" customHeight="1" x14ac:dyDescent="0.2">
      <c r="A17" s="137" t="s">
        <v>154</v>
      </c>
      <c r="B17" s="136"/>
    </row>
    <row r="18" spans="1:5" ht="32.25" customHeight="1" x14ac:dyDescent="0.2">
      <c r="A18" s="38" t="s">
        <v>141</v>
      </c>
      <c r="B18" s="70" t="s">
        <v>243</v>
      </c>
      <c r="C18" s="70" t="s">
        <v>244</v>
      </c>
      <c r="D18" s="70" t="s">
        <v>259</v>
      </c>
      <c r="E18" s="70" t="s">
        <v>260</v>
      </c>
    </row>
    <row r="19" spans="1:5" ht="17.25" customHeight="1" x14ac:dyDescent="0.2">
      <c r="A19" s="39" t="s">
        <v>155</v>
      </c>
      <c r="B19" s="4">
        <f>'1.sz melléklet'!B48</f>
        <v>11521057</v>
      </c>
      <c r="C19" s="4">
        <f>'1.sz melléklet'!C48</f>
        <v>1588680</v>
      </c>
      <c r="D19" s="4">
        <f>'1.sz melléklet'!D48</f>
        <v>13109737</v>
      </c>
      <c r="E19" s="4">
        <f>'1.sz melléklet'!E48</f>
        <v>12173771</v>
      </c>
    </row>
    <row r="20" spans="1:5" ht="17.25" customHeight="1" x14ac:dyDescent="0.2">
      <c r="A20" s="39" t="s">
        <v>156</v>
      </c>
      <c r="B20" s="4">
        <f>'1.sz melléklet'!B49</f>
        <v>2125891</v>
      </c>
      <c r="C20" s="4">
        <f>'1.sz melléklet'!C49</f>
        <v>0</v>
      </c>
      <c r="D20" s="4">
        <f>'1.sz melléklet'!D49</f>
        <v>2125891</v>
      </c>
      <c r="E20" s="4">
        <f>'1.sz melléklet'!E49</f>
        <v>1888023</v>
      </c>
    </row>
    <row r="21" spans="1:5" ht="17.25" customHeight="1" x14ac:dyDescent="0.2">
      <c r="A21" s="39" t="s">
        <v>157</v>
      </c>
      <c r="B21" s="4">
        <f>'1.sz melléklet'!B50</f>
        <v>5957348</v>
      </c>
      <c r="C21" s="4">
        <f>'1.sz melléklet'!C50</f>
        <v>996966</v>
      </c>
      <c r="D21" s="4">
        <f>'1.sz melléklet'!D50</f>
        <v>6954314</v>
      </c>
      <c r="E21" s="4">
        <f>'1.sz melléklet'!E50</f>
        <v>5393010</v>
      </c>
    </row>
    <row r="22" spans="1:5" ht="17.25" customHeight="1" x14ac:dyDescent="0.2">
      <c r="A22" s="39" t="s">
        <v>158</v>
      </c>
      <c r="B22" s="4">
        <f>'1.sz melléklet'!B51</f>
        <v>380000</v>
      </c>
      <c r="C22" s="4">
        <f>'1.sz melléklet'!C51</f>
        <v>39000</v>
      </c>
      <c r="D22" s="4">
        <f>'1.sz melléklet'!D51</f>
        <v>419000</v>
      </c>
      <c r="E22" s="4">
        <f>'1.sz melléklet'!E51</f>
        <v>0</v>
      </c>
    </row>
    <row r="23" spans="1:5" ht="17.25" customHeight="1" x14ac:dyDescent="0.2">
      <c r="A23" s="39" t="s">
        <v>159</v>
      </c>
      <c r="B23" s="4">
        <f>'1.sz melléklet'!B52</f>
        <v>468107</v>
      </c>
      <c r="C23" s="4">
        <f>'1.sz melléklet'!C52</f>
        <v>100355</v>
      </c>
      <c r="D23" s="4">
        <f>'1.sz melléklet'!D52</f>
        <v>568462</v>
      </c>
      <c r="E23" s="4">
        <f>'1.sz melléklet'!E52</f>
        <v>568457</v>
      </c>
    </row>
    <row r="24" spans="1:5" ht="17.25" customHeight="1" x14ac:dyDescent="0.2">
      <c r="A24" s="39" t="s">
        <v>160</v>
      </c>
      <c r="B24" s="4">
        <f>'1.sz melléklet'!B53</f>
        <v>0</v>
      </c>
      <c r="C24" s="4">
        <f>'1.sz melléklet'!C53</f>
        <v>37223</v>
      </c>
      <c r="D24" s="4">
        <f>'1.sz melléklet'!D53</f>
        <v>37223</v>
      </c>
      <c r="E24" s="4">
        <f>'1.sz melléklet'!E53</f>
        <v>37223</v>
      </c>
    </row>
    <row r="25" spans="1:5" ht="17.25" customHeight="1" x14ac:dyDescent="0.2">
      <c r="A25" s="39" t="s">
        <v>161</v>
      </c>
      <c r="B25" s="4">
        <f>'1.sz melléklet'!B54</f>
        <v>4514378</v>
      </c>
      <c r="C25" s="4">
        <f>'1.sz melléklet'!C54</f>
        <v>-3108326</v>
      </c>
      <c r="D25" s="4">
        <f>'1.sz melléklet'!D54</f>
        <v>1406052</v>
      </c>
      <c r="E25" s="4">
        <f>'1.sz melléklet'!E54</f>
        <v>0</v>
      </c>
    </row>
    <row r="26" spans="1:5" ht="17.25" customHeight="1" x14ac:dyDescent="0.2">
      <c r="A26" s="3" t="s">
        <v>48</v>
      </c>
      <c r="B26" s="4">
        <f>'1.sz melléklet'!B55</f>
        <v>0</v>
      </c>
      <c r="C26" s="4">
        <f>'1.sz melléklet'!C55</f>
        <v>818259</v>
      </c>
      <c r="D26" s="4">
        <f>'1.sz melléklet'!D55</f>
        <v>818259</v>
      </c>
      <c r="E26" s="4">
        <f>'1.sz melléklet'!E55</f>
        <v>818259</v>
      </c>
    </row>
    <row r="27" spans="1:5" ht="17.25" customHeight="1" x14ac:dyDescent="0.2">
      <c r="A27" s="22" t="s">
        <v>152</v>
      </c>
      <c r="B27" s="10">
        <f>SUM(B19:B25)</f>
        <v>24966781</v>
      </c>
      <c r="C27" s="10">
        <f t="shared" ref="C27:E27" si="1">SUM(C19:C25)</f>
        <v>-346102</v>
      </c>
      <c r="D27" s="10">
        <f t="shared" si="1"/>
        <v>24620679</v>
      </c>
      <c r="E27" s="10">
        <f t="shared" si="1"/>
        <v>20060484</v>
      </c>
    </row>
    <row r="28" spans="1:5" ht="17.25" customHeight="1" x14ac:dyDescent="0.2">
      <c r="A28" s="22" t="s">
        <v>162</v>
      </c>
      <c r="B28" s="85">
        <f>B15-B27</f>
        <v>-4416162</v>
      </c>
      <c r="C28" s="85">
        <f t="shared" ref="C28:E28" si="2">C15-C27</f>
        <v>1654805</v>
      </c>
      <c r="D28" s="85">
        <f t="shared" si="2"/>
        <v>-2761357</v>
      </c>
      <c r="E28" s="85">
        <f t="shared" si="2"/>
        <v>2010076</v>
      </c>
    </row>
    <row r="30" spans="1:5" ht="16.5" x14ac:dyDescent="0.2">
      <c r="A30" s="32" t="s">
        <v>163</v>
      </c>
    </row>
    <row r="31" spans="1:5" ht="15.75" x14ac:dyDescent="0.2">
      <c r="A31" s="33" t="s">
        <v>139</v>
      </c>
    </row>
    <row r="32" spans="1:5" ht="15.75" x14ac:dyDescent="0.2">
      <c r="A32" s="137" t="s">
        <v>146</v>
      </c>
      <c r="B32" s="136"/>
    </row>
    <row r="33" spans="1:5" ht="31.5" x14ac:dyDescent="0.2">
      <c r="A33" s="38" t="s">
        <v>141</v>
      </c>
      <c r="B33" s="70" t="s">
        <v>243</v>
      </c>
      <c r="C33" s="70" t="s">
        <v>244</v>
      </c>
      <c r="D33" s="70" t="s">
        <v>259</v>
      </c>
      <c r="E33" s="70" t="s">
        <v>260</v>
      </c>
    </row>
    <row r="34" spans="1:5" ht="15.75" x14ac:dyDescent="0.2">
      <c r="A34" s="39" t="s">
        <v>164</v>
      </c>
      <c r="B34" s="4">
        <f>'1.sz melléklet'!B32</f>
        <v>0</v>
      </c>
      <c r="C34" s="4">
        <f>'1.sz melléklet'!C32</f>
        <v>12951159</v>
      </c>
      <c r="D34" s="4">
        <f>'1.sz melléklet'!D32</f>
        <v>12951159</v>
      </c>
      <c r="E34" s="4">
        <f>'1.sz melléklet'!E32</f>
        <v>18951145</v>
      </c>
    </row>
    <row r="35" spans="1:5" ht="15.75" x14ac:dyDescent="0.2">
      <c r="A35" s="39" t="s">
        <v>165</v>
      </c>
      <c r="B35" s="4">
        <f>'1.sz melléklet'!B33</f>
        <v>0</v>
      </c>
      <c r="C35" s="4">
        <f>'1.sz melléklet'!C33</f>
        <v>0</v>
      </c>
      <c r="D35" s="4">
        <f>'1.sz melléklet'!D33</f>
        <v>0</v>
      </c>
      <c r="E35" s="4">
        <f>'1.sz melléklet'!E33</f>
        <v>762000</v>
      </c>
    </row>
    <row r="36" spans="1:5" ht="15.75" x14ac:dyDescent="0.2">
      <c r="A36" s="39" t="s">
        <v>166</v>
      </c>
      <c r="B36" s="4">
        <f>'1.sz melléklet'!B34</f>
        <v>0</v>
      </c>
      <c r="C36" s="4">
        <f>'1.sz melléklet'!C34</f>
        <v>0</v>
      </c>
      <c r="D36" s="4">
        <f>'1.sz melléklet'!D34</f>
        <v>0</v>
      </c>
      <c r="E36" s="4">
        <f>'1.sz melléklet'!E34</f>
        <v>0</v>
      </c>
    </row>
    <row r="37" spans="1:5" ht="15.75" x14ac:dyDescent="0.2">
      <c r="A37" s="39" t="s">
        <v>167</v>
      </c>
      <c r="B37" s="4">
        <f>'1.sz melléklet'!B35</f>
        <v>0</v>
      </c>
      <c r="C37" s="4">
        <f>'1.sz melléklet'!C35</f>
        <v>0</v>
      </c>
      <c r="D37" s="4">
        <f>'1.sz melléklet'!D35</f>
        <v>0</v>
      </c>
      <c r="E37" s="4">
        <f>'1.sz melléklet'!E35</f>
        <v>0</v>
      </c>
    </row>
    <row r="38" spans="1:5" ht="15.75" x14ac:dyDescent="0.2">
      <c r="A38" s="22" t="s">
        <v>152</v>
      </c>
      <c r="B38" s="10">
        <f>SUM(B34:B37)</f>
        <v>0</v>
      </c>
      <c r="C38" s="10">
        <f t="shared" ref="C38:E38" si="3">SUM(C34:C37)</f>
        <v>12951159</v>
      </c>
      <c r="D38" s="10">
        <f t="shared" si="3"/>
        <v>12951159</v>
      </c>
      <c r="E38" s="10">
        <f t="shared" si="3"/>
        <v>19713145</v>
      </c>
    </row>
    <row r="39" spans="1:5" ht="15.75" x14ac:dyDescent="0.2">
      <c r="A39" s="22" t="s">
        <v>168</v>
      </c>
      <c r="B39" s="10">
        <v>0</v>
      </c>
      <c r="C39" s="10">
        <v>0</v>
      </c>
      <c r="D39" s="10">
        <v>0</v>
      </c>
      <c r="E39" s="10">
        <v>0</v>
      </c>
    </row>
    <row r="40" spans="1:5" ht="15.75" x14ac:dyDescent="0.2">
      <c r="A40" s="137" t="s">
        <v>154</v>
      </c>
      <c r="B40" s="136"/>
    </row>
    <row r="41" spans="1:5" ht="31.5" x14ac:dyDescent="0.2">
      <c r="A41" s="38" t="s">
        <v>141</v>
      </c>
      <c r="B41" s="70" t="s">
        <v>243</v>
      </c>
      <c r="C41" s="70" t="s">
        <v>244</v>
      </c>
      <c r="D41" s="70" t="s">
        <v>259</v>
      </c>
      <c r="E41" s="70" t="s">
        <v>260</v>
      </c>
    </row>
    <row r="42" spans="1:5" ht="15.75" x14ac:dyDescent="0.2">
      <c r="A42" s="39" t="s">
        <v>169</v>
      </c>
      <c r="B42" s="4">
        <f>'1.sz melléklet'!B57</f>
        <v>2308000</v>
      </c>
      <c r="C42" s="4">
        <f>'1.sz melléklet'!C57</f>
        <v>13112639</v>
      </c>
      <c r="D42" s="4">
        <f>'1.sz melléklet'!D57</f>
        <v>15420639</v>
      </c>
      <c r="E42" s="4">
        <f>'1.sz melléklet'!E57</f>
        <v>704480</v>
      </c>
    </row>
    <row r="43" spans="1:5" ht="15.75" x14ac:dyDescent="0.2">
      <c r="A43" s="39" t="s">
        <v>170</v>
      </c>
      <c r="B43" s="4">
        <f>'1.sz melléklet'!B58</f>
        <v>0</v>
      </c>
      <c r="C43" s="4">
        <f>'1.sz melléklet'!C58</f>
        <v>987227</v>
      </c>
      <c r="D43" s="4">
        <f>'1.sz melléklet'!D58</f>
        <v>987227</v>
      </c>
      <c r="E43" s="4">
        <f>'1.sz melléklet'!E58</f>
        <v>987227</v>
      </c>
    </row>
    <row r="44" spans="1:5" ht="15.75" x14ac:dyDescent="0.2">
      <c r="A44" s="39" t="s">
        <v>171</v>
      </c>
      <c r="B44" s="4">
        <f>'1.sz melléklet'!B59</f>
        <v>0</v>
      </c>
      <c r="C44" s="4">
        <f>'1.sz melléklet'!C59</f>
        <v>0</v>
      </c>
      <c r="D44" s="4">
        <f>'1.sz melléklet'!D59</f>
        <v>0</v>
      </c>
      <c r="E44" s="4">
        <f>'1.sz melléklet'!E59</f>
        <v>0</v>
      </c>
    </row>
    <row r="45" spans="1:5" ht="15.75" x14ac:dyDescent="0.2">
      <c r="A45" s="39" t="s">
        <v>172</v>
      </c>
      <c r="B45" s="4">
        <f>'1.sz melléklet'!B60</f>
        <v>65000</v>
      </c>
      <c r="C45" s="4">
        <f>'1.sz melléklet'!C60</f>
        <v>0</v>
      </c>
      <c r="D45" s="4">
        <f>'1.sz melléklet'!D60</f>
        <v>65000</v>
      </c>
      <c r="E45" s="4">
        <f>'1.sz melléklet'!E60</f>
        <v>0</v>
      </c>
    </row>
    <row r="46" spans="1:5" ht="15.75" x14ac:dyDescent="0.2">
      <c r="A46" s="22" t="s">
        <v>152</v>
      </c>
      <c r="B46" s="10">
        <f>SUM(B42:B45)</f>
        <v>2373000</v>
      </c>
      <c r="C46" s="10">
        <f t="shared" ref="C46:E46" si="4">SUM(C42:C45)</f>
        <v>14099866</v>
      </c>
      <c r="D46" s="10">
        <f t="shared" si="4"/>
        <v>16472866</v>
      </c>
      <c r="E46" s="10">
        <f t="shared" si="4"/>
        <v>1691707</v>
      </c>
    </row>
    <row r="47" spans="1:5" ht="15.75" x14ac:dyDescent="0.2">
      <c r="A47" s="22" t="s">
        <v>162</v>
      </c>
      <c r="B47" s="10">
        <f>B38-B46</f>
        <v>-2373000</v>
      </c>
      <c r="C47" s="10">
        <f t="shared" ref="C47:E47" si="5">C38-C46</f>
        <v>-1148707</v>
      </c>
      <c r="D47" s="10">
        <f t="shared" si="5"/>
        <v>-3521707</v>
      </c>
      <c r="E47" s="10">
        <f t="shared" si="5"/>
        <v>18021438</v>
      </c>
    </row>
    <row r="49" spans="1:5" ht="16.5" x14ac:dyDescent="0.2">
      <c r="A49" s="32" t="s">
        <v>173</v>
      </c>
    </row>
    <row r="50" spans="1:5" ht="15.75" x14ac:dyDescent="0.2">
      <c r="A50" s="33" t="s">
        <v>139</v>
      </c>
    </row>
    <row r="51" spans="1:5" ht="15.75" x14ac:dyDescent="0.2">
      <c r="A51" s="137" t="s">
        <v>146</v>
      </c>
      <c r="B51" s="136"/>
    </row>
    <row r="52" spans="1:5" ht="31.5" x14ac:dyDescent="0.2">
      <c r="A52" s="38" t="s">
        <v>141</v>
      </c>
      <c r="B52" s="70" t="s">
        <v>243</v>
      </c>
      <c r="C52" s="70" t="s">
        <v>244</v>
      </c>
      <c r="D52" s="70" t="s">
        <v>259</v>
      </c>
      <c r="E52" s="70" t="s">
        <v>260</v>
      </c>
    </row>
    <row r="53" spans="1:5" ht="15.75" x14ac:dyDescent="0.2">
      <c r="A53" s="39" t="s">
        <v>174</v>
      </c>
      <c r="B53" s="4">
        <f>'1.sz melléklet'!B38</f>
        <v>0</v>
      </c>
      <c r="C53" s="4">
        <f>'1.sz melléklet'!C38</f>
        <v>0</v>
      </c>
      <c r="D53" s="4">
        <f>'1.sz melléklet'!D38</f>
        <v>0</v>
      </c>
      <c r="E53" s="4">
        <f>'1.sz melléklet'!E38</f>
        <v>0</v>
      </c>
    </row>
    <row r="54" spans="1:5" ht="15.75" x14ac:dyDescent="0.2">
      <c r="A54" s="39" t="s">
        <v>175</v>
      </c>
      <c r="B54" s="4">
        <f>'1.sz melléklet'!B39</f>
        <v>0</v>
      </c>
      <c r="C54" s="4">
        <f>'1.sz melléklet'!C39</f>
        <v>0</v>
      </c>
      <c r="D54" s="4">
        <f>'1.sz melléklet'!D39</f>
        <v>0</v>
      </c>
      <c r="E54" s="4">
        <f>'1.sz melléklet'!E39</f>
        <v>0</v>
      </c>
    </row>
    <row r="55" spans="1:5" ht="15.75" x14ac:dyDescent="0.2">
      <c r="A55" s="39" t="s">
        <v>176</v>
      </c>
      <c r="B55" s="4">
        <f>'1.sz melléklet'!B40</f>
        <v>7449741</v>
      </c>
      <c r="C55" s="4">
        <f>'1.sz melléklet'!C40</f>
        <v>260591</v>
      </c>
      <c r="D55" s="4">
        <f>'1.sz melléklet'!D40</f>
        <v>7710332</v>
      </c>
      <c r="E55" s="4">
        <f>'1.sz melléklet'!E40</f>
        <v>7710332</v>
      </c>
    </row>
    <row r="56" spans="1:5" ht="15.75" x14ac:dyDescent="0.2">
      <c r="A56" s="39" t="s">
        <v>177</v>
      </c>
      <c r="B56" s="4">
        <f>'1.sz melléklet'!B41</f>
        <v>0</v>
      </c>
      <c r="C56" s="4">
        <f>'1.sz melléklet'!C41</f>
        <v>0</v>
      </c>
      <c r="D56" s="4">
        <f>'1.sz melléklet'!D41</f>
        <v>0</v>
      </c>
      <c r="E56" s="4">
        <f>'1.sz melléklet'!E41</f>
        <v>0</v>
      </c>
    </row>
    <row r="57" spans="1:5" ht="15.75" x14ac:dyDescent="0.2">
      <c r="A57" s="17" t="s">
        <v>263</v>
      </c>
      <c r="B57" s="4">
        <f>'1.sz melléklet'!B42</f>
        <v>0</v>
      </c>
      <c r="C57" s="4">
        <f>'1.sz melléklet'!C42</f>
        <v>1560231</v>
      </c>
      <c r="D57" s="4">
        <f>'1.sz melléklet'!D42</f>
        <v>1560231</v>
      </c>
      <c r="E57" s="4">
        <f>'1.sz melléklet'!E42</f>
        <v>2221232</v>
      </c>
    </row>
    <row r="58" spans="1:5" ht="15.75" x14ac:dyDescent="0.2">
      <c r="A58" s="22" t="s">
        <v>152</v>
      </c>
      <c r="B58" s="10">
        <f>SUM(B55:B56)</f>
        <v>7449741</v>
      </c>
      <c r="C58" s="10">
        <f t="shared" ref="C58:E58" si="6">SUM(C55:C56)</f>
        <v>260591</v>
      </c>
      <c r="D58" s="10">
        <f t="shared" si="6"/>
        <v>7710332</v>
      </c>
      <c r="E58" s="10">
        <f t="shared" si="6"/>
        <v>7710332</v>
      </c>
    </row>
    <row r="59" spans="1:5" ht="15.75" x14ac:dyDescent="0.2">
      <c r="A59" s="22" t="s">
        <v>153</v>
      </c>
      <c r="B59" s="16">
        <v>0</v>
      </c>
      <c r="C59" s="16">
        <v>0</v>
      </c>
      <c r="D59" s="16">
        <v>0</v>
      </c>
      <c r="E59" s="16">
        <v>0</v>
      </c>
    </row>
    <row r="60" spans="1:5" ht="15.75" x14ac:dyDescent="0.2">
      <c r="A60" s="135" t="s">
        <v>262</v>
      </c>
      <c r="B60" s="136"/>
    </row>
    <row r="61" spans="1:5" ht="31.5" x14ac:dyDescent="0.2">
      <c r="A61" s="38" t="s">
        <v>141</v>
      </c>
      <c r="B61" s="70" t="s">
        <v>243</v>
      </c>
      <c r="C61" s="70" t="s">
        <v>244</v>
      </c>
      <c r="D61" s="70" t="s">
        <v>259</v>
      </c>
      <c r="E61" s="70" t="s">
        <v>260</v>
      </c>
    </row>
    <row r="62" spans="1:5" ht="15.75" x14ac:dyDescent="0.2">
      <c r="A62" s="39" t="s">
        <v>178</v>
      </c>
      <c r="B62" s="96">
        <f>'1.sz melléklet'!B63</f>
        <v>0</v>
      </c>
      <c r="C62" s="96">
        <f>'1.sz melléklet'!C63</f>
        <v>0</v>
      </c>
      <c r="D62" s="96">
        <f>'1.sz melléklet'!D63</f>
        <v>0</v>
      </c>
      <c r="E62" s="96">
        <f>'1.sz melléklet'!E63</f>
        <v>0</v>
      </c>
    </row>
    <row r="63" spans="1:5" ht="15.75" x14ac:dyDescent="0.2">
      <c r="A63" s="39" t="s">
        <v>179</v>
      </c>
      <c r="B63" s="96">
        <f>'1.sz melléklet'!B64</f>
        <v>0</v>
      </c>
      <c r="C63" s="96">
        <f>'1.sz melléklet'!C64</f>
        <v>0</v>
      </c>
      <c r="D63" s="96">
        <f>'1.sz melléklet'!D64</f>
        <v>0</v>
      </c>
      <c r="E63" s="96">
        <f>'1.sz melléklet'!E64</f>
        <v>0</v>
      </c>
    </row>
    <row r="64" spans="1:5" ht="15.75" x14ac:dyDescent="0.2">
      <c r="A64" s="39" t="s">
        <v>180</v>
      </c>
      <c r="B64" s="96">
        <f>'1.sz melléklet'!B65</f>
        <v>0</v>
      </c>
      <c r="C64" s="96">
        <f>'1.sz melléklet'!C65</f>
        <v>0</v>
      </c>
      <c r="D64" s="96">
        <f>'1.sz melléklet'!D65</f>
        <v>0</v>
      </c>
      <c r="E64" s="96">
        <f>'1.sz melléklet'!E65</f>
        <v>0</v>
      </c>
    </row>
    <row r="65" spans="1:5" ht="15.75" x14ac:dyDescent="0.2">
      <c r="A65" s="39" t="s">
        <v>181</v>
      </c>
      <c r="B65" s="96">
        <f>'1.sz melléklet'!B66</f>
        <v>0</v>
      </c>
      <c r="C65" s="96">
        <f>'1.sz melléklet'!C66</f>
        <v>0</v>
      </c>
      <c r="D65" s="96">
        <f>'1.sz melléklet'!D66</f>
        <v>0</v>
      </c>
      <c r="E65" s="96">
        <f>'1.sz melléklet'!E66</f>
        <v>0</v>
      </c>
    </row>
    <row r="66" spans="1:5" ht="15.75" x14ac:dyDescent="0.2">
      <c r="A66" s="39" t="s">
        <v>182</v>
      </c>
      <c r="B66" s="96">
        <f>'1.sz melléklet'!B67</f>
        <v>660579</v>
      </c>
      <c r="C66" s="96">
        <f>'1.sz melléklet'!C67</f>
        <v>1508661</v>
      </c>
      <c r="D66" s="96">
        <f>'1.sz melléklet'!D67</f>
        <v>2169240</v>
      </c>
      <c r="E66" s="96">
        <f>'1.sz melléklet'!E67</f>
        <v>2169240</v>
      </c>
    </row>
    <row r="67" spans="1:5" ht="15.75" x14ac:dyDescent="0.2">
      <c r="A67" s="22" t="s">
        <v>152</v>
      </c>
      <c r="B67" s="10">
        <f>SUM(B62:B66)</f>
        <v>660579</v>
      </c>
      <c r="C67" s="10">
        <f t="shared" ref="C67:E67" si="7">SUM(C62:C66)</f>
        <v>1508661</v>
      </c>
      <c r="D67" s="10">
        <f t="shared" si="7"/>
        <v>2169240</v>
      </c>
      <c r="E67" s="10">
        <f t="shared" si="7"/>
        <v>2169240</v>
      </c>
    </row>
    <row r="68" spans="1:5" ht="15.75" x14ac:dyDescent="0.2">
      <c r="A68" s="22" t="s">
        <v>162</v>
      </c>
      <c r="B68" s="10">
        <f>B58-B67</f>
        <v>6789162</v>
      </c>
      <c r="C68" s="10">
        <f t="shared" ref="C68:E68" si="8">C58-C67</f>
        <v>-1248070</v>
      </c>
      <c r="D68" s="10">
        <f t="shared" si="8"/>
        <v>5541092</v>
      </c>
      <c r="E68" s="10">
        <f t="shared" si="8"/>
        <v>5541092</v>
      </c>
    </row>
  </sheetData>
  <mergeCells count="6">
    <mergeCell ref="A60:B60"/>
    <mergeCell ref="A8:B8"/>
    <mergeCell ref="A17:B17"/>
    <mergeCell ref="A32:B32"/>
    <mergeCell ref="A40:B40"/>
    <mergeCell ref="A51:B5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62"/>
  <sheetViews>
    <sheetView workbookViewId="0">
      <selection activeCell="E5" sqref="E5"/>
    </sheetView>
  </sheetViews>
  <sheetFormatPr defaultRowHeight="12.75" x14ac:dyDescent="0.2"/>
  <cols>
    <col min="1" max="1" width="54.5" customWidth="1"/>
    <col min="2" max="2" width="24.1640625" customWidth="1"/>
    <col min="3" max="3" width="20.83203125" customWidth="1"/>
    <col min="4" max="4" width="26.1640625" customWidth="1"/>
    <col min="5" max="5" width="20.83203125" customWidth="1"/>
  </cols>
  <sheetData>
    <row r="1" spans="1:5" ht="17.25" customHeight="1" x14ac:dyDescent="0.2">
      <c r="A1" s="14" t="s">
        <v>68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1088</v>
      </c>
    </row>
    <row r="5" spans="1:5" ht="17.25" customHeight="1" x14ac:dyDescent="0.2">
      <c r="A5" s="15"/>
    </row>
    <row r="6" spans="1:5" ht="17.25" customHeight="1" x14ac:dyDescent="0.2">
      <c r="A6" s="1" t="s">
        <v>69</v>
      </c>
    </row>
    <row r="7" spans="1:5" ht="17.25" customHeight="1" x14ac:dyDescent="0.2">
      <c r="A7" s="1" t="s">
        <v>63</v>
      </c>
    </row>
    <row r="8" spans="1:5" ht="17.25" customHeight="1" x14ac:dyDescent="0.2">
      <c r="A8" s="132" t="s">
        <v>0</v>
      </c>
      <c r="B8" s="133"/>
    </row>
    <row r="9" spans="1:5" ht="33.75" customHeight="1" x14ac:dyDescent="0.2">
      <c r="A9" s="12" t="s">
        <v>1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17" t="s">
        <v>70</v>
      </c>
      <c r="B10" s="19">
        <f>9736792</f>
        <v>9736792</v>
      </c>
      <c r="C10" s="19">
        <v>0</v>
      </c>
      <c r="D10" s="19">
        <v>0</v>
      </c>
      <c r="E10" s="19">
        <v>0</v>
      </c>
    </row>
    <row r="11" spans="1:5" ht="34.5" customHeight="1" x14ac:dyDescent="0.2">
      <c r="A11" s="8" t="s">
        <v>9</v>
      </c>
      <c r="B11" s="4">
        <v>0</v>
      </c>
      <c r="C11" s="4">
        <v>0</v>
      </c>
      <c r="D11" s="19">
        <f t="shared" ref="D11:E11" si="0">SUM(B11:C11)</f>
        <v>0</v>
      </c>
      <c r="E11" s="19">
        <f t="shared" si="0"/>
        <v>0</v>
      </c>
    </row>
    <row r="12" spans="1:5" ht="17.25" customHeight="1" x14ac:dyDescent="0.2">
      <c r="A12" s="3" t="s">
        <v>10</v>
      </c>
      <c r="B12" s="19">
        <v>672000</v>
      </c>
      <c r="C12" s="19">
        <v>0</v>
      </c>
      <c r="D12" s="19">
        <f>SUM(B12:C12)</f>
        <v>672000</v>
      </c>
      <c r="E12" s="19">
        <v>619853</v>
      </c>
    </row>
    <row r="13" spans="1:5" ht="17.25" customHeight="1" x14ac:dyDescent="0.2">
      <c r="A13" s="3" t="s">
        <v>16</v>
      </c>
      <c r="B13" s="7">
        <f>SUM(B14:B21)</f>
        <v>10</v>
      </c>
      <c r="C13" s="7">
        <f t="shared" ref="C13:D13" si="1">SUM(C14:C21)</f>
        <v>0</v>
      </c>
      <c r="D13" s="7">
        <f t="shared" si="1"/>
        <v>10</v>
      </c>
      <c r="E13" s="19">
        <f t="shared" ref="E13" si="2">SUM(E14:E21)</f>
        <v>187857</v>
      </c>
    </row>
    <row r="14" spans="1:5" ht="17.25" customHeight="1" x14ac:dyDescent="0.2">
      <c r="A14" s="6" t="s">
        <v>17</v>
      </c>
      <c r="B14" s="7">
        <v>0</v>
      </c>
      <c r="C14" s="7">
        <v>0</v>
      </c>
      <c r="D14" s="7">
        <v>0</v>
      </c>
      <c r="E14" s="19">
        <v>0</v>
      </c>
    </row>
    <row r="15" spans="1:5" ht="17.25" customHeight="1" x14ac:dyDescent="0.2">
      <c r="A15" s="6" t="s">
        <v>18</v>
      </c>
      <c r="B15" s="7">
        <v>0</v>
      </c>
      <c r="C15" s="7">
        <v>0</v>
      </c>
      <c r="D15" s="7">
        <v>0</v>
      </c>
      <c r="E15" s="19">
        <v>0</v>
      </c>
    </row>
    <row r="16" spans="1:5" ht="17.25" customHeight="1" x14ac:dyDescent="0.2">
      <c r="A16" s="6" t="s">
        <v>19</v>
      </c>
      <c r="B16" s="7">
        <v>0</v>
      </c>
      <c r="C16" s="7">
        <v>0</v>
      </c>
      <c r="D16" s="7">
        <v>0</v>
      </c>
      <c r="E16" s="19">
        <v>0</v>
      </c>
    </row>
    <row r="17" spans="1:5" ht="17.25" customHeight="1" x14ac:dyDescent="0.2">
      <c r="A17" s="6" t="s">
        <v>20</v>
      </c>
      <c r="B17" s="7">
        <v>0</v>
      </c>
      <c r="C17" s="7">
        <v>0</v>
      </c>
      <c r="D17" s="7">
        <v>0</v>
      </c>
      <c r="E17" s="19">
        <v>3000</v>
      </c>
    </row>
    <row r="18" spans="1:5" ht="17.25" customHeight="1" x14ac:dyDescent="0.2">
      <c r="A18" s="6" t="s">
        <v>21</v>
      </c>
      <c r="B18" s="7">
        <v>0</v>
      </c>
      <c r="C18" s="7">
        <v>0</v>
      </c>
      <c r="D18" s="7">
        <v>0</v>
      </c>
      <c r="E18" s="19">
        <v>0</v>
      </c>
    </row>
    <row r="19" spans="1:5" ht="17.25" customHeight="1" x14ac:dyDescent="0.2">
      <c r="A19" s="6" t="s">
        <v>22</v>
      </c>
      <c r="B19" s="7">
        <v>0</v>
      </c>
      <c r="C19" s="7">
        <v>0</v>
      </c>
      <c r="D19" s="7">
        <v>0</v>
      </c>
      <c r="E19" s="19">
        <v>0</v>
      </c>
    </row>
    <row r="20" spans="1:5" ht="17.25" customHeight="1" x14ac:dyDescent="0.2">
      <c r="A20" s="6" t="s">
        <v>23</v>
      </c>
      <c r="B20" s="7">
        <v>10</v>
      </c>
      <c r="C20" s="7">
        <v>0</v>
      </c>
      <c r="D20" s="7">
        <v>10</v>
      </c>
      <c r="E20" s="19">
        <v>9</v>
      </c>
    </row>
    <row r="21" spans="1:5" ht="17.25" customHeight="1" x14ac:dyDescent="0.2">
      <c r="A21" s="6" t="s">
        <v>24</v>
      </c>
      <c r="B21" s="7">
        <v>0</v>
      </c>
      <c r="C21" s="7">
        <v>0</v>
      </c>
      <c r="D21" s="7">
        <v>0</v>
      </c>
      <c r="E21" s="19">
        <v>184848</v>
      </c>
    </row>
    <row r="22" spans="1:5" ht="17.25" customHeight="1" x14ac:dyDescent="0.2">
      <c r="A22" s="3" t="s">
        <v>25</v>
      </c>
      <c r="B22" s="7">
        <v>0</v>
      </c>
      <c r="C22" s="7">
        <v>0</v>
      </c>
      <c r="D22" s="7">
        <v>0</v>
      </c>
      <c r="E22" s="19">
        <v>0</v>
      </c>
    </row>
    <row r="23" spans="1:5" ht="17.25" customHeight="1" x14ac:dyDescent="0.2">
      <c r="A23" s="9" t="s">
        <v>26</v>
      </c>
      <c r="B23" s="10">
        <f>SUM(B10+B11+B12+B13+B22)</f>
        <v>10408802</v>
      </c>
      <c r="C23" s="10">
        <f t="shared" ref="C23:D23" si="3">SUM(C10+C11+C12+C13+C22)</f>
        <v>0</v>
      </c>
      <c r="D23" s="10">
        <f t="shared" si="3"/>
        <v>672010</v>
      </c>
      <c r="E23" s="10">
        <f t="shared" ref="E23" si="4">SUM(E10+E11+E12+E13+E22)</f>
        <v>807710</v>
      </c>
    </row>
    <row r="24" spans="1:5" ht="34.5" customHeight="1" x14ac:dyDescent="0.2">
      <c r="A24" s="8" t="s">
        <v>27</v>
      </c>
      <c r="B24" s="7">
        <v>0</v>
      </c>
      <c r="C24" s="7">
        <v>0</v>
      </c>
      <c r="D24" s="7">
        <v>0</v>
      </c>
      <c r="E24" s="19">
        <v>0</v>
      </c>
    </row>
    <row r="25" spans="1:5" ht="17.25" customHeight="1" x14ac:dyDescent="0.2">
      <c r="A25" s="3" t="s">
        <v>28</v>
      </c>
      <c r="B25" s="7">
        <v>0</v>
      </c>
      <c r="C25" s="7">
        <v>0</v>
      </c>
      <c r="D25" s="7">
        <v>0</v>
      </c>
      <c r="E25" s="19">
        <v>762000</v>
      </c>
    </row>
    <row r="26" spans="1:5" ht="17.25" customHeight="1" x14ac:dyDescent="0.2">
      <c r="A26" s="3" t="s">
        <v>29</v>
      </c>
      <c r="B26" s="7">
        <v>0</v>
      </c>
      <c r="C26" s="7">
        <v>0</v>
      </c>
      <c r="D26" s="7">
        <v>0</v>
      </c>
      <c r="E26" s="19">
        <v>0</v>
      </c>
    </row>
    <row r="27" spans="1:5" ht="17.25" customHeight="1" x14ac:dyDescent="0.2">
      <c r="A27" s="8" t="s">
        <v>30</v>
      </c>
      <c r="B27" s="4">
        <v>0</v>
      </c>
      <c r="C27" s="4">
        <v>0</v>
      </c>
      <c r="D27" s="4">
        <v>0</v>
      </c>
      <c r="E27" s="4">
        <v>0</v>
      </c>
    </row>
    <row r="28" spans="1:5" s="84" customFormat="1" ht="17.25" customHeight="1" x14ac:dyDescent="0.2">
      <c r="A28" s="22" t="s">
        <v>97</v>
      </c>
      <c r="B28" s="16">
        <f>SUM(B24:B26)</f>
        <v>0</v>
      </c>
      <c r="C28" s="16">
        <f t="shared" ref="C28:D28" si="5">SUM(C24:C26)</f>
        <v>0</v>
      </c>
      <c r="D28" s="16">
        <f t="shared" si="5"/>
        <v>0</v>
      </c>
      <c r="E28" s="85">
        <f t="shared" ref="E28" si="6">SUM(E24:E26)</f>
        <v>762000</v>
      </c>
    </row>
    <row r="29" spans="1:5" s="84" customFormat="1" ht="17.25" customHeight="1" x14ac:dyDescent="0.2">
      <c r="A29" s="22" t="s">
        <v>98</v>
      </c>
      <c r="B29" s="78">
        <f>B23+B28</f>
        <v>10408802</v>
      </c>
      <c r="C29" s="78">
        <f t="shared" ref="C29:D29" si="7">C23+C28</f>
        <v>0</v>
      </c>
      <c r="D29" s="78">
        <f t="shared" si="7"/>
        <v>672010</v>
      </c>
      <c r="E29" s="78">
        <f t="shared" ref="E29" si="8">E23+E28</f>
        <v>1569710</v>
      </c>
    </row>
    <row r="30" spans="1:5" ht="17.25" customHeight="1" x14ac:dyDescent="0.2">
      <c r="A30" s="3" t="s">
        <v>33</v>
      </c>
      <c r="B30" s="7">
        <v>0</v>
      </c>
      <c r="C30" s="7">
        <v>0</v>
      </c>
      <c r="D30" s="7">
        <v>0</v>
      </c>
      <c r="E30" s="19">
        <v>0</v>
      </c>
    </row>
    <row r="31" spans="1:5" ht="17.25" customHeight="1" x14ac:dyDescent="0.2">
      <c r="A31" s="3" t="s">
        <v>34</v>
      </c>
      <c r="B31" s="7">
        <v>0</v>
      </c>
      <c r="C31" s="7">
        <v>0</v>
      </c>
      <c r="D31" s="7">
        <v>0</v>
      </c>
      <c r="E31" s="19">
        <v>0</v>
      </c>
    </row>
    <row r="32" spans="1:5" ht="17.25" customHeight="1" x14ac:dyDescent="0.2">
      <c r="A32" s="3" t="s">
        <v>35</v>
      </c>
      <c r="B32" s="4">
        <v>7449741</v>
      </c>
      <c r="C32" s="4">
        <v>260591</v>
      </c>
      <c r="D32" s="4">
        <f>B32+C32</f>
        <v>7710332</v>
      </c>
      <c r="E32" s="4">
        <v>0</v>
      </c>
    </row>
    <row r="33" spans="1:5" ht="17.25" customHeight="1" x14ac:dyDescent="0.2">
      <c r="A33" s="3" t="s">
        <v>36</v>
      </c>
      <c r="B33" s="7">
        <v>0</v>
      </c>
      <c r="C33" s="7">
        <v>0</v>
      </c>
      <c r="D33" s="7">
        <v>0</v>
      </c>
      <c r="E33" s="19">
        <v>0</v>
      </c>
    </row>
    <row r="34" spans="1:5" ht="17.25" customHeight="1" x14ac:dyDescent="0.2">
      <c r="A34" s="3" t="s">
        <v>37</v>
      </c>
      <c r="B34" s="7">
        <v>0</v>
      </c>
      <c r="C34" s="7"/>
      <c r="D34" s="7"/>
      <c r="E34" s="19"/>
    </row>
    <row r="35" spans="1:5" ht="17.25" customHeight="1" x14ac:dyDescent="0.2">
      <c r="A35" s="9" t="s">
        <v>38</v>
      </c>
      <c r="B35" s="16">
        <f>SUM(B30:B34)</f>
        <v>7449741</v>
      </c>
      <c r="C35" s="16">
        <f t="shared" ref="C35:E35" si="9">SUM(C30:C34)</f>
        <v>260591</v>
      </c>
      <c r="D35" s="16">
        <f t="shared" si="9"/>
        <v>7710332</v>
      </c>
      <c r="E35" s="16">
        <f t="shared" si="9"/>
        <v>0</v>
      </c>
    </row>
    <row r="36" spans="1:5" ht="17.25" customHeight="1" x14ac:dyDescent="0.2">
      <c r="A36" s="9" t="s">
        <v>39</v>
      </c>
      <c r="B36" s="10">
        <f>B23+B35</f>
        <v>17858543</v>
      </c>
      <c r="C36" s="10">
        <f t="shared" ref="C36:D36" si="10">C23+C35</f>
        <v>260591</v>
      </c>
      <c r="D36" s="83">
        <f t="shared" si="10"/>
        <v>8382342</v>
      </c>
      <c r="E36" s="83">
        <f>SUM(E29+E35)</f>
        <v>1569710</v>
      </c>
    </row>
    <row r="38" spans="1:5" ht="15.75" x14ac:dyDescent="0.2">
      <c r="A38" s="132" t="s">
        <v>40</v>
      </c>
      <c r="B38" s="133"/>
    </row>
    <row r="39" spans="1:5" ht="47.2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4">
        <v>5241636</v>
      </c>
      <c r="C40" s="4">
        <v>130279</v>
      </c>
      <c r="D40" s="4">
        <f>SUM(B40:C40)</f>
        <v>5371915</v>
      </c>
      <c r="E40" s="4">
        <v>5371915</v>
      </c>
    </row>
    <row r="41" spans="1:5" ht="15.75" x14ac:dyDescent="0.2">
      <c r="A41" s="3" t="s">
        <v>42</v>
      </c>
      <c r="B41" s="4">
        <v>907254</v>
      </c>
      <c r="C41" s="4">
        <v>0</v>
      </c>
      <c r="D41" s="4">
        <f>SUM(B41:C41)</f>
        <v>907254</v>
      </c>
      <c r="E41" s="4">
        <v>886932</v>
      </c>
    </row>
    <row r="42" spans="1:5" ht="15.75" x14ac:dyDescent="0.2">
      <c r="A42" s="3" t="s">
        <v>43</v>
      </c>
      <c r="B42" s="4">
        <v>3462793</v>
      </c>
      <c r="C42" s="4">
        <v>-1102400</v>
      </c>
      <c r="D42" s="4">
        <f>SUM(B42:C42)</f>
        <v>2360393</v>
      </c>
      <c r="E42" s="4">
        <v>1179086</v>
      </c>
    </row>
    <row r="43" spans="1:5" ht="15.75" x14ac:dyDescent="0.2">
      <c r="A43" s="3" t="s">
        <v>44</v>
      </c>
      <c r="B43" s="7">
        <v>0</v>
      </c>
      <c r="C43" s="7">
        <v>0</v>
      </c>
      <c r="D43" s="4">
        <f t="shared" ref="D43:D46" si="11">SUM(B43:C43)</f>
        <v>0</v>
      </c>
      <c r="E43" s="4">
        <v>0</v>
      </c>
    </row>
    <row r="44" spans="1:5" ht="31.5" x14ac:dyDescent="0.2">
      <c r="A44" s="8" t="s">
        <v>45</v>
      </c>
      <c r="B44" s="4">
        <v>468107</v>
      </c>
      <c r="C44" s="4">
        <v>0</v>
      </c>
      <c r="D44" s="4">
        <f t="shared" si="11"/>
        <v>468107</v>
      </c>
      <c r="E44" s="4">
        <v>0</v>
      </c>
    </row>
    <row r="45" spans="1:5" ht="31.5" x14ac:dyDescent="0.2">
      <c r="A45" s="8" t="s">
        <v>46</v>
      </c>
      <c r="B45" s="7">
        <v>0</v>
      </c>
      <c r="C45" s="7">
        <v>37223</v>
      </c>
      <c r="D45" s="4">
        <f t="shared" si="11"/>
        <v>37223</v>
      </c>
      <c r="E45" s="4">
        <v>37223</v>
      </c>
    </row>
    <row r="46" spans="1:5" ht="15.75" x14ac:dyDescent="0.2">
      <c r="A46" s="3" t="s">
        <v>47</v>
      </c>
      <c r="B46" s="4">
        <v>4514378</v>
      </c>
      <c r="C46" s="4">
        <v>-3108326</v>
      </c>
      <c r="D46" s="4">
        <f t="shared" si="11"/>
        <v>1406052</v>
      </c>
      <c r="E46" s="4">
        <v>0</v>
      </c>
    </row>
    <row r="47" spans="1:5" ht="15.75" x14ac:dyDescent="0.2">
      <c r="A47" s="3" t="s">
        <v>48</v>
      </c>
      <c r="B47" s="4">
        <v>0</v>
      </c>
      <c r="C47" s="4"/>
      <c r="D47" s="4"/>
      <c r="E47" s="4">
        <v>0</v>
      </c>
    </row>
    <row r="48" spans="1:5" ht="15.75" x14ac:dyDescent="0.2">
      <c r="A48" s="9" t="s">
        <v>49</v>
      </c>
      <c r="B48" s="10">
        <f>SUM(B40:B47)</f>
        <v>14594168</v>
      </c>
      <c r="C48" s="10">
        <f t="shared" ref="C48:E48" si="12">SUM(C40:C47)</f>
        <v>-4043224</v>
      </c>
      <c r="D48" s="10">
        <f t="shared" si="12"/>
        <v>10550944</v>
      </c>
      <c r="E48" s="10">
        <f t="shared" si="12"/>
        <v>7475156</v>
      </c>
    </row>
    <row r="49" spans="1:5" ht="15.75" x14ac:dyDescent="0.2">
      <c r="A49" s="3" t="s">
        <v>50</v>
      </c>
      <c r="B49" s="19">
        <v>1952500</v>
      </c>
      <c r="C49" s="19">
        <v>0</v>
      </c>
      <c r="D49" s="19">
        <f>SUM(B49:C49)</f>
        <v>1952500</v>
      </c>
      <c r="E49" s="19">
        <v>54240</v>
      </c>
    </row>
    <row r="50" spans="1:5" ht="15.75" x14ac:dyDescent="0.2">
      <c r="A50" s="3" t="s">
        <v>51</v>
      </c>
      <c r="B50" s="81">
        <v>0</v>
      </c>
      <c r="C50" s="7">
        <v>0</v>
      </c>
      <c r="D50" s="19">
        <f t="shared" ref="D50:D52" si="13">SUM(B50:C50)</f>
        <v>0</v>
      </c>
      <c r="E50" s="19">
        <v>0</v>
      </c>
    </row>
    <row r="51" spans="1:5" ht="31.5" x14ac:dyDescent="0.2">
      <c r="A51" s="8" t="s">
        <v>52</v>
      </c>
      <c r="B51" s="7">
        <v>0</v>
      </c>
      <c r="C51" s="7">
        <v>0</v>
      </c>
      <c r="D51" s="19">
        <f t="shared" si="13"/>
        <v>0</v>
      </c>
      <c r="E51" s="19">
        <v>0</v>
      </c>
    </row>
    <row r="52" spans="1:5" ht="31.5" x14ac:dyDescent="0.2">
      <c r="A52" s="8" t="s">
        <v>53</v>
      </c>
      <c r="B52" s="19">
        <v>65000</v>
      </c>
      <c r="C52" s="7">
        <v>0</v>
      </c>
      <c r="D52" s="19">
        <f t="shared" si="13"/>
        <v>65000</v>
      </c>
      <c r="E52" s="19">
        <v>0</v>
      </c>
    </row>
    <row r="53" spans="1:5" ht="15.75" x14ac:dyDescent="0.2">
      <c r="A53" s="9" t="s">
        <v>54</v>
      </c>
      <c r="B53" s="82">
        <f>SUM(B49:B52)</f>
        <v>2017500</v>
      </c>
      <c r="C53" s="13">
        <f t="shared" ref="C53" si="14">SUM(C49:C52)</f>
        <v>0</v>
      </c>
      <c r="D53" s="82">
        <f>SUM(D49:D52)</f>
        <v>2017500</v>
      </c>
      <c r="E53" s="82">
        <f>SUM(E49:E52)</f>
        <v>54240</v>
      </c>
    </row>
    <row r="54" spans="1:5" ht="15.75" x14ac:dyDescent="0.2">
      <c r="A54" s="9" t="s">
        <v>55</v>
      </c>
      <c r="B54" s="10">
        <f>B48+B53</f>
        <v>16611668</v>
      </c>
      <c r="C54" s="10">
        <f t="shared" ref="C54:D54" si="15">C48+C53</f>
        <v>-4043224</v>
      </c>
      <c r="D54" s="10">
        <f t="shared" si="15"/>
        <v>12568444</v>
      </c>
      <c r="E54" s="77">
        <f t="shared" ref="E54" si="16">E48+E53</f>
        <v>7529396</v>
      </c>
    </row>
    <row r="55" spans="1:5" ht="31.5" x14ac:dyDescent="0.2">
      <c r="A55" s="8" t="s">
        <v>56</v>
      </c>
      <c r="B55" s="7">
        <v>0</v>
      </c>
      <c r="C55" s="7">
        <v>0</v>
      </c>
      <c r="D55" s="7">
        <f>SUM(B55:C55)</f>
        <v>0</v>
      </c>
      <c r="E55" s="7">
        <f>SUM(C55:D55)</f>
        <v>0</v>
      </c>
    </row>
    <row r="56" spans="1:5" ht="31.5" x14ac:dyDescent="0.2">
      <c r="A56" s="8" t="s">
        <v>57</v>
      </c>
      <c r="B56" s="7">
        <v>0</v>
      </c>
      <c r="C56" s="7">
        <v>0</v>
      </c>
      <c r="D56" s="7">
        <f t="shared" ref="D56:E59" si="17">SUM(B56:C56)</f>
        <v>0</v>
      </c>
      <c r="E56" s="7">
        <f t="shared" si="17"/>
        <v>0</v>
      </c>
    </row>
    <row r="57" spans="1:5" ht="15.75" x14ac:dyDescent="0.2">
      <c r="A57" s="3" t="s">
        <v>58</v>
      </c>
      <c r="B57" s="7">
        <v>0</v>
      </c>
      <c r="C57" s="7">
        <v>0</v>
      </c>
      <c r="D57" s="7">
        <f t="shared" si="17"/>
        <v>0</v>
      </c>
      <c r="E57" s="7">
        <f t="shared" si="17"/>
        <v>0</v>
      </c>
    </row>
    <row r="58" spans="1:5" ht="31.5" x14ac:dyDescent="0.2">
      <c r="A58" s="8" t="s">
        <v>59</v>
      </c>
      <c r="B58" s="7">
        <v>0</v>
      </c>
      <c r="C58" s="7">
        <v>0</v>
      </c>
      <c r="D58" s="7">
        <f t="shared" si="17"/>
        <v>0</v>
      </c>
      <c r="E58" s="7">
        <f t="shared" si="17"/>
        <v>0</v>
      </c>
    </row>
    <row r="59" spans="1:5" ht="31.5" x14ac:dyDescent="0.2">
      <c r="A59" s="8" t="s">
        <v>60</v>
      </c>
      <c r="B59" s="19">
        <v>660579</v>
      </c>
      <c r="C59" s="19">
        <v>-660579</v>
      </c>
      <c r="D59" s="19">
        <f t="shared" si="17"/>
        <v>0</v>
      </c>
      <c r="E59" s="19">
        <v>0</v>
      </c>
    </row>
    <row r="60" spans="1:5" ht="15.75" x14ac:dyDescent="0.2">
      <c r="A60" s="9" t="s">
        <v>61</v>
      </c>
      <c r="B60" s="82">
        <f>SUM(B55:B59)</f>
        <v>660579</v>
      </c>
      <c r="C60" s="82">
        <f t="shared" ref="C60:D60" si="18">SUM(C55:C59)</f>
        <v>-660579</v>
      </c>
      <c r="D60" s="82">
        <f t="shared" si="18"/>
        <v>0</v>
      </c>
      <c r="E60" s="82">
        <f t="shared" ref="E60" si="19">SUM(E55:E59)</f>
        <v>0</v>
      </c>
    </row>
    <row r="61" spans="1:5" ht="15.75" x14ac:dyDescent="0.2">
      <c r="A61" s="9" t="s">
        <v>62</v>
      </c>
      <c r="B61" s="10">
        <f>SUM(B54+B60)</f>
        <v>17272247</v>
      </c>
      <c r="C61" s="10">
        <f t="shared" ref="C61:D61" si="20">SUM(C54+C60)</f>
        <v>-4703803</v>
      </c>
      <c r="D61" s="83">
        <f t="shared" si="20"/>
        <v>12568444</v>
      </c>
      <c r="E61" s="83">
        <f t="shared" ref="E61" si="21">SUM(E54+E60)</f>
        <v>7529396</v>
      </c>
    </row>
    <row r="62" spans="1:5" ht="15.75" x14ac:dyDescent="0.2">
      <c r="A62" s="1" t="s">
        <v>65</v>
      </c>
    </row>
  </sheetData>
  <mergeCells count="2">
    <mergeCell ref="A8:B8"/>
    <mergeCell ref="A38:B38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E22"/>
  <sheetViews>
    <sheetView workbookViewId="0">
      <selection activeCell="A5" sqref="A5"/>
    </sheetView>
  </sheetViews>
  <sheetFormatPr defaultRowHeight="12.75" x14ac:dyDescent="0.2"/>
  <cols>
    <col min="1" max="1" width="54.5" customWidth="1"/>
    <col min="2" max="2" width="25.6640625" customWidth="1"/>
    <col min="3" max="3" width="22" customWidth="1"/>
    <col min="4" max="4" width="28.1640625" customWidth="1"/>
    <col min="5" max="5" width="23.6640625" customWidth="1"/>
  </cols>
  <sheetData>
    <row r="1" spans="1:5" ht="15.75" x14ac:dyDescent="0.2">
      <c r="A1" s="14" t="s">
        <v>240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1105</v>
      </c>
    </row>
    <row r="5" spans="1:5" ht="17.25" customHeight="1" x14ac:dyDescent="0.2">
      <c r="A5" s="15"/>
    </row>
    <row r="6" spans="1:5" ht="18.75" x14ac:dyDescent="0.2">
      <c r="A6" s="43" t="s">
        <v>234</v>
      </c>
    </row>
    <row r="7" spans="1:5" ht="15.75" x14ac:dyDescent="0.2">
      <c r="A7" s="33" t="s">
        <v>139</v>
      </c>
    </row>
    <row r="8" spans="1:5" ht="35.25" customHeight="1" x14ac:dyDescent="0.2">
      <c r="A8" s="38" t="s">
        <v>184</v>
      </c>
      <c r="B8" s="70" t="s">
        <v>243</v>
      </c>
      <c r="C8" s="70" t="s">
        <v>244</v>
      </c>
      <c r="D8" s="70" t="s">
        <v>259</v>
      </c>
      <c r="E8" s="70" t="s">
        <v>260</v>
      </c>
    </row>
    <row r="9" spans="1:5" ht="15.75" x14ac:dyDescent="0.2">
      <c r="A9" s="44">
        <v>1</v>
      </c>
      <c r="B9" s="44">
        <v>2</v>
      </c>
      <c r="C9" s="44">
        <v>3</v>
      </c>
      <c r="D9" s="44">
        <v>4</v>
      </c>
      <c r="E9" s="44">
        <v>5</v>
      </c>
    </row>
    <row r="10" spans="1:5" ht="31.5" x14ac:dyDescent="0.2">
      <c r="A10" s="45" t="s">
        <v>264</v>
      </c>
      <c r="B10" s="4">
        <f>'1.sz melléklet'!B57</f>
        <v>2308000</v>
      </c>
      <c r="C10" s="4">
        <f>'1.sz melléklet'!C57</f>
        <v>13112639</v>
      </c>
      <c r="D10" s="4">
        <f>'1.sz melléklet'!D57</f>
        <v>15420639</v>
      </c>
      <c r="E10" s="4">
        <f>'1.sz melléklet'!E57</f>
        <v>704480</v>
      </c>
    </row>
    <row r="11" spans="1:5" ht="15.75" x14ac:dyDescent="0.2">
      <c r="A11" s="45"/>
      <c r="B11" s="4"/>
      <c r="C11" s="4"/>
      <c r="D11" s="4"/>
      <c r="E11" s="4"/>
    </row>
    <row r="12" spans="1:5" ht="15.75" x14ac:dyDescent="0.2">
      <c r="A12" s="39"/>
      <c r="B12" s="4"/>
      <c r="C12" s="4"/>
      <c r="D12" s="4"/>
      <c r="E12" s="4"/>
    </row>
    <row r="13" spans="1:5" ht="15.75" x14ac:dyDescent="0.2">
      <c r="A13" s="39"/>
      <c r="B13" s="4"/>
      <c r="C13" s="4"/>
      <c r="D13" s="4"/>
      <c r="E13" s="4"/>
    </row>
    <row r="14" spans="1:5" ht="15.75" x14ac:dyDescent="0.2">
      <c r="A14" s="8"/>
      <c r="B14" s="4"/>
      <c r="C14" s="4"/>
      <c r="D14" s="4"/>
      <c r="E14" s="4"/>
    </row>
    <row r="15" spans="1:5" ht="15.75" x14ac:dyDescent="0.2">
      <c r="A15" s="39"/>
      <c r="B15" s="4"/>
      <c r="C15" s="4"/>
      <c r="D15" s="4"/>
      <c r="E15" s="4"/>
    </row>
    <row r="16" spans="1:5" ht="15.75" x14ac:dyDescent="0.2">
      <c r="A16" s="39"/>
      <c r="B16" s="4"/>
      <c r="C16" s="4"/>
      <c r="D16" s="4"/>
      <c r="E16" s="4"/>
    </row>
    <row r="17" spans="1:5" ht="15.75" x14ac:dyDescent="0.2">
      <c r="A17" s="8"/>
      <c r="B17" s="4"/>
      <c r="C17" s="4"/>
      <c r="D17" s="4"/>
      <c r="E17" s="4"/>
    </row>
    <row r="18" spans="1:5" ht="15.75" x14ac:dyDescent="0.2">
      <c r="A18" s="39"/>
      <c r="B18" s="4"/>
      <c r="C18" s="4"/>
      <c r="D18" s="4"/>
      <c r="E18" s="4"/>
    </row>
    <row r="19" spans="1:5" ht="15.75" x14ac:dyDescent="0.2">
      <c r="A19" s="39"/>
      <c r="B19" s="4"/>
      <c r="C19" s="4"/>
      <c r="D19" s="4"/>
      <c r="E19" s="4"/>
    </row>
    <row r="20" spans="1:5" ht="15.75" x14ac:dyDescent="0.2">
      <c r="A20" s="8"/>
      <c r="B20" s="4"/>
      <c r="C20" s="4"/>
      <c r="D20" s="4"/>
      <c r="E20" s="4"/>
    </row>
    <row r="21" spans="1:5" ht="15.75" x14ac:dyDescent="0.2">
      <c r="A21" s="39"/>
      <c r="B21" s="4"/>
      <c r="C21" s="4"/>
      <c r="D21" s="4"/>
      <c r="E21" s="4"/>
    </row>
    <row r="22" spans="1:5" ht="15.75" x14ac:dyDescent="0.2">
      <c r="A22" s="22" t="s">
        <v>185</v>
      </c>
      <c r="B22" s="10">
        <f>SUM(B10:B21)</f>
        <v>2308000</v>
      </c>
      <c r="C22" s="10">
        <f t="shared" ref="C22:E22" si="0">SUM(C10:C21)</f>
        <v>13112639</v>
      </c>
      <c r="D22" s="10">
        <f t="shared" si="0"/>
        <v>15420639</v>
      </c>
      <c r="E22" s="10">
        <f t="shared" si="0"/>
        <v>704480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E19"/>
  <sheetViews>
    <sheetView workbookViewId="0">
      <selection activeCell="A5" sqref="A5"/>
    </sheetView>
  </sheetViews>
  <sheetFormatPr defaultRowHeight="12.75" x14ac:dyDescent="0.2"/>
  <cols>
    <col min="1" max="1" width="86" customWidth="1"/>
    <col min="2" max="2" width="24" customWidth="1"/>
    <col min="3" max="3" width="21.33203125" customWidth="1"/>
    <col min="4" max="4" width="29.5" customWidth="1"/>
    <col min="5" max="5" width="21.33203125" customWidth="1"/>
  </cols>
  <sheetData>
    <row r="1" spans="1:5" ht="15.75" x14ac:dyDescent="0.2">
      <c r="A1" s="14" t="s">
        <v>273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1106</v>
      </c>
    </row>
    <row r="5" spans="1:5" ht="17.25" customHeight="1" x14ac:dyDescent="0.2">
      <c r="A5" s="15"/>
    </row>
    <row r="6" spans="1:5" ht="18.75" x14ac:dyDescent="0.2">
      <c r="A6" s="43" t="s">
        <v>235</v>
      </c>
    </row>
    <row r="7" spans="1:5" ht="15.75" x14ac:dyDescent="0.2">
      <c r="A7" s="33" t="s">
        <v>139</v>
      </c>
    </row>
    <row r="9" spans="1:5" ht="31.5" x14ac:dyDescent="0.2">
      <c r="A9" s="35" t="s">
        <v>183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x14ac:dyDescent="0.2">
      <c r="A10" s="42">
        <v>1</v>
      </c>
      <c r="B10" s="42">
        <v>3</v>
      </c>
      <c r="C10" s="42">
        <v>4</v>
      </c>
      <c r="D10" s="42">
        <v>5</v>
      </c>
      <c r="E10" s="42">
        <v>6</v>
      </c>
    </row>
    <row r="11" spans="1:5" ht="15.75" x14ac:dyDescent="0.2">
      <c r="A11" s="39" t="s">
        <v>265</v>
      </c>
      <c r="B11" s="96">
        <f>'1.sz melléklet'!B58</f>
        <v>0</v>
      </c>
      <c r="C11" s="96">
        <f>'1.sz melléklet'!C58</f>
        <v>987227</v>
      </c>
      <c r="D11" s="96">
        <f>'1.sz melléklet'!D58</f>
        <v>987227</v>
      </c>
      <c r="E11" s="96">
        <f>'1.sz melléklet'!E58</f>
        <v>987227</v>
      </c>
    </row>
    <row r="12" spans="1:5" ht="15.75" x14ac:dyDescent="0.2">
      <c r="A12" s="39"/>
      <c r="B12" s="37"/>
      <c r="C12" s="37"/>
      <c r="D12" s="37"/>
      <c r="E12" s="37"/>
    </row>
    <row r="13" spans="1:5" ht="15.75" x14ac:dyDescent="0.2">
      <c r="A13" s="39"/>
      <c r="B13" s="37"/>
      <c r="C13" s="37"/>
      <c r="D13" s="37"/>
      <c r="E13" s="37"/>
    </row>
    <row r="14" spans="1:5" ht="15.75" x14ac:dyDescent="0.2">
      <c r="A14" s="39"/>
      <c r="B14" s="37"/>
      <c r="C14" s="37"/>
      <c r="D14" s="37"/>
      <c r="E14" s="37"/>
    </row>
    <row r="15" spans="1:5" ht="15.75" x14ac:dyDescent="0.2">
      <c r="A15" s="39"/>
      <c r="B15" s="37"/>
      <c r="C15" s="37"/>
      <c r="D15" s="37"/>
      <c r="E15" s="37"/>
    </row>
    <row r="16" spans="1:5" ht="15.75" x14ac:dyDescent="0.2">
      <c r="A16" s="39"/>
      <c r="B16" s="4"/>
      <c r="C16" s="4"/>
      <c r="D16" s="4"/>
      <c r="E16" s="4"/>
    </row>
    <row r="17" spans="1:5" ht="15.75" x14ac:dyDescent="0.2">
      <c r="A17" s="39"/>
      <c r="B17" s="4"/>
      <c r="C17" s="4"/>
      <c r="D17" s="4"/>
      <c r="E17" s="4"/>
    </row>
    <row r="18" spans="1:5" ht="15.75" x14ac:dyDescent="0.2">
      <c r="A18" s="8"/>
      <c r="B18" s="4"/>
      <c r="C18" s="4"/>
      <c r="D18" s="4"/>
      <c r="E18" s="4"/>
    </row>
    <row r="19" spans="1:5" ht="15.75" x14ac:dyDescent="0.2">
      <c r="A19" s="22" t="s">
        <v>152</v>
      </c>
      <c r="B19" s="10">
        <f>SUM(B11:B18)</f>
        <v>0</v>
      </c>
      <c r="C19" s="10">
        <f t="shared" ref="C19:E19" si="0">SUM(C11:C18)</f>
        <v>987227</v>
      </c>
      <c r="D19" s="10">
        <f t="shared" si="0"/>
        <v>987227</v>
      </c>
      <c r="E19" s="10">
        <f t="shared" si="0"/>
        <v>987227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6D6E-E2AA-4E7D-AAB5-E56F92E0B7AE}">
  <sheetPr>
    <tabColor rgb="FF00B050"/>
  </sheetPr>
  <dimension ref="A1:H21"/>
  <sheetViews>
    <sheetView workbookViewId="0">
      <selection activeCell="F3" sqref="F3"/>
    </sheetView>
  </sheetViews>
  <sheetFormatPr defaultRowHeight="12.75" x14ac:dyDescent="0.2"/>
  <cols>
    <col min="1" max="1" width="18.6640625" customWidth="1"/>
    <col min="2" max="2" width="39.83203125" customWidth="1"/>
    <col min="3" max="3" width="31.1640625" customWidth="1"/>
    <col min="4" max="4" width="27.5" customWidth="1"/>
    <col min="5" max="5" width="26.1640625" customWidth="1"/>
  </cols>
  <sheetData>
    <row r="1" spans="1:8" ht="15" x14ac:dyDescent="0.2">
      <c r="A1" s="56" t="s">
        <v>239</v>
      </c>
    </row>
    <row r="2" spans="1:8" ht="17.25" customHeight="1" x14ac:dyDescent="0.2">
      <c r="A2" s="14"/>
    </row>
    <row r="3" spans="1:8" ht="17.25" customHeight="1" x14ac:dyDescent="0.2">
      <c r="A3" s="14" t="s">
        <v>266</v>
      </c>
    </row>
    <row r="4" spans="1:8" ht="17.25" customHeight="1" x14ac:dyDescent="0.2">
      <c r="A4" s="15" t="s">
        <v>1107</v>
      </c>
    </row>
    <row r="5" spans="1:8" ht="17.25" customHeight="1" x14ac:dyDescent="0.2">
      <c r="A5" s="15"/>
    </row>
    <row r="6" spans="1:8" ht="15" x14ac:dyDescent="0.2">
      <c r="A6" s="56" t="s">
        <v>212</v>
      </c>
    </row>
    <row r="7" spans="1:8" ht="15" x14ac:dyDescent="0.2">
      <c r="A7" s="56" t="s">
        <v>213</v>
      </c>
    </row>
    <row r="8" spans="1:8" ht="15" x14ac:dyDescent="0.2">
      <c r="A8" s="56" t="s">
        <v>214</v>
      </c>
      <c r="B8" s="123"/>
    </row>
    <row r="9" spans="1:8" ht="14.25" x14ac:dyDescent="0.2">
      <c r="A9" s="58" t="s">
        <v>215</v>
      </c>
    </row>
    <row r="10" spans="1:8" ht="30" x14ac:dyDescent="0.2">
      <c r="A10" s="59" t="s">
        <v>216</v>
      </c>
      <c r="B10" s="60" t="s">
        <v>217</v>
      </c>
      <c r="C10" s="61" t="s">
        <v>218</v>
      </c>
      <c r="D10" s="60" t="s">
        <v>219</v>
      </c>
      <c r="E10" s="62" t="s">
        <v>220</v>
      </c>
    </row>
    <row r="11" spans="1:8" ht="28.5" x14ac:dyDescent="0.2">
      <c r="A11" s="63" t="s">
        <v>221</v>
      </c>
      <c r="B11" s="64">
        <v>0</v>
      </c>
      <c r="C11" s="64">
        <v>0</v>
      </c>
      <c r="D11" s="26"/>
      <c r="E11" s="64">
        <v>0</v>
      </c>
    </row>
    <row r="12" spans="1:8" ht="14.25" x14ac:dyDescent="0.2">
      <c r="A12" s="63" t="s">
        <v>222</v>
      </c>
      <c r="B12" s="65">
        <v>0</v>
      </c>
      <c r="C12" s="64">
        <v>0</v>
      </c>
      <c r="D12" s="28"/>
      <c r="E12" s="64">
        <v>0</v>
      </c>
    </row>
    <row r="13" spans="1:8" ht="15" x14ac:dyDescent="0.2">
      <c r="A13" s="66" t="s">
        <v>220</v>
      </c>
      <c r="B13" s="67">
        <v>0</v>
      </c>
      <c r="C13" s="67">
        <v>0</v>
      </c>
      <c r="D13" s="28"/>
      <c r="E13" s="67">
        <v>0</v>
      </c>
    </row>
    <row r="14" spans="1:8" ht="25.5" x14ac:dyDescent="0.2">
      <c r="A14" s="59" t="s">
        <v>223</v>
      </c>
      <c r="B14" s="41" t="s">
        <v>224</v>
      </c>
      <c r="C14" s="61" t="s">
        <v>218</v>
      </c>
      <c r="D14" s="68" t="s">
        <v>225</v>
      </c>
      <c r="E14" s="62" t="s">
        <v>220</v>
      </c>
    </row>
    <row r="15" spans="1:8" ht="28.5" x14ac:dyDescent="0.2">
      <c r="A15" s="63" t="s">
        <v>226</v>
      </c>
      <c r="B15" s="28"/>
      <c r="C15" s="28"/>
      <c r="D15" s="28"/>
      <c r="E15" s="28"/>
      <c r="H15" t="s">
        <v>227</v>
      </c>
    </row>
    <row r="16" spans="1:8" ht="14.25" x14ac:dyDescent="0.2">
      <c r="A16" s="63" t="s">
        <v>228</v>
      </c>
      <c r="B16" s="28"/>
      <c r="C16" s="28"/>
      <c r="D16" s="28"/>
      <c r="E16" s="28"/>
    </row>
    <row r="17" spans="1:5" ht="14.25" x14ac:dyDescent="0.2">
      <c r="A17" s="63" t="s">
        <v>229</v>
      </c>
      <c r="B17" s="69">
        <v>0</v>
      </c>
      <c r="C17" s="28"/>
      <c r="D17" s="28"/>
      <c r="E17" s="28"/>
    </row>
    <row r="18" spans="1:5" ht="14.25" x14ac:dyDescent="0.2">
      <c r="A18" s="63" t="s">
        <v>230</v>
      </c>
      <c r="B18" s="64">
        <v>0</v>
      </c>
      <c r="C18" s="64">
        <v>0</v>
      </c>
      <c r="D18" s="28"/>
      <c r="E18" s="64">
        <v>0</v>
      </c>
    </row>
    <row r="19" spans="1:5" ht="14.25" x14ac:dyDescent="0.2">
      <c r="A19" s="63" t="s">
        <v>231</v>
      </c>
      <c r="B19" s="28"/>
      <c r="C19" s="28"/>
      <c r="D19" s="28"/>
      <c r="E19" s="28"/>
    </row>
    <row r="20" spans="1:5" ht="15" x14ac:dyDescent="0.2">
      <c r="A20" s="66" t="s">
        <v>220</v>
      </c>
      <c r="B20" s="67">
        <f>SUM(B17:B19)</f>
        <v>0</v>
      </c>
      <c r="C20" s="67">
        <v>0</v>
      </c>
      <c r="D20" s="67">
        <v>0</v>
      </c>
      <c r="E20" s="67">
        <v>0</v>
      </c>
    </row>
    <row r="21" spans="1:5" ht="15" x14ac:dyDescent="0.2">
      <c r="A21" s="5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BDAD-D88F-4C1B-86EC-E7A9C13C6566}">
  <sheetPr>
    <tabColor rgb="FF00B050"/>
  </sheetPr>
  <dimension ref="A1:G14"/>
  <sheetViews>
    <sheetView workbookViewId="0">
      <selection activeCell="I5" sqref="I5"/>
    </sheetView>
  </sheetViews>
  <sheetFormatPr defaultRowHeight="12.75" x14ac:dyDescent="0.2"/>
  <cols>
    <col min="1" max="1" width="20.33203125" customWidth="1"/>
    <col min="2" max="2" width="31" customWidth="1"/>
    <col min="3" max="3" width="19.6640625" customWidth="1"/>
    <col min="4" max="4" width="18.5" customWidth="1"/>
    <col min="5" max="5" width="14.1640625" customWidth="1"/>
    <col min="6" max="6" width="14.6640625" customWidth="1"/>
    <col min="7" max="7" width="15" customWidth="1"/>
  </cols>
  <sheetData>
    <row r="1" spans="1:7" ht="15.75" x14ac:dyDescent="0.2">
      <c r="A1" s="14" t="s">
        <v>274</v>
      </c>
    </row>
    <row r="2" spans="1:7" ht="17.25" customHeight="1" x14ac:dyDescent="0.2">
      <c r="A2" s="14"/>
    </row>
    <row r="3" spans="1:7" ht="17.25" customHeight="1" x14ac:dyDescent="0.2">
      <c r="A3" s="14" t="s">
        <v>266</v>
      </c>
    </row>
    <row r="4" spans="1:7" ht="17.25" customHeight="1" x14ac:dyDescent="0.2">
      <c r="A4" s="15" t="s">
        <v>1108</v>
      </c>
    </row>
    <row r="5" spans="1:7" ht="17.25" customHeight="1" x14ac:dyDescent="0.2">
      <c r="A5" s="15"/>
    </row>
    <row r="6" spans="1:7" ht="15.75" x14ac:dyDescent="0.2">
      <c r="A6" s="14" t="s">
        <v>236</v>
      </c>
    </row>
    <row r="7" spans="1:7" ht="15.75" x14ac:dyDescent="0.2">
      <c r="A7" s="33" t="s">
        <v>186</v>
      </c>
    </row>
    <row r="10" spans="1:7" ht="31.5" x14ac:dyDescent="0.2">
      <c r="A10" s="124" t="s">
        <v>187</v>
      </c>
      <c r="B10" s="125" t="s">
        <v>188</v>
      </c>
      <c r="C10" s="41" t="s">
        <v>189</v>
      </c>
      <c r="D10" s="138" t="s">
        <v>190</v>
      </c>
      <c r="E10" s="139"/>
      <c r="F10" s="139"/>
      <c r="G10" s="140"/>
    </row>
    <row r="11" spans="1:7" ht="15.75" x14ac:dyDescent="0.2">
      <c r="A11" s="28"/>
      <c r="B11" s="28"/>
      <c r="C11" s="28"/>
      <c r="D11" s="44">
        <v>2019</v>
      </c>
      <c r="E11" s="44">
        <v>2020</v>
      </c>
      <c r="F11" s="44">
        <v>2021</v>
      </c>
      <c r="G11" s="129" t="s">
        <v>191</v>
      </c>
    </row>
    <row r="12" spans="1:7" ht="15.75" x14ac:dyDescent="0.2">
      <c r="A12" s="46">
        <v>1</v>
      </c>
      <c r="B12" s="9" t="s">
        <v>192</v>
      </c>
      <c r="C12" s="126" t="s">
        <v>8</v>
      </c>
      <c r="D12" s="47">
        <v>0</v>
      </c>
      <c r="E12" s="47">
        <v>0</v>
      </c>
      <c r="F12" s="47">
        <v>0</v>
      </c>
      <c r="G12" s="47">
        <v>0</v>
      </c>
    </row>
    <row r="13" spans="1:7" ht="31.5" x14ac:dyDescent="0.2">
      <c r="A13" s="46">
        <v>2</v>
      </c>
      <c r="B13" s="9" t="s">
        <v>193</v>
      </c>
      <c r="C13" s="126" t="s">
        <v>8</v>
      </c>
      <c r="D13" s="130">
        <v>0</v>
      </c>
      <c r="E13" s="130">
        <v>0</v>
      </c>
      <c r="F13" s="130">
        <v>0</v>
      </c>
      <c r="G13" s="107"/>
    </row>
    <row r="14" spans="1:7" ht="31.5" x14ac:dyDescent="0.2">
      <c r="A14" s="46">
        <v>3</v>
      </c>
      <c r="B14" s="9" t="s">
        <v>194</v>
      </c>
      <c r="C14" s="126" t="s">
        <v>8</v>
      </c>
      <c r="D14" s="47">
        <v>0</v>
      </c>
      <c r="E14" s="47">
        <v>0</v>
      </c>
      <c r="F14" s="47">
        <v>0</v>
      </c>
      <c r="G14" s="47">
        <v>0</v>
      </c>
    </row>
  </sheetData>
  <mergeCells count="1">
    <mergeCell ref="D10:G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998D-567E-4235-B338-37C7C7FD12FA}">
  <sheetPr>
    <tabColor rgb="FF00B050"/>
  </sheetPr>
  <dimension ref="A1:H14"/>
  <sheetViews>
    <sheetView workbookViewId="0">
      <selection activeCell="I7" sqref="I7"/>
    </sheetView>
  </sheetViews>
  <sheetFormatPr defaultRowHeight="12.75" x14ac:dyDescent="0.2"/>
  <cols>
    <col min="1" max="1" width="15.1640625" customWidth="1"/>
    <col min="2" max="2" width="80.1640625" bestFit="1" customWidth="1"/>
    <col min="3" max="3" width="10.1640625" bestFit="1" customWidth="1"/>
    <col min="5" max="5" width="9" customWidth="1"/>
    <col min="6" max="8" width="9.83203125" bestFit="1" customWidth="1"/>
  </cols>
  <sheetData>
    <row r="1" spans="1:8" ht="15.75" x14ac:dyDescent="0.2">
      <c r="A1" s="14" t="s">
        <v>1086</v>
      </c>
    </row>
    <row r="2" spans="1:8" ht="17.25" customHeight="1" x14ac:dyDescent="0.2">
      <c r="A2" s="14"/>
    </row>
    <row r="3" spans="1:8" ht="17.25" customHeight="1" x14ac:dyDescent="0.2">
      <c r="A3" s="14" t="s">
        <v>266</v>
      </c>
    </row>
    <row r="4" spans="1:8" ht="17.25" customHeight="1" x14ac:dyDescent="0.2">
      <c r="A4" s="15" t="s">
        <v>1109</v>
      </c>
    </row>
    <row r="5" spans="1:8" ht="17.25" customHeight="1" x14ac:dyDescent="0.2">
      <c r="A5" s="15"/>
    </row>
    <row r="6" spans="1:8" ht="15.75" x14ac:dyDescent="0.2">
      <c r="A6" s="14" t="s">
        <v>237</v>
      </c>
    </row>
    <row r="7" spans="1:8" ht="15.75" x14ac:dyDescent="0.2">
      <c r="A7" s="128" t="s">
        <v>195</v>
      </c>
    </row>
    <row r="9" spans="1:8" ht="31.5" x14ac:dyDescent="0.2">
      <c r="A9" s="124" t="s">
        <v>187</v>
      </c>
      <c r="B9" s="124" t="s">
        <v>196</v>
      </c>
      <c r="C9" s="41" t="s">
        <v>197</v>
      </c>
      <c r="D9" s="124" t="s">
        <v>198</v>
      </c>
      <c r="E9" s="141" t="s">
        <v>199</v>
      </c>
      <c r="F9" s="142"/>
      <c r="G9" s="142"/>
      <c r="H9" s="143"/>
    </row>
    <row r="10" spans="1:8" ht="31.5" x14ac:dyDescent="0.2">
      <c r="A10" s="28"/>
      <c r="B10" s="28"/>
      <c r="C10" s="28"/>
      <c r="D10" s="28"/>
      <c r="E10" s="44">
        <v>2019</v>
      </c>
      <c r="F10" s="44">
        <v>2020</v>
      </c>
      <c r="G10" s="44">
        <v>2021</v>
      </c>
      <c r="H10" s="129" t="s">
        <v>191</v>
      </c>
    </row>
    <row r="11" spans="1:8" x14ac:dyDescent="0.2">
      <c r="A11" s="48">
        <v>1</v>
      </c>
      <c r="B11" s="48">
        <v>2</v>
      </c>
      <c r="C11" s="48">
        <v>3</v>
      </c>
      <c r="D11" s="48">
        <v>4</v>
      </c>
      <c r="E11" s="48">
        <v>5</v>
      </c>
      <c r="F11" s="48">
        <v>6</v>
      </c>
      <c r="G11" s="48">
        <v>7</v>
      </c>
      <c r="H11" s="48">
        <v>8</v>
      </c>
    </row>
    <row r="12" spans="1:8" ht="15.75" x14ac:dyDescent="0.2">
      <c r="A12" s="46">
        <v>1</v>
      </c>
      <c r="B12" s="9" t="s">
        <v>200</v>
      </c>
      <c r="C12" s="127" t="s">
        <v>8</v>
      </c>
      <c r="D12" s="127" t="s">
        <v>8</v>
      </c>
      <c r="E12" s="130" t="s">
        <v>8</v>
      </c>
      <c r="F12" s="130" t="s">
        <v>8</v>
      </c>
      <c r="G12" s="130" t="s">
        <v>8</v>
      </c>
      <c r="H12" s="130" t="s">
        <v>8</v>
      </c>
    </row>
    <row r="13" spans="1:8" ht="31.5" x14ac:dyDescent="0.2">
      <c r="A13" s="46">
        <v>2</v>
      </c>
      <c r="B13" s="49" t="s">
        <v>201</v>
      </c>
      <c r="C13" s="51"/>
      <c r="D13" s="51"/>
      <c r="E13" s="131" t="s">
        <v>8</v>
      </c>
      <c r="F13" s="108">
        <v>0</v>
      </c>
      <c r="G13" s="108">
        <v>0</v>
      </c>
      <c r="H13" s="108">
        <v>0</v>
      </c>
    </row>
    <row r="14" spans="1:8" ht="15.75" x14ac:dyDescent="0.2">
      <c r="A14" s="46">
        <v>3</v>
      </c>
      <c r="B14" s="9" t="s">
        <v>142</v>
      </c>
      <c r="C14" s="28"/>
      <c r="D14" s="28"/>
      <c r="E14" s="129" t="s">
        <v>64</v>
      </c>
      <c r="F14" s="44">
        <v>0</v>
      </c>
      <c r="G14" s="44">
        <v>0</v>
      </c>
      <c r="H14" s="44">
        <v>0</v>
      </c>
    </row>
  </sheetData>
  <mergeCells count="1">
    <mergeCell ref="E9:H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H36"/>
  <sheetViews>
    <sheetView workbookViewId="0">
      <selection activeCell="H11" sqref="H11"/>
    </sheetView>
  </sheetViews>
  <sheetFormatPr defaultRowHeight="12.75" x14ac:dyDescent="0.2"/>
  <cols>
    <col min="1" max="1" width="23.6640625" customWidth="1"/>
    <col min="2" max="2" width="31.83203125" bestFit="1" customWidth="1"/>
    <col min="3" max="3" width="26.5" bestFit="1" customWidth="1"/>
    <col min="4" max="4" width="23.1640625" customWidth="1"/>
  </cols>
  <sheetData>
    <row r="1" spans="1:8" ht="15.75" x14ac:dyDescent="0.2">
      <c r="A1" s="14" t="s">
        <v>275</v>
      </c>
    </row>
    <row r="2" spans="1:8" ht="17.25" customHeight="1" x14ac:dyDescent="0.2">
      <c r="A2" s="14"/>
    </row>
    <row r="3" spans="1:8" ht="17.25" customHeight="1" x14ac:dyDescent="0.2">
      <c r="A3" s="14" t="s">
        <v>266</v>
      </c>
    </row>
    <row r="4" spans="1:8" ht="17.25" customHeight="1" x14ac:dyDescent="0.2">
      <c r="A4" s="15" t="s">
        <v>1110</v>
      </c>
    </row>
    <row r="5" spans="1:8" ht="17.25" customHeight="1" x14ac:dyDescent="0.2">
      <c r="A5" s="15"/>
    </row>
    <row r="6" spans="1:8" ht="15.75" x14ac:dyDescent="0.2">
      <c r="A6" s="14" t="s">
        <v>238</v>
      </c>
    </row>
    <row r="7" spans="1:8" ht="15.75" x14ac:dyDescent="0.2">
      <c r="A7" s="52" t="s">
        <v>186</v>
      </c>
    </row>
    <row r="9" spans="1:8" ht="31.5" x14ac:dyDescent="0.2">
      <c r="A9" s="38" t="s">
        <v>187</v>
      </c>
      <c r="B9" s="53" t="s">
        <v>202</v>
      </c>
      <c r="C9" s="22" t="s">
        <v>203</v>
      </c>
      <c r="D9" s="34" t="s">
        <v>204</v>
      </c>
      <c r="H9" s="54"/>
    </row>
    <row r="10" spans="1:8" ht="15.75" x14ac:dyDescent="0.2">
      <c r="A10" s="50">
        <v>1</v>
      </c>
      <c r="B10" s="39" t="s">
        <v>205</v>
      </c>
      <c r="C10" s="47">
        <v>0</v>
      </c>
      <c r="D10" s="47">
        <v>0</v>
      </c>
      <c r="H10" s="54"/>
    </row>
    <row r="11" spans="1:8" ht="31.5" x14ac:dyDescent="0.2">
      <c r="A11" s="50">
        <v>2</v>
      </c>
      <c r="B11" s="8" t="s">
        <v>206</v>
      </c>
      <c r="C11" s="47">
        <v>350</v>
      </c>
      <c r="D11" s="47">
        <v>0</v>
      </c>
      <c r="H11" s="54"/>
    </row>
    <row r="12" spans="1:8" ht="15.75" x14ac:dyDescent="0.2">
      <c r="A12" s="50">
        <v>3</v>
      </c>
      <c r="B12" s="39" t="s">
        <v>207</v>
      </c>
      <c r="C12" s="47">
        <v>0</v>
      </c>
      <c r="D12" s="106">
        <v>0</v>
      </c>
      <c r="H12" s="54"/>
    </row>
    <row r="13" spans="1:8" ht="15.75" x14ac:dyDescent="0.2">
      <c r="A13" s="50">
        <v>4</v>
      </c>
      <c r="B13" s="39" t="s">
        <v>208</v>
      </c>
      <c r="C13" s="47">
        <v>250</v>
      </c>
      <c r="D13" s="106">
        <v>0</v>
      </c>
      <c r="H13" s="54"/>
    </row>
    <row r="14" spans="1:8" ht="15.75" x14ac:dyDescent="0.2">
      <c r="A14" s="50">
        <v>5</v>
      </c>
      <c r="B14" s="39" t="s">
        <v>209</v>
      </c>
      <c r="C14" s="47">
        <v>0</v>
      </c>
      <c r="D14" s="47">
        <v>0</v>
      </c>
      <c r="H14" s="54"/>
    </row>
    <row r="15" spans="1:8" ht="15.75" x14ac:dyDescent="0.2">
      <c r="A15" s="50">
        <v>6</v>
      </c>
      <c r="B15" s="39" t="s">
        <v>210</v>
      </c>
      <c r="C15" s="47">
        <v>70</v>
      </c>
      <c r="D15" s="47">
        <v>0</v>
      </c>
    </row>
    <row r="16" spans="1:8" ht="15.75" x14ac:dyDescent="0.2">
      <c r="A16" s="50">
        <v>7</v>
      </c>
      <c r="B16" s="39" t="s">
        <v>211</v>
      </c>
      <c r="C16" s="47">
        <v>0</v>
      </c>
      <c r="D16" s="47">
        <v>0</v>
      </c>
    </row>
    <row r="17" spans="1:4" ht="15.75" x14ac:dyDescent="0.2">
      <c r="A17" s="50"/>
      <c r="B17" s="39"/>
      <c r="C17" s="47"/>
      <c r="D17" s="47"/>
    </row>
    <row r="18" spans="1:4" ht="15.75" x14ac:dyDescent="0.2">
      <c r="A18" s="28"/>
      <c r="B18" s="22" t="s">
        <v>142</v>
      </c>
      <c r="C18" s="44">
        <f>SUM(C10:C17)</f>
        <v>670</v>
      </c>
      <c r="D18" s="44">
        <f>SUM(D10:D17)</f>
        <v>0</v>
      </c>
    </row>
    <row r="22" spans="1:4" ht="15.75" x14ac:dyDescent="0.2">
      <c r="A22" s="40"/>
    </row>
    <row r="28" spans="1:4" ht="15.75" x14ac:dyDescent="0.2">
      <c r="A28" s="40"/>
    </row>
    <row r="29" spans="1:4" ht="15.75" x14ac:dyDescent="0.2">
      <c r="A29" s="40"/>
    </row>
    <row r="30" spans="1:4" ht="15.75" x14ac:dyDescent="0.2">
      <c r="A30" s="40"/>
    </row>
    <row r="31" spans="1:4" ht="15.75" x14ac:dyDescent="0.2">
      <c r="A31" s="40"/>
    </row>
    <row r="32" spans="1:4" ht="15.75" x14ac:dyDescent="0.2">
      <c r="A32" s="40"/>
    </row>
    <row r="33" spans="1:1" ht="15.75" x14ac:dyDescent="0.2">
      <c r="A33" s="55"/>
    </row>
    <row r="34" spans="1:1" ht="15.75" x14ac:dyDescent="0.2">
      <c r="A34" s="55"/>
    </row>
    <row r="35" spans="1:1" ht="15.75" x14ac:dyDescent="0.2">
      <c r="A35" s="55"/>
    </row>
    <row r="36" spans="1:1" ht="15.75" x14ac:dyDescent="0.2">
      <c r="A36" s="55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4EB1-5D7E-408D-8552-3875364229E4}">
  <sheetPr>
    <tabColor rgb="FF00B050"/>
  </sheetPr>
  <dimension ref="A1:AU29"/>
  <sheetViews>
    <sheetView workbookViewId="0">
      <selection activeCell="AP8" sqref="AP8"/>
    </sheetView>
  </sheetViews>
  <sheetFormatPr defaultRowHeight="12.75" x14ac:dyDescent="0.2"/>
  <cols>
    <col min="10" max="10" width="4.83203125" customWidth="1"/>
    <col min="11" max="31" width="9.33203125" hidden="1" customWidth="1"/>
    <col min="33" max="33" width="5.6640625" customWidth="1"/>
    <col min="34" max="34" width="9.33203125" hidden="1" customWidth="1"/>
  </cols>
  <sheetData>
    <row r="1" spans="1:47" ht="15.75" x14ac:dyDescent="0.2">
      <c r="A1" s="14" t="s">
        <v>335</v>
      </c>
    </row>
    <row r="2" spans="1:47" ht="17.25" customHeight="1" x14ac:dyDescent="0.2">
      <c r="A2" s="14"/>
    </row>
    <row r="3" spans="1:47" ht="17.25" customHeight="1" x14ac:dyDescent="0.2">
      <c r="A3" s="14" t="s">
        <v>266</v>
      </c>
    </row>
    <row r="4" spans="1:47" ht="17.25" customHeight="1" x14ac:dyDescent="0.2">
      <c r="A4" s="15" t="s">
        <v>1111</v>
      </c>
    </row>
    <row r="5" spans="1:47" ht="17.25" customHeight="1" x14ac:dyDescent="0.2">
      <c r="A5" s="15"/>
    </row>
    <row r="6" spans="1:47" ht="20.25" x14ac:dyDescent="0.2">
      <c r="A6" s="148" t="s">
        <v>277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</row>
    <row r="7" spans="1:47" ht="13.5" thickBot="1" x14ac:dyDescent="0.25">
      <c r="A7" s="149" t="s">
        <v>278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09"/>
      <c r="AO7" s="109"/>
      <c r="AP7" s="110"/>
      <c r="AQ7" s="109"/>
      <c r="AR7" s="110"/>
      <c r="AS7" s="110"/>
      <c r="AT7" s="110"/>
      <c r="AU7" s="110"/>
    </row>
    <row r="8" spans="1:47" ht="14.25" thickTop="1" thickBot="1" x14ac:dyDescent="0.25">
      <c r="A8" s="150" t="s">
        <v>279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 t="s">
        <v>280</v>
      </c>
      <c r="S8" s="151"/>
      <c r="T8" s="151" t="s">
        <v>281</v>
      </c>
      <c r="U8" s="151"/>
      <c r="V8" s="151"/>
      <c r="W8" s="151" t="s">
        <v>282</v>
      </c>
      <c r="X8" s="151" t="s">
        <v>283</v>
      </c>
      <c r="Y8" s="151"/>
      <c r="Z8" s="151"/>
      <c r="AA8" s="151"/>
      <c r="AB8" s="151" t="s">
        <v>284</v>
      </c>
      <c r="AC8" s="151"/>
      <c r="AD8" s="151"/>
      <c r="AE8" s="151"/>
      <c r="AF8" s="152" t="s">
        <v>285</v>
      </c>
      <c r="AG8" s="152" t="s">
        <v>286</v>
      </c>
      <c r="AH8" s="152"/>
      <c r="AI8" s="152" t="s">
        <v>281</v>
      </c>
      <c r="AJ8" s="152" t="s">
        <v>287</v>
      </c>
      <c r="AK8" s="152"/>
      <c r="AL8" s="152" t="s">
        <v>288</v>
      </c>
      <c r="AM8" s="153" t="s">
        <v>279</v>
      </c>
      <c r="AN8" s="109"/>
      <c r="AO8" s="109"/>
      <c r="AP8" s="109"/>
      <c r="AQ8" s="109"/>
      <c r="AR8" s="109"/>
      <c r="AS8" s="109"/>
      <c r="AT8" s="109"/>
      <c r="AU8" s="109"/>
    </row>
    <row r="9" spans="1:47" ht="13.5" thickBot="1" x14ac:dyDescent="0.25">
      <c r="A9" s="144" t="s">
        <v>289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 t="s">
        <v>290</v>
      </c>
      <c r="S9" s="145"/>
      <c r="T9" s="145">
        <v>0</v>
      </c>
      <c r="U9" s="145"/>
      <c r="V9" s="145"/>
      <c r="W9" s="145" t="s">
        <v>291</v>
      </c>
      <c r="X9" s="145">
        <v>0</v>
      </c>
      <c r="Y9" s="145"/>
      <c r="Z9" s="145"/>
      <c r="AA9" s="145"/>
      <c r="AB9" s="145" t="s">
        <v>292</v>
      </c>
      <c r="AC9" s="145"/>
      <c r="AD9" s="145"/>
      <c r="AE9" s="145"/>
      <c r="AF9" s="146" t="s">
        <v>290</v>
      </c>
      <c r="AG9" s="146"/>
      <c r="AH9" s="146"/>
      <c r="AI9" s="146" t="s">
        <v>293</v>
      </c>
      <c r="AJ9" s="146"/>
      <c r="AK9" s="146"/>
      <c r="AL9" s="146"/>
      <c r="AM9" s="147"/>
      <c r="AN9" s="109"/>
      <c r="AO9" s="109"/>
      <c r="AP9" s="109"/>
      <c r="AQ9" s="109"/>
      <c r="AR9" s="109"/>
      <c r="AS9" s="109"/>
      <c r="AT9" s="109"/>
      <c r="AU9" s="109"/>
    </row>
    <row r="10" spans="1:47" x14ac:dyDescent="0.2">
      <c r="A10" s="154" t="s">
        <v>294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6" t="s">
        <v>290</v>
      </c>
      <c r="AG10" s="156"/>
      <c r="AH10" s="156"/>
      <c r="AI10" s="157" t="s">
        <v>295</v>
      </c>
      <c r="AJ10" s="157"/>
      <c r="AK10" s="157"/>
      <c r="AL10" s="157"/>
      <c r="AM10" s="158"/>
      <c r="AN10" s="109"/>
      <c r="AO10" s="109"/>
      <c r="AP10" s="109"/>
      <c r="AQ10" s="109"/>
      <c r="AR10" s="109"/>
      <c r="AS10" s="109"/>
      <c r="AT10" s="109"/>
      <c r="AU10" s="109"/>
    </row>
    <row r="11" spans="1:47" x14ac:dyDescent="0.2">
      <c r="A11" s="159" t="s">
        <v>296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1" t="s">
        <v>289</v>
      </c>
      <c r="AG11" s="161"/>
      <c r="AH11" s="161"/>
      <c r="AI11" s="162" t="s">
        <v>297</v>
      </c>
      <c r="AJ11" s="162"/>
      <c r="AK11" s="162"/>
      <c r="AL11" s="162"/>
      <c r="AM11" s="163"/>
      <c r="AN11" s="109"/>
      <c r="AO11" s="109"/>
      <c r="AP11" s="109"/>
      <c r="AQ11" s="109"/>
      <c r="AR11" s="109"/>
      <c r="AS11" s="109"/>
      <c r="AT11" s="109"/>
      <c r="AU11" s="109"/>
    </row>
    <row r="12" spans="1:47" x14ac:dyDescent="0.2">
      <c r="A12" s="159" t="s">
        <v>298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1" t="s">
        <v>293</v>
      </c>
      <c r="AG12" s="161"/>
      <c r="AH12" s="161"/>
      <c r="AI12" s="162" t="s">
        <v>299</v>
      </c>
      <c r="AJ12" s="162"/>
      <c r="AK12" s="162"/>
      <c r="AL12" s="162"/>
      <c r="AM12" s="163"/>
      <c r="AN12" s="109"/>
      <c r="AO12" s="109"/>
      <c r="AP12" s="109"/>
      <c r="AQ12" s="109"/>
      <c r="AR12" s="109"/>
      <c r="AS12" s="109"/>
      <c r="AT12" s="109"/>
      <c r="AU12" s="109"/>
    </row>
    <row r="13" spans="1:47" x14ac:dyDescent="0.2">
      <c r="A13" s="159" t="s">
        <v>300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1" t="s">
        <v>301</v>
      </c>
      <c r="AG13" s="161"/>
      <c r="AH13" s="161"/>
      <c r="AI13" s="162" t="s">
        <v>302</v>
      </c>
      <c r="AJ13" s="162"/>
      <c r="AK13" s="162"/>
      <c r="AL13" s="162"/>
      <c r="AM13" s="163"/>
      <c r="AN13" s="109"/>
      <c r="AO13" s="109"/>
      <c r="AP13" s="109"/>
      <c r="AQ13" s="109"/>
      <c r="AR13" s="109"/>
      <c r="AS13" s="109"/>
      <c r="AT13" s="109"/>
      <c r="AU13" s="109"/>
    </row>
    <row r="14" spans="1:47" x14ac:dyDescent="0.2">
      <c r="A14" s="159" t="s">
        <v>303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1" t="s">
        <v>291</v>
      </c>
      <c r="AG14" s="161"/>
      <c r="AH14" s="161"/>
      <c r="AI14" s="162" t="s">
        <v>304</v>
      </c>
      <c r="AJ14" s="162"/>
      <c r="AK14" s="162"/>
      <c r="AL14" s="162"/>
      <c r="AM14" s="163"/>
      <c r="AN14" s="109"/>
      <c r="AO14" s="109"/>
      <c r="AP14" s="109"/>
      <c r="AQ14" s="109"/>
      <c r="AR14" s="109"/>
      <c r="AS14" s="109"/>
      <c r="AT14" s="109"/>
      <c r="AU14" s="109"/>
    </row>
    <row r="15" spans="1:47" x14ac:dyDescent="0.2">
      <c r="A15" s="159" t="s">
        <v>305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1" t="s">
        <v>292</v>
      </c>
      <c r="AG15" s="161"/>
      <c r="AH15" s="161"/>
      <c r="AI15" s="162" t="s">
        <v>306</v>
      </c>
      <c r="AJ15" s="162"/>
      <c r="AK15" s="162"/>
      <c r="AL15" s="162"/>
      <c r="AM15" s="163"/>
      <c r="AN15" s="109"/>
      <c r="AO15" s="109"/>
      <c r="AP15" s="109"/>
      <c r="AQ15" s="109"/>
      <c r="AR15" s="109"/>
      <c r="AS15" s="109"/>
      <c r="AT15" s="109"/>
      <c r="AU15" s="109"/>
    </row>
    <row r="16" spans="1:47" x14ac:dyDescent="0.2">
      <c r="A16" s="159" t="s">
        <v>307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1" t="s">
        <v>308</v>
      </c>
      <c r="AG16" s="161"/>
      <c r="AH16" s="161"/>
      <c r="AI16" s="162" t="s">
        <v>309</v>
      </c>
      <c r="AJ16" s="162"/>
      <c r="AK16" s="162"/>
      <c r="AL16" s="162"/>
      <c r="AM16" s="163"/>
      <c r="AN16" s="109"/>
      <c r="AO16" s="109"/>
      <c r="AP16" s="109"/>
      <c r="AQ16" s="109"/>
      <c r="AR16" s="109"/>
      <c r="AS16" s="109"/>
      <c r="AT16" s="109"/>
      <c r="AU16" s="109"/>
    </row>
    <row r="17" spans="1:47" x14ac:dyDescent="0.2">
      <c r="A17" s="159" t="s">
        <v>310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1" t="s">
        <v>311</v>
      </c>
      <c r="AG17" s="161"/>
      <c r="AH17" s="161"/>
      <c r="AI17" s="162" t="s">
        <v>312</v>
      </c>
      <c r="AJ17" s="162"/>
      <c r="AK17" s="162"/>
      <c r="AL17" s="162"/>
      <c r="AM17" s="163"/>
      <c r="AN17" s="109"/>
      <c r="AO17" s="109"/>
      <c r="AP17" s="109"/>
      <c r="AQ17" s="109"/>
      <c r="AR17" s="109"/>
      <c r="AS17" s="109"/>
      <c r="AT17" s="109"/>
      <c r="AU17" s="109"/>
    </row>
    <row r="18" spans="1:47" x14ac:dyDescent="0.2">
      <c r="A18" s="159" t="s">
        <v>313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1" t="s">
        <v>314</v>
      </c>
      <c r="AG18" s="161"/>
      <c r="AH18" s="161"/>
      <c r="AI18" s="162" t="s">
        <v>312</v>
      </c>
      <c r="AJ18" s="162"/>
      <c r="AK18" s="162"/>
      <c r="AL18" s="162"/>
      <c r="AM18" s="163"/>
      <c r="AN18" s="109"/>
      <c r="AO18" s="109"/>
      <c r="AP18" s="109"/>
      <c r="AQ18" s="109"/>
      <c r="AR18" s="109"/>
      <c r="AS18" s="109"/>
      <c r="AT18" s="109"/>
      <c r="AU18" s="109"/>
    </row>
    <row r="19" spans="1:47" x14ac:dyDescent="0.2">
      <c r="A19" s="159" t="s">
        <v>315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1" t="s">
        <v>316</v>
      </c>
      <c r="AG19" s="161"/>
      <c r="AH19" s="161"/>
      <c r="AI19" s="162" t="s">
        <v>312</v>
      </c>
      <c r="AJ19" s="162"/>
      <c r="AK19" s="162"/>
      <c r="AL19" s="162"/>
      <c r="AM19" s="163"/>
      <c r="AN19" s="109"/>
      <c r="AO19" s="109"/>
      <c r="AP19" s="109"/>
      <c r="AQ19" s="109"/>
      <c r="AR19" s="109"/>
      <c r="AS19" s="109"/>
      <c r="AT19" s="109"/>
      <c r="AU19" s="109"/>
    </row>
    <row r="20" spans="1:47" x14ac:dyDescent="0.2">
      <c r="A20" s="159" t="s">
        <v>317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1" t="s">
        <v>318</v>
      </c>
      <c r="AG20" s="161"/>
      <c r="AH20" s="161"/>
      <c r="AI20" s="162" t="s">
        <v>312</v>
      </c>
      <c r="AJ20" s="162"/>
      <c r="AK20" s="162"/>
      <c r="AL20" s="162"/>
      <c r="AM20" s="163"/>
      <c r="AN20" s="109"/>
      <c r="AO20" s="109"/>
      <c r="AP20" s="109"/>
      <c r="AQ20" s="109"/>
      <c r="AR20" s="109"/>
      <c r="AS20" s="109"/>
      <c r="AT20" s="109"/>
      <c r="AU20" s="109"/>
    </row>
    <row r="21" spans="1:47" x14ac:dyDescent="0.2">
      <c r="A21" s="159" t="s">
        <v>319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1" t="s">
        <v>320</v>
      </c>
      <c r="AG21" s="161"/>
      <c r="AH21" s="161"/>
      <c r="AI21" s="162" t="s">
        <v>312</v>
      </c>
      <c r="AJ21" s="162"/>
      <c r="AK21" s="162"/>
      <c r="AL21" s="162"/>
      <c r="AM21" s="163"/>
      <c r="AN21" s="109"/>
      <c r="AO21" s="109"/>
      <c r="AP21" s="109"/>
      <c r="AQ21" s="109"/>
      <c r="AR21" s="109"/>
      <c r="AS21" s="109"/>
      <c r="AT21" s="109"/>
      <c r="AU21" s="109"/>
    </row>
    <row r="22" spans="1:47" x14ac:dyDescent="0.2">
      <c r="A22" s="159" t="s">
        <v>321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1" t="s">
        <v>322</v>
      </c>
      <c r="AG22" s="161"/>
      <c r="AH22" s="161"/>
      <c r="AI22" s="162" t="s">
        <v>312</v>
      </c>
      <c r="AJ22" s="162"/>
      <c r="AK22" s="162"/>
      <c r="AL22" s="162"/>
      <c r="AM22" s="163"/>
      <c r="AN22" s="109"/>
      <c r="AO22" s="109"/>
      <c r="AP22" s="109"/>
      <c r="AQ22" s="109"/>
      <c r="AR22" s="109"/>
      <c r="AS22" s="109"/>
      <c r="AT22" s="109"/>
      <c r="AU22" s="109"/>
    </row>
    <row r="23" spans="1:47" x14ac:dyDescent="0.2">
      <c r="A23" s="159" t="s">
        <v>323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1" t="s">
        <v>324</v>
      </c>
      <c r="AG23" s="161"/>
      <c r="AH23" s="161"/>
      <c r="AI23" s="162" t="s">
        <v>312</v>
      </c>
      <c r="AJ23" s="162"/>
      <c r="AK23" s="162"/>
      <c r="AL23" s="162"/>
      <c r="AM23" s="163"/>
      <c r="AN23" s="109"/>
      <c r="AO23" s="109"/>
      <c r="AP23" s="109"/>
      <c r="AQ23" s="109"/>
      <c r="AR23" s="109"/>
      <c r="AS23" s="109"/>
      <c r="AT23" s="109"/>
      <c r="AU23" s="109"/>
    </row>
    <row r="24" spans="1:47" x14ac:dyDescent="0.2">
      <c r="A24" s="159" t="s">
        <v>325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1" t="s">
        <v>326</v>
      </c>
      <c r="AG24" s="161"/>
      <c r="AH24" s="161"/>
      <c r="AI24" s="162" t="s">
        <v>309</v>
      </c>
      <c r="AJ24" s="162"/>
      <c r="AK24" s="162"/>
      <c r="AL24" s="162"/>
      <c r="AM24" s="163"/>
      <c r="AN24" s="109"/>
      <c r="AO24" s="109"/>
      <c r="AP24" s="109"/>
      <c r="AQ24" s="109"/>
      <c r="AR24" s="109"/>
      <c r="AS24" s="109"/>
      <c r="AT24" s="109"/>
      <c r="AU24" s="109"/>
    </row>
    <row r="25" spans="1:47" x14ac:dyDescent="0.2">
      <c r="A25" s="159" t="s">
        <v>327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1" t="s">
        <v>328</v>
      </c>
      <c r="AG25" s="161"/>
      <c r="AH25" s="161"/>
      <c r="AI25" s="162" t="s">
        <v>312</v>
      </c>
      <c r="AJ25" s="162"/>
      <c r="AK25" s="162"/>
      <c r="AL25" s="162"/>
      <c r="AM25" s="163"/>
      <c r="AN25" s="109"/>
      <c r="AO25" s="109"/>
      <c r="AP25" s="109"/>
      <c r="AQ25" s="109"/>
      <c r="AR25" s="109"/>
      <c r="AS25" s="109"/>
      <c r="AT25" s="109"/>
      <c r="AU25" s="109"/>
    </row>
    <row r="26" spans="1:47" x14ac:dyDescent="0.2">
      <c r="A26" s="159" t="s">
        <v>329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1" t="s">
        <v>330</v>
      </c>
      <c r="AG26" s="161"/>
      <c r="AH26" s="161"/>
      <c r="AI26" s="162" t="s">
        <v>309</v>
      </c>
      <c r="AJ26" s="162"/>
      <c r="AK26" s="162"/>
      <c r="AL26" s="162"/>
      <c r="AM26" s="163"/>
      <c r="AN26" s="109"/>
      <c r="AO26" s="109"/>
      <c r="AP26" s="109"/>
      <c r="AQ26" s="109"/>
      <c r="AR26" s="109"/>
      <c r="AS26" s="109"/>
      <c r="AT26" s="109"/>
      <c r="AU26" s="109"/>
    </row>
    <row r="27" spans="1:47" x14ac:dyDescent="0.2">
      <c r="A27" s="159" t="s">
        <v>331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1" t="s">
        <v>332</v>
      </c>
      <c r="AG27" s="161"/>
      <c r="AH27" s="161"/>
      <c r="AI27" s="162" t="s">
        <v>312</v>
      </c>
      <c r="AJ27" s="162"/>
      <c r="AK27" s="162"/>
      <c r="AL27" s="162"/>
      <c r="AM27" s="163"/>
      <c r="AN27" s="109"/>
      <c r="AO27" s="109"/>
      <c r="AP27" s="109"/>
      <c r="AQ27" s="109"/>
      <c r="AR27" s="109"/>
      <c r="AS27" s="109"/>
      <c r="AT27" s="109"/>
      <c r="AU27" s="109"/>
    </row>
    <row r="28" spans="1:47" ht="13.5" thickBot="1" x14ac:dyDescent="0.25">
      <c r="A28" s="164" t="s">
        <v>333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6" t="s">
        <v>334</v>
      </c>
      <c r="AG28" s="166"/>
      <c r="AH28" s="166"/>
      <c r="AI28" s="167" t="s">
        <v>312</v>
      </c>
      <c r="AJ28" s="167"/>
      <c r="AK28" s="167"/>
      <c r="AL28" s="167"/>
      <c r="AM28" s="168"/>
      <c r="AN28" s="109"/>
      <c r="AO28" s="109"/>
      <c r="AP28" s="109"/>
      <c r="AQ28" s="109"/>
      <c r="AR28" s="109"/>
      <c r="AS28" s="109"/>
      <c r="AT28" s="109"/>
      <c r="AU28" s="109"/>
    </row>
    <row r="29" spans="1:47" ht="13.5" thickTop="1" x14ac:dyDescent="0.2"/>
  </sheetData>
  <mergeCells count="65">
    <mergeCell ref="A28:AE28"/>
    <mergeCell ref="AF28:AH28"/>
    <mergeCell ref="AI28:AM28"/>
    <mergeCell ref="A26:AE26"/>
    <mergeCell ref="AF26:AH26"/>
    <mergeCell ref="AI26:AM26"/>
    <mergeCell ref="A27:AE27"/>
    <mergeCell ref="AF27:AH27"/>
    <mergeCell ref="AI27:AM27"/>
    <mergeCell ref="A24:AE24"/>
    <mergeCell ref="AF24:AH24"/>
    <mergeCell ref="AI24:AM24"/>
    <mergeCell ref="A25:AE25"/>
    <mergeCell ref="AF25:AH25"/>
    <mergeCell ref="AI25:AM25"/>
    <mergeCell ref="A22:AE22"/>
    <mergeCell ref="AF22:AH22"/>
    <mergeCell ref="AI22:AM22"/>
    <mergeCell ref="A23:AE23"/>
    <mergeCell ref="AF23:AH23"/>
    <mergeCell ref="AI23:AM23"/>
    <mergeCell ref="A20:AE20"/>
    <mergeCell ref="AF20:AH20"/>
    <mergeCell ref="AI20:AM20"/>
    <mergeCell ref="A21:AE21"/>
    <mergeCell ref="AF21:AH21"/>
    <mergeCell ref="AI21:AM21"/>
    <mergeCell ref="A18:AE18"/>
    <mergeCell ref="AF18:AH18"/>
    <mergeCell ref="AI18:AM18"/>
    <mergeCell ref="A19:AE19"/>
    <mergeCell ref="AF19:AH19"/>
    <mergeCell ref="AI19:AM19"/>
    <mergeCell ref="A16:AE16"/>
    <mergeCell ref="AF16:AH16"/>
    <mergeCell ref="AI16:AM16"/>
    <mergeCell ref="A17:AE17"/>
    <mergeCell ref="AF17:AH17"/>
    <mergeCell ref="AI17:AM17"/>
    <mergeCell ref="A14:AE14"/>
    <mergeCell ref="AF14:AH14"/>
    <mergeCell ref="AI14:AM14"/>
    <mergeCell ref="A15:AE15"/>
    <mergeCell ref="AF15:AH15"/>
    <mergeCell ref="AI15:AM15"/>
    <mergeCell ref="A12:AE12"/>
    <mergeCell ref="AF12:AH12"/>
    <mergeCell ref="AI12:AM12"/>
    <mergeCell ref="A13:AE13"/>
    <mergeCell ref="AF13:AH13"/>
    <mergeCell ref="AI13:AM13"/>
    <mergeCell ref="A10:AE10"/>
    <mergeCell ref="AF10:AH10"/>
    <mergeCell ref="AI10:AM10"/>
    <mergeCell ref="A11:AE11"/>
    <mergeCell ref="AF11:AH11"/>
    <mergeCell ref="AI11:AM11"/>
    <mergeCell ref="A9:AE9"/>
    <mergeCell ref="AF9:AH9"/>
    <mergeCell ref="AI9:AM9"/>
    <mergeCell ref="A6:AU6"/>
    <mergeCell ref="A7:AM7"/>
    <mergeCell ref="A8:AE8"/>
    <mergeCell ref="AF8:AH8"/>
    <mergeCell ref="AI8:AM8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5263-E896-490D-9FB4-D4550A8B3ADD}">
  <sheetPr>
    <tabColor rgb="FF00B050"/>
  </sheetPr>
  <dimension ref="A1:AU54"/>
  <sheetViews>
    <sheetView workbookViewId="0">
      <selection activeCell="A5" sqref="A5"/>
    </sheetView>
  </sheetViews>
  <sheetFormatPr defaultRowHeight="12.75" x14ac:dyDescent="0.2"/>
  <cols>
    <col min="12" max="12" width="7.5" customWidth="1"/>
    <col min="13" max="24" width="9.33203125" hidden="1" customWidth="1"/>
    <col min="26" max="26" width="4.1640625" customWidth="1"/>
    <col min="29" max="29" width="7.5" customWidth="1"/>
    <col min="30" max="30" width="1.83203125" hidden="1" customWidth="1"/>
    <col min="31" max="33" width="9.33203125" hidden="1" customWidth="1"/>
    <col min="36" max="36" width="9" customWidth="1"/>
    <col min="37" max="37" width="9" hidden="1" customWidth="1"/>
    <col min="38" max="40" width="9.33203125" hidden="1" customWidth="1"/>
    <col min="43" max="43" width="2" customWidth="1"/>
    <col min="44" max="44" width="5.1640625" hidden="1" customWidth="1"/>
    <col min="45" max="46" width="9.33203125" hidden="1" customWidth="1"/>
    <col min="47" max="47" width="5.33203125" customWidth="1"/>
  </cols>
  <sheetData>
    <row r="1" spans="1:47" ht="15.75" x14ac:dyDescent="0.2">
      <c r="A1" s="14" t="s">
        <v>336</v>
      </c>
    </row>
    <row r="2" spans="1:47" ht="17.25" customHeight="1" x14ac:dyDescent="0.2">
      <c r="A2" s="14"/>
    </row>
    <row r="3" spans="1:47" ht="17.25" customHeight="1" x14ac:dyDescent="0.2">
      <c r="A3" s="14" t="s">
        <v>266</v>
      </c>
    </row>
    <row r="4" spans="1:47" ht="17.25" customHeight="1" x14ac:dyDescent="0.2">
      <c r="A4" s="15" t="s">
        <v>1112</v>
      </c>
    </row>
    <row r="5" spans="1:47" ht="17.25" customHeight="1" x14ac:dyDescent="0.2">
      <c r="A5" s="15"/>
    </row>
    <row r="6" spans="1:47" ht="16.5" x14ac:dyDescent="0.2">
      <c r="A6" s="169" t="s">
        <v>897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</row>
    <row r="7" spans="1:47" ht="13.5" thickBot="1" x14ac:dyDescent="0.25">
      <c r="A7" s="170" t="s">
        <v>278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</row>
    <row r="8" spans="1:47" ht="13.5" thickTop="1" x14ac:dyDescent="0.2">
      <c r="A8" s="171" t="s">
        <v>279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2" t="s">
        <v>280</v>
      </c>
      <c r="Z8" s="172"/>
      <c r="AA8" s="173" t="s">
        <v>338</v>
      </c>
      <c r="AB8" s="173"/>
      <c r="AC8" s="173"/>
      <c r="AD8" s="173"/>
      <c r="AE8" s="173"/>
      <c r="AF8" s="173"/>
      <c r="AG8" s="173"/>
      <c r="AH8" s="173" t="s">
        <v>898</v>
      </c>
      <c r="AI8" s="173"/>
      <c r="AJ8" s="173"/>
      <c r="AK8" s="173"/>
      <c r="AL8" s="173"/>
      <c r="AM8" s="173"/>
      <c r="AN8" s="173"/>
      <c r="AO8" s="173" t="s">
        <v>340</v>
      </c>
      <c r="AP8" s="173"/>
      <c r="AQ8" s="173"/>
      <c r="AR8" s="173"/>
      <c r="AS8" s="173"/>
      <c r="AT8" s="173"/>
      <c r="AU8" s="173"/>
    </row>
    <row r="9" spans="1:47" ht="13.5" thickBot="1" x14ac:dyDescent="0.25">
      <c r="A9" s="174" t="s">
        <v>289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 t="s">
        <v>290</v>
      </c>
      <c r="Z9" s="174"/>
      <c r="AA9" s="174" t="s">
        <v>293</v>
      </c>
      <c r="AB9" s="174"/>
      <c r="AC9" s="174"/>
      <c r="AD9" s="174"/>
      <c r="AE9" s="174"/>
      <c r="AF9" s="174"/>
      <c r="AG9" s="174"/>
      <c r="AH9" s="174" t="s">
        <v>301</v>
      </c>
      <c r="AI9" s="174"/>
      <c r="AJ9" s="174"/>
      <c r="AK9" s="174"/>
      <c r="AL9" s="174"/>
      <c r="AM9" s="174"/>
      <c r="AN9" s="174"/>
      <c r="AO9" s="174" t="s">
        <v>291</v>
      </c>
      <c r="AP9" s="174"/>
      <c r="AQ9" s="174"/>
      <c r="AR9" s="174"/>
      <c r="AS9" s="174"/>
      <c r="AT9" s="174"/>
      <c r="AU9" s="174"/>
    </row>
    <row r="10" spans="1:47" ht="13.5" thickTop="1" x14ac:dyDescent="0.2">
      <c r="A10" s="175" t="s">
        <v>899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6" t="s">
        <v>290</v>
      </c>
      <c r="Z10" s="176"/>
      <c r="AA10" s="177" t="s">
        <v>900</v>
      </c>
      <c r="AB10" s="177"/>
      <c r="AC10" s="177"/>
      <c r="AD10" s="177"/>
      <c r="AE10" s="177"/>
      <c r="AF10" s="177"/>
      <c r="AG10" s="177"/>
      <c r="AH10" s="177" t="s">
        <v>312</v>
      </c>
      <c r="AI10" s="177"/>
      <c r="AJ10" s="177"/>
      <c r="AK10" s="177"/>
      <c r="AL10" s="177"/>
      <c r="AM10" s="177"/>
      <c r="AN10" s="177"/>
      <c r="AO10" s="178" t="s">
        <v>901</v>
      </c>
      <c r="AP10" s="178"/>
      <c r="AQ10" s="178"/>
      <c r="AR10" s="178"/>
      <c r="AS10" s="178"/>
      <c r="AT10" s="178"/>
      <c r="AU10" s="178"/>
    </row>
    <row r="11" spans="1:47" x14ac:dyDescent="0.2">
      <c r="A11" s="175" t="s">
        <v>902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6" t="s">
        <v>289</v>
      </c>
      <c r="Z11" s="176"/>
      <c r="AA11" s="177" t="s">
        <v>312</v>
      </c>
      <c r="AB11" s="177"/>
      <c r="AC11" s="177"/>
      <c r="AD11" s="177"/>
      <c r="AE11" s="177"/>
      <c r="AF11" s="177"/>
      <c r="AG11" s="177"/>
      <c r="AH11" s="177" t="s">
        <v>312</v>
      </c>
      <c r="AI11" s="177"/>
      <c r="AJ11" s="177"/>
      <c r="AK11" s="177"/>
      <c r="AL11" s="177"/>
      <c r="AM11" s="177"/>
      <c r="AN11" s="177"/>
      <c r="AO11" s="178" t="s">
        <v>312</v>
      </c>
      <c r="AP11" s="178"/>
      <c r="AQ11" s="178"/>
      <c r="AR11" s="178"/>
      <c r="AS11" s="178"/>
      <c r="AT11" s="178"/>
      <c r="AU11" s="178"/>
    </row>
    <row r="12" spans="1:47" x14ac:dyDescent="0.2">
      <c r="A12" s="175" t="s">
        <v>903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6" t="s">
        <v>293</v>
      </c>
      <c r="Z12" s="176"/>
      <c r="AA12" s="177" t="s">
        <v>904</v>
      </c>
      <c r="AB12" s="177"/>
      <c r="AC12" s="177"/>
      <c r="AD12" s="177"/>
      <c r="AE12" s="177"/>
      <c r="AF12" s="177"/>
      <c r="AG12" s="177"/>
      <c r="AH12" s="177" t="s">
        <v>312</v>
      </c>
      <c r="AI12" s="177"/>
      <c r="AJ12" s="177"/>
      <c r="AK12" s="177"/>
      <c r="AL12" s="177"/>
      <c r="AM12" s="177"/>
      <c r="AN12" s="177"/>
      <c r="AO12" s="178" t="s">
        <v>905</v>
      </c>
      <c r="AP12" s="178"/>
      <c r="AQ12" s="178"/>
      <c r="AR12" s="178"/>
      <c r="AS12" s="178"/>
      <c r="AT12" s="178"/>
      <c r="AU12" s="178"/>
    </row>
    <row r="13" spans="1:47" x14ac:dyDescent="0.2">
      <c r="A13" s="175" t="s">
        <v>906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6" t="s">
        <v>301</v>
      </c>
      <c r="Z13" s="176"/>
      <c r="AA13" s="177" t="s">
        <v>907</v>
      </c>
      <c r="AB13" s="177"/>
      <c r="AC13" s="177"/>
      <c r="AD13" s="177"/>
      <c r="AE13" s="177"/>
      <c r="AF13" s="177"/>
      <c r="AG13" s="177"/>
      <c r="AH13" s="177" t="s">
        <v>312</v>
      </c>
      <c r="AI13" s="177"/>
      <c r="AJ13" s="177"/>
      <c r="AK13" s="177"/>
      <c r="AL13" s="177"/>
      <c r="AM13" s="177"/>
      <c r="AN13" s="177"/>
      <c r="AO13" s="178" t="s">
        <v>908</v>
      </c>
      <c r="AP13" s="178"/>
      <c r="AQ13" s="178"/>
      <c r="AR13" s="178"/>
      <c r="AS13" s="178"/>
      <c r="AT13" s="178"/>
      <c r="AU13" s="178"/>
    </row>
    <row r="14" spans="1:47" x14ac:dyDescent="0.2">
      <c r="A14" s="175" t="s">
        <v>909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6" t="s">
        <v>291</v>
      </c>
      <c r="Z14" s="176"/>
      <c r="AA14" s="177" t="s">
        <v>312</v>
      </c>
      <c r="AB14" s="177"/>
      <c r="AC14" s="177"/>
      <c r="AD14" s="177"/>
      <c r="AE14" s="177"/>
      <c r="AF14" s="177"/>
      <c r="AG14" s="177"/>
      <c r="AH14" s="177" t="s">
        <v>312</v>
      </c>
      <c r="AI14" s="177"/>
      <c r="AJ14" s="177"/>
      <c r="AK14" s="177"/>
      <c r="AL14" s="177"/>
      <c r="AM14" s="177"/>
      <c r="AN14" s="177"/>
      <c r="AO14" s="178" t="s">
        <v>312</v>
      </c>
      <c r="AP14" s="178"/>
      <c r="AQ14" s="178"/>
      <c r="AR14" s="178"/>
      <c r="AS14" s="178"/>
      <c r="AT14" s="178"/>
      <c r="AU14" s="178"/>
    </row>
    <row r="15" spans="1:47" x14ac:dyDescent="0.2">
      <c r="A15" s="175" t="s">
        <v>910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6" t="s">
        <v>292</v>
      </c>
      <c r="Z15" s="176"/>
      <c r="AA15" s="177" t="s">
        <v>312</v>
      </c>
      <c r="AB15" s="177"/>
      <c r="AC15" s="177"/>
      <c r="AD15" s="177"/>
      <c r="AE15" s="177"/>
      <c r="AF15" s="177"/>
      <c r="AG15" s="177"/>
      <c r="AH15" s="177" t="s">
        <v>312</v>
      </c>
      <c r="AI15" s="177"/>
      <c r="AJ15" s="177"/>
      <c r="AK15" s="177"/>
      <c r="AL15" s="177"/>
      <c r="AM15" s="177"/>
      <c r="AN15" s="177"/>
      <c r="AO15" s="178" t="s">
        <v>312</v>
      </c>
      <c r="AP15" s="178"/>
      <c r="AQ15" s="178"/>
      <c r="AR15" s="178"/>
      <c r="AS15" s="178"/>
      <c r="AT15" s="178"/>
      <c r="AU15" s="178"/>
    </row>
    <row r="16" spans="1:47" x14ac:dyDescent="0.2">
      <c r="A16" s="175" t="s">
        <v>911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6" t="s">
        <v>308</v>
      </c>
      <c r="Z16" s="176"/>
      <c r="AA16" s="177" t="s">
        <v>312</v>
      </c>
      <c r="AB16" s="177"/>
      <c r="AC16" s="177"/>
      <c r="AD16" s="177"/>
      <c r="AE16" s="177"/>
      <c r="AF16" s="177"/>
      <c r="AG16" s="177"/>
      <c r="AH16" s="177" t="s">
        <v>312</v>
      </c>
      <c r="AI16" s="177"/>
      <c r="AJ16" s="177"/>
      <c r="AK16" s="177"/>
      <c r="AL16" s="177"/>
      <c r="AM16" s="177"/>
      <c r="AN16" s="177"/>
      <c r="AO16" s="178" t="s">
        <v>312</v>
      </c>
      <c r="AP16" s="178"/>
      <c r="AQ16" s="178"/>
      <c r="AR16" s="178"/>
      <c r="AS16" s="178"/>
      <c r="AT16" s="178"/>
      <c r="AU16" s="178"/>
    </row>
    <row r="17" spans="1:47" x14ac:dyDescent="0.2">
      <c r="A17" s="175" t="s">
        <v>912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6" t="s">
        <v>311</v>
      </c>
      <c r="Z17" s="176"/>
      <c r="AA17" s="177" t="s">
        <v>913</v>
      </c>
      <c r="AB17" s="177"/>
      <c r="AC17" s="177"/>
      <c r="AD17" s="177"/>
      <c r="AE17" s="177"/>
      <c r="AF17" s="177"/>
      <c r="AG17" s="177"/>
      <c r="AH17" s="177" t="s">
        <v>312</v>
      </c>
      <c r="AI17" s="177"/>
      <c r="AJ17" s="177"/>
      <c r="AK17" s="177"/>
      <c r="AL17" s="177"/>
      <c r="AM17" s="177"/>
      <c r="AN17" s="177"/>
      <c r="AO17" s="178" t="s">
        <v>914</v>
      </c>
      <c r="AP17" s="178"/>
      <c r="AQ17" s="178"/>
      <c r="AR17" s="178"/>
      <c r="AS17" s="178"/>
      <c r="AT17" s="178"/>
      <c r="AU17" s="178"/>
    </row>
    <row r="18" spans="1:47" x14ac:dyDescent="0.2">
      <c r="A18" s="175" t="s">
        <v>915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6" t="s">
        <v>314</v>
      </c>
      <c r="Z18" s="176"/>
      <c r="AA18" s="177" t="s">
        <v>916</v>
      </c>
      <c r="AB18" s="177"/>
      <c r="AC18" s="177"/>
      <c r="AD18" s="177"/>
      <c r="AE18" s="177"/>
      <c r="AF18" s="177"/>
      <c r="AG18" s="177"/>
      <c r="AH18" s="177" t="s">
        <v>312</v>
      </c>
      <c r="AI18" s="177"/>
      <c r="AJ18" s="177"/>
      <c r="AK18" s="177"/>
      <c r="AL18" s="177"/>
      <c r="AM18" s="177"/>
      <c r="AN18" s="177"/>
      <c r="AO18" s="178" t="s">
        <v>917</v>
      </c>
      <c r="AP18" s="178"/>
      <c r="AQ18" s="178"/>
      <c r="AR18" s="178"/>
      <c r="AS18" s="178"/>
      <c r="AT18" s="178"/>
      <c r="AU18" s="178"/>
    </row>
    <row r="19" spans="1:47" x14ac:dyDescent="0.2">
      <c r="A19" s="175" t="s">
        <v>918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6" t="s">
        <v>316</v>
      </c>
      <c r="Z19" s="176"/>
      <c r="AA19" s="177" t="s">
        <v>312</v>
      </c>
      <c r="AB19" s="177"/>
      <c r="AC19" s="177"/>
      <c r="AD19" s="177"/>
      <c r="AE19" s="177"/>
      <c r="AF19" s="177"/>
      <c r="AG19" s="177"/>
      <c r="AH19" s="177" t="s">
        <v>312</v>
      </c>
      <c r="AI19" s="177"/>
      <c r="AJ19" s="177"/>
      <c r="AK19" s="177"/>
      <c r="AL19" s="177"/>
      <c r="AM19" s="177"/>
      <c r="AN19" s="177"/>
      <c r="AO19" s="178" t="s">
        <v>919</v>
      </c>
      <c r="AP19" s="178"/>
      <c r="AQ19" s="178"/>
      <c r="AR19" s="178"/>
      <c r="AS19" s="178"/>
      <c r="AT19" s="178"/>
      <c r="AU19" s="178"/>
    </row>
    <row r="20" spans="1:47" x14ac:dyDescent="0.2">
      <c r="A20" s="175" t="s">
        <v>920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6" t="s">
        <v>318</v>
      </c>
      <c r="Z20" s="176"/>
      <c r="AA20" s="177" t="s">
        <v>921</v>
      </c>
      <c r="AB20" s="177"/>
      <c r="AC20" s="177"/>
      <c r="AD20" s="177"/>
      <c r="AE20" s="177"/>
      <c r="AF20" s="177"/>
      <c r="AG20" s="177"/>
      <c r="AH20" s="177" t="s">
        <v>312</v>
      </c>
      <c r="AI20" s="177"/>
      <c r="AJ20" s="177"/>
      <c r="AK20" s="177"/>
      <c r="AL20" s="177"/>
      <c r="AM20" s="177"/>
      <c r="AN20" s="177"/>
      <c r="AO20" s="178" t="s">
        <v>922</v>
      </c>
      <c r="AP20" s="178"/>
      <c r="AQ20" s="178"/>
      <c r="AR20" s="178"/>
      <c r="AS20" s="178"/>
      <c r="AT20" s="178"/>
      <c r="AU20" s="178"/>
    </row>
    <row r="21" spans="1:47" x14ac:dyDescent="0.2">
      <c r="A21" s="175" t="s">
        <v>923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6" t="s">
        <v>320</v>
      </c>
      <c r="Z21" s="176"/>
      <c r="AA21" s="177" t="s">
        <v>924</v>
      </c>
      <c r="AB21" s="177"/>
      <c r="AC21" s="177"/>
      <c r="AD21" s="177"/>
      <c r="AE21" s="177"/>
      <c r="AF21" s="177"/>
      <c r="AG21" s="177"/>
      <c r="AH21" s="177" t="s">
        <v>312</v>
      </c>
      <c r="AI21" s="177"/>
      <c r="AJ21" s="177"/>
      <c r="AK21" s="177"/>
      <c r="AL21" s="177"/>
      <c r="AM21" s="177"/>
      <c r="AN21" s="177"/>
      <c r="AO21" s="178" t="s">
        <v>925</v>
      </c>
      <c r="AP21" s="178"/>
      <c r="AQ21" s="178"/>
      <c r="AR21" s="178"/>
      <c r="AS21" s="178"/>
      <c r="AT21" s="178"/>
      <c r="AU21" s="178"/>
    </row>
    <row r="22" spans="1:47" x14ac:dyDescent="0.2">
      <c r="A22" s="175" t="s">
        <v>926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6" t="s">
        <v>322</v>
      </c>
      <c r="Z22" s="176"/>
      <c r="AA22" s="177" t="s">
        <v>927</v>
      </c>
      <c r="AB22" s="177"/>
      <c r="AC22" s="177"/>
      <c r="AD22" s="177"/>
      <c r="AE22" s="177"/>
      <c r="AF22" s="177"/>
      <c r="AG22" s="177"/>
      <c r="AH22" s="177" t="s">
        <v>312</v>
      </c>
      <c r="AI22" s="177"/>
      <c r="AJ22" s="177"/>
      <c r="AK22" s="177"/>
      <c r="AL22" s="177"/>
      <c r="AM22" s="177"/>
      <c r="AN22" s="177"/>
      <c r="AO22" s="178" t="s">
        <v>928</v>
      </c>
      <c r="AP22" s="178"/>
      <c r="AQ22" s="178"/>
      <c r="AR22" s="178"/>
      <c r="AS22" s="178"/>
      <c r="AT22" s="178"/>
      <c r="AU22" s="178"/>
    </row>
    <row r="23" spans="1:47" x14ac:dyDescent="0.2">
      <c r="A23" s="175" t="s">
        <v>929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6" t="s">
        <v>324</v>
      </c>
      <c r="Z23" s="176"/>
      <c r="AA23" s="177" t="s">
        <v>930</v>
      </c>
      <c r="AB23" s="177"/>
      <c r="AC23" s="177"/>
      <c r="AD23" s="177"/>
      <c r="AE23" s="177"/>
      <c r="AF23" s="177"/>
      <c r="AG23" s="177"/>
      <c r="AH23" s="177" t="s">
        <v>312</v>
      </c>
      <c r="AI23" s="177"/>
      <c r="AJ23" s="177"/>
      <c r="AK23" s="177"/>
      <c r="AL23" s="177"/>
      <c r="AM23" s="177"/>
      <c r="AN23" s="177"/>
      <c r="AO23" s="178" t="s">
        <v>931</v>
      </c>
      <c r="AP23" s="178"/>
      <c r="AQ23" s="178"/>
      <c r="AR23" s="178"/>
      <c r="AS23" s="178"/>
      <c r="AT23" s="178"/>
      <c r="AU23" s="178"/>
    </row>
    <row r="24" spans="1:47" x14ac:dyDescent="0.2">
      <c r="A24" s="175" t="s">
        <v>932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6" t="s">
        <v>326</v>
      </c>
      <c r="Z24" s="176"/>
      <c r="AA24" s="177" t="s">
        <v>312</v>
      </c>
      <c r="AB24" s="177"/>
      <c r="AC24" s="177"/>
      <c r="AD24" s="177"/>
      <c r="AE24" s="177"/>
      <c r="AF24" s="177"/>
      <c r="AG24" s="177"/>
      <c r="AH24" s="177" t="s">
        <v>312</v>
      </c>
      <c r="AI24" s="177"/>
      <c r="AJ24" s="177"/>
      <c r="AK24" s="177"/>
      <c r="AL24" s="177"/>
      <c r="AM24" s="177"/>
      <c r="AN24" s="177"/>
      <c r="AO24" s="178" t="s">
        <v>312</v>
      </c>
      <c r="AP24" s="178"/>
      <c r="AQ24" s="178"/>
      <c r="AR24" s="178"/>
      <c r="AS24" s="178"/>
      <c r="AT24" s="178"/>
      <c r="AU24" s="178"/>
    </row>
    <row r="25" spans="1:47" x14ac:dyDescent="0.2">
      <c r="A25" s="175" t="s">
        <v>933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6" t="s">
        <v>328</v>
      </c>
      <c r="Z25" s="176"/>
      <c r="AA25" s="177" t="s">
        <v>934</v>
      </c>
      <c r="AB25" s="177"/>
      <c r="AC25" s="177"/>
      <c r="AD25" s="177"/>
      <c r="AE25" s="177"/>
      <c r="AF25" s="177"/>
      <c r="AG25" s="177"/>
      <c r="AH25" s="177" t="s">
        <v>312</v>
      </c>
      <c r="AI25" s="177"/>
      <c r="AJ25" s="177"/>
      <c r="AK25" s="177"/>
      <c r="AL25" s="177"/>
      <c r="AM25" s="177"/>
      <c r="AN25" s="177"/>
      <c r="AO25" s="178" t="s">
        <v>312</v>
      </c>
      <c r="AP25" s="178"/>
      <c r="AQ25" s="178"/>
      <c r="AR25" s="178"/>
      <c r="AS25" s="178"/>
      <c r="AT25" s="178"/>
      <c r="AU25" s="178"/>
    </row>
    <row r="26" spans="1:47" x14ac:dyDescent="0.2">
      <c r="A26" s="175" t="s">
        <v>935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6" t="s">
        <v>330</v>
      </c>
      <c r="Z26" s="176"/>
      <c r="AA26" s="177" t="s">
        <v>936</v>
      </c>
      <c r="AB26" s="177"/>
      <c r="AC26" s="177"/>
      <c r="AD26" s="177"/>
      <c r="AE26" s="177"/>
      <c r="AF26" s="177"/>
      <c r="AG26" s="177"/>
      <c r="AH26" s="177" t="s">
        <v>312</v>
      </c>
      <c r="AI26" s="177"/>
      <c r="AJ26" s="177"/>
      <c r="AK26" s="177"/>
      <c r="AL26" s="177"/>
      <c r="AM26" s="177"/>
      <c r="AN26" s="177"/>
      <c r="AO26" s="178" t="s">
        <v>937</v>
      </c>
      <c r="AP26" s="178"/>
      <c r="AQ26" s="178"/>
      <c r="AR26" s="178"/>
      <c r="AS26" s="178"/>
      <c r="AT26" s="178"/>
      <c r="AU26" s="178"/>
    </row>
    <row r="27" spans="1:47" x14ac:dyDescent="0.2">
      <c r="A27" s="175" t="s">
        <v>938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6" t="s">
        <v>332</v>
      </c>
      <c r="Z27" s="176"/>
      <c r="AA27" s="177" t="s">
        <v>939</v>
      </c>
      <c r="AB27" s="177"/>
      <c r="AC27" s="177"/>
      <c r="AD27" s="177"/>
      <c r="AE27" s="177"/>
      <c r="AF27" s="177"/>
      <c r="AG27" s="177"/>
      <c r="AH27" s="177" t="s">
        <v>312</v>
      </c>
      <c r="AI27" s="177"/>
      <c r="AJ27" s="177"/>
      <c r="AK27" s="177"/>
      <c r="AL27" s="177"/>
      <c r="AM27" s="177"/>
      <c r="AN27" s="177"/>
      <c r="AO27" s="178" t="s">
        <v>940</v>
      </c>
      <c r="AP27" s="178"/>
      <c r="AQ27" s="178"/>
      <c r="AR27" s="178"/>
      <c r="AS27" s="178"/>
      <c r="AT27" s="178"/>
      <c r="AU27" s="178"/>
    </row>
    <row r="28" spans="1:47" x14ac:dyDescent="0.2">
      <c r="A28" s="175" t="s">
        <v>941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6" t="s">
        <v>334</v>
      </c>
      <c r="Z28" s="176"/>
      <c r="AA28" s="177" t="s">
        <v>942</v>
      </c>
      <c r="AB28" s="177"/>
      <c r="AC28" s="177"/>
      <c r="AD28" s="177"/>
      <c r="AE28" s="177"/>
      <c r="AF28" s="177"/>
      <c r="AG28" s="177"/>
      <c r="AH28" s="177" t="s">
        <v>312</v>
      </c>
      <c r="AI28" s="177"/>
      <c r="AJ28" s="177"/>
      <c r="AK28" s="177"/>
      <c r="AL28" s="177"/>
      <c r="AM28" s="177"/>
      <c r="AN28" s="177"/>
      <c r="AO28" s="178" t="s">
        <v>943</v>
      </c>
      <c r="AP28" s="178"/>
      <c r="AQ28" s="178"/>
      <c r="AR28" s="178"/>
      <c r="AS28" s="178"/>
      <c r="AT28" s="178"/>
      <c r="AU28" s="178"/>
    </row>
    <row r="29" spans="1:47" x14ac:dyDescent="0.2">
      <c r="A29" s="175" t="s">
        <v>944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6" t="s">
        <v>373</v>
      </c>
      <c r="Z29" s="176"/>
      <c r="AA29" s="177" t="s">
        <v>945</v>
      </c>
      <c r="AB29" s="177"/>
      <c r="AC29" s="177"/>
      <c r="AD29" s="177"/>
      <c r="AE29" s="177"/>
      <c r="AF29" s="177"/>
      <c r="AG29" s="177"/>
      <c r="AH29" s="177" t="s">
        <v>312</v>
      </c>
      <c r="AI29" s="177"/>
      <c r="AJ29" s="177"/>
      <c r="AK29" s="177"/>
      <c r="AL29" s="177"/>
      <c r="AM29" s="177"/>
      <c r="AN29" s="177"/>
      <c r="AO29" s="178" t="s">
        <v>946</v>
      </c>
      <c r="AP29" s="178"/>
      <c r="AQ29" s="178"/>
      <c r="AR29" s="178"/>
      <c r="AS29" s="178"/>
      <c r="AT29" s="178"/>
      <c r="AU29" s="178"/>
    </row>
    <row r="30" spans="1:47" x14ac:dyDescent="0.2">
      <c r="A30" s="175" t="s">
        <v>947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6" t="s">
        <v>375</v>
      </c>
      <c r="Z30" s="176"/>
      <c r="AA30" s="177" t="s">
        <v>948</v>
      </c>
      <c r="AB30" s="177"/>
      <c r="AC30" s="177"/>
      <c r="AD30" s="177"/>
      <c r="AE30" s="177"/>
      <c r="AF30" s="177"/>
      <c r="AG30" s="177"/>
      <c r="AH30" s="177" t="s">
        <v>312</v>
      </c>
      <c r="AI30" s="177"/>
      <c r="AJ30" s="177"/>
      <c r="AK30" s="177"/>
      <c r="AL30" s="177"/>
      <c r="AM30" s="177"/>
      <c r="AN30" s="177"/>
      <c r="AO30" s="178" t="s">
        <v>949</v>
      </c>
      <c r="AP30" s="178"/>
      <c r="AQ30" s="178"/>
      <c r="AR30" s="178"/>
      <c r="AS30" s="178"/>
      <c r="AT30" s="178"/>
      <c r="AU30" s="178"/>
    </row>
    <row r="31" spans="1:47" x14ac:dyDescent="0.2">
      <c r="A31" s="175" t="s">
        <v>950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6" t="s">
        <v>377</v>
      </c>
      <c r="Z31" s="176"/>
      <c r="AA31" s="177" t="s">
        <v>951</v>
      </c>
      <c r="AB31" s="177"/>
      <c r="AC31" s="177"/>
      <c r="AD31" s="177"/>
      <c r="AE31" s="177"/>
      <c r="AF31" s="177"/>
      <c r="AG31" s="177"/>
      <c r="AH31" s="177" t="s">
        <v>312</v>
      </c>
      <c r="AI31" s="177"/>
      <c r="AJ31" s="177"/>
      <c r="AK31" s="177"/>
      <c r="AL31" s="177"/>
      <c r="AM31" s="177"/>
      <c r="AN31" s="177"/>
      <c r="AO31" s="178" t="s">
        <v>952</v>
      </c>
      <c r="AP31" s="178"/>
      <c r="AQ31" s="178"/>
      <c r="AR31" s="178"/>
      <c r="AS31" s="178"/>
      <c r="AT31" s="178"/>
      <c r="AU31" s="178"/>
    </row>
    <row r="32" spans="1:47" x14ac:dyDescent="0.2">
      <c r="A32" s="175" t="s">
        <v>953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6" t="s">
        <v>381</v>
      </c>
      <c r="Z32" s="176"/>
      <c r="AA32" s="177" t="s">
        <v>954</v>
      </c>
      <c r="AB32" s="177"/>
      <c r="AC32" s="177"/>
      <c r="AD32" s="177"/>
      <c r="AE32" s="177"/>
      <c r="AF32" s="177"/>
      <c r="AG32" s="177"/>
      <c r="AH32" s="177" t="s">
        <v>312</v>
      </c>
      <c r="AI32" s="177"/>
      <c r="AJ32" s="177"/>
      <c r="AK32" s="177"/>
      <c r="AL32" s="177"/>
      <c r="AM32" s="177"/>
      <c r="AN32" s="177"/>
      <c r="AO32" s="178" t="s">
        <v>955</v>
      </c>
      <c r="AP32" s="178"/>
      <c r="AQ32" s="178"/>
      <c r="AR32" s="178"/>
      <c r="AS32" s="178"/>
      <c r="AT32" s="178"/>
      <c r="AU32" s="178"/>
    </row>
    <row r="33" spans="1:47" x14ac:dyDescent="0.2">
      <c r="A33" s="175" t="s">
        <v>956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6" t="s">
        <v>383</v>
      </c>
      <c r="Z33" s="176"/>
      <c r="AA33" s="177" t="s">
        <v>957</v>
      </c>
      <c r="AB33" s="177"/>
      <c r="AC33" s="177"/>
      <c r="AD33" s="177"/>
      <c r="AE33" s="177"/>
      <c r="AF33" s="177"/>
      <c r="AG33" s="177"/>
      <c r="AH33" s="177" t="s">
        <v>312</v>
      </c>
      <c r="AI33" s="177"/>
      <c r="AJ33" s="177"/>
      <c r="AK33" s="177"/>
      <c r="AL33" s="177"/>
      <c r="AM33" s="177"/>
      <c r="AN33" s="177"/>
      <c r="AO33" s="178" t="s">
        <v>958</v>
      </c>
      <c r="AP33" s="178"/>
      <c r="AQ33" s="178"/>
      <c r="AR33" s="178"/>
      <c r="AS33" s="178"/>
      <c r="AT33" s="178"/>
      <c r="AU33" s="178"/>
    </row>
    <row r="34" spans="1:47" x14ac:dyDescent="0.2">
      <c r="A34" s="175" t="s">
        <v>959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6" t="s">
        <v>385</v>
      </c>
      <c r="Z34" s="176"/>
      <c r="AA34" s="177" t="s">
        <v>312</v>
      </c>
      <c r="AB34" s="177"/>
      <c r="AC34" s="177"/>
      <c r="AD34" s="177"/>
      <c r="AE34" s="177"/>
      <c r="AF34" s="177"/>
      <c r="AG34" s="177"/>
      <c r="AH34" s="177" t="s">
        <v>312</v>
      </c>
      <c r="AI34" s="177"/>
      <c r="AJ34" s="177"/>
      <c r="AK34" s="177"/>
      <c r="AL34" s="177"/>
      <c r="AM34" s="177"/>
      <c r="AN34" s="177"/>
      <c r="AO34" s="178" t="s">
        <v>312</v>
      </c>
      <c r="AP34" s="178"/>
      <c r="AQ34" s="178"/>
      <c r="AR34" s="178"/>
      <c r="AS34" s="178"/>
      <c r="AT34" s="178"/>
      <c r="AU34" s="178"/>
    </row>
    <row r="35" spans="1:47" x14ac:dyDescent="0.2">
      <c r="A35" s="175" t="s">
        <v>960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6" t="s">
        <v>387</v>
      </c>
      <c r="Z35" s="176"/>
      <c r="AA35" s="177" t="s">
        <v>312</v>
      </c>
      <c r="AB35" s="177"/>
      <c r="AC35" s="177"/>
      <c r="AD35" s="177"/>
      <c r="AE35" s="177"/>
      <c r="AF35" s="177"/>
      <c r="AG35" s="177"/>
      <c r="AH35" s="177" t="s">
        <v>312</v>
      </c>
      <c r="AI35" s="177"/>
      <c r="AJ35" s="177"/>
      <c r="AK35" s="177"/>
      <c r="AL35" s="177"/>
      <c r="AM35" s="177"/>
      <c r="AN35" s="177"/>
      <c r="AO35" s="178" t="s">
        <v>312</v>
      </c>
      <c r="AP35" s="178"/>
      <c r="AQ35" s="178"/>
      <c r="AR35" s="178"/>
      <c r="AS35" s="178"/>
      <c r="AT35" s="178"/>
      <c r="AU35" s="178"/>
    </row>
    <row r="36" spans="1:47" x14ac:dyDescent="0.2">
      <c r="A36" s="175" t="s">
        <v>961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6" t="s">
        <v>389</v>
      </c>
      <c r="Z36" s="176"/>
      <c r="AA36" s="177" t="s">
        <v>312</v>
      </c>
      <c r="AB36" s="177"/>
      <c r="AC36" s="177"/>
      <c r="AD36" s="177"/>
      <c r="AE36" s="177"/>
      <c r="AF36" s="177"/>
      <c r="AG36" s="177"/>
      <c r="AH36" s="177" t="s">
        <v>312</v>
      </c>
      <c r="AI36" s="177"/>
      <c r="AJ36" s="177"/>
      <c r="AK36" s="177"/>
      <c r="AL36" s="177"/>
      <c r="AM36" s="177"/>
      <c r="AN36" s="177"/>
      <c r="AO36" s="178" t="s">
        <v>312</v>
      </c>
      <c r="AP36" s="178"/>
      <c r="AQ36" s="178"/>
      <c r="AR36" s="178"/>
      <c r="AS36" s="178"/>
      <c r="AT36" s="178"/>
      <c r="AU36" s="178"/>
    </row>
    <row r="37" spans="1:47" x14ac:dyDescent="0.2">
      <c r="A37" s="175" t="s">
        <v>962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6" t="s">
        <v>391</v>
      </c>
      <c r="Z37" s="176"/>
      <c r="AA37" s="177" t="s">
        <v>292</v>
      </c>
      <c r="AB37" s="177"/>
      <c r="AC37" s="177"/>
      <c r="AD37" s="177"/>
      <c r="AE37" s="177"/>
      <c r="AF37" s="177"/>
      <c r="AG37" s="177"/>
      <c r="AH37" s="177" t="s">
        <v>312</v>
      </c>
      <c r="AI37" s="177"/>
      <c r="AJ37" s="177"/>
      <c r="AK37" s="177"/>
      <c r="AL37" s="177"/>
      <c r="AM37" s="177"/>
      <c r="AN37" s="177"/>
      <c r="AO37" s="178" t="s">
        <v>318</v>
      </c>
      <c r="AP37" s="178"/>
      <c r="AQ37" s="178"/>
      <c r="AR37" s="178"/>
      <c r="AS37" s="178"/>
      <c r="AT37" s="178"/>
      <c r="AU37" s="178"/>
    </row>
    <row r="38" spans="1:47" x14ac:dyDescent="0.2">
      <c r="A38" s="175" t="s">
        <v>963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6" t="s">
        <v>395</v>
      </c>
      <c r="Z38" s="176"/>
      <c r="AA38" s="177" t="s">
        <v>312</v>
      </c>
      <c r="AB38" s="177"/>
      <c r="AC38" s="177"/>
      <c r="AD38" s="177"/>
      <c r="AE38" s="177"/>
      <c r="AF38" s="177"/>
      <c r="AG38" s="177"/>
      <c r="AH38" s="177" t="s">
        <v>312</v>
      </c>
      <c r="AI38" s="177"/>
      <c r="AJ38" s="177"/>
      <c r="AK38" s="177"/>
      <c r="AL38" s="177"/>
      <c r="AM38" s="177"/>
      <c r="AN38" s="177"/>
      <c r="AO38" s="178" t="s">
        <v>312</v>
      </c>
      <c r="AP38" s="178"/>
      <c r="AQ38" s="178"/>
      <c r="AR38" s="178"/>
      <c r="AS38" s="178"/>
      <c r="AT38" s="178"/>
      <c r="AU38" s="178"/>
    </row>
    <row r="39" spans="1:47" ht="21" customHeight="1" x14ac:dyDescent="0.2">
      <c r="A39" s="179" t="s">
        <v>964</v>
      </c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6" t="s">
        <v>397</v>
      </c>
      <c r="Z39" s="176"/>
      <c r="AA39" s="177" t="s">
        <v>312</v>
      </c>
      <c r="AB39" s="177"/>
      <c r="AC39" s="177"/>
      <c r="AD39" s="177"/>
      <c r="AE39" s="177"/>
      <c r="AF39" s="177"/>
      <c r="AG39" s="177"/>
      <c r="AH39" s="177" t="s">
        <v>312</v>
      </c>
      <c r="AI39" s="177"/>
      <c r="AJ39" s="177"/>
      <c r="AK39" s="177"/>
      <c r="AL39" s="177"/>
      <c r="AM39" s="177"/>
      <c r="AN39" s="177"/>
      <c r="AO39" s="178" t="s">
        <v>312</v>
      </c>
      <c r="AP39" s="178"/>
      <c r="AQ39" s="178"/>
      <c r="AR39" s="178"/>
      <c r="AS39" s="178"/>
      <c r="AT39" s="178"/>
      <c r="AU39" s="178"/>
    </row>
    <row r="40" spans="1:47" x14ac:dyDescent="0.2">
      <c r="A40" s="179" t="s">
        <v>965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6" t="s">
        <v>399</v>
      </c>
      <c r="Z40" s="176"/>
      <c r="AA40" s="177" t="s">
        <v>312</v>
      </c>
      <c r="AB40" s="177"/>
      <c r="AC40" s="177"/>
      <c r="AD40" s="177"/>
      <c r="AE40" s="177"/>
      <c r="AF40" s="177"/>
      <c r="AG40" s="177"/>
      <c r="AH40" s="177" t="s">
        <v>312</v>
      </c>
      <c r="AI40" s="177"/>
      <c r="AJ40" s="177"/>
      <c r="AK40" s="177"/>
      <c r="AL40" s="177"/>
      <c r="AM40" s="177"/>
      <c r="AN40" s="177"/>
      <c r="AO40" s="178" t="s">
        <v>312</v>
      </c>
      <c r="AP40" s="178"/>
      <c r="AQ40" s="178"/>
      <c r="AR40" s="178"/>
      <c r="AS40" s="178"/>
      <c r="AT40" s="178"/>
      <c r="AU40" s="178"/>
    </row>
    <row r="41" spans="1:47" x14ac:dyDescent="0.2">
      <c r="A41" s="175" t="s">
        <v>966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6" t="s">
        <v>401</v>
      </c>
      <c r="Z41" s="176"/>
      <c r="AA41" s="177" t="s">
        <v>292</v>
      </c>
      <c r="AB41" s="177"/>
      <c r="AC41" s="177"/>
      <c r="AD41" s="177"/>
      <c r="AE41" s="177"/>
      <c r="AF41" s="177"/>
      <c r="AG41" s="177"/>
      <c r="AH41" s="177" t="s">
        <v>312</v>
      </c>
      <c r="AI41" s="177"/>
      <c r="AJ41" s="177"/>
      <c r="AK41" s="177"/>
      <c r="AL41" s="177"/>
      <c r="AM41" s="177"/>
      <c r="AN41" s="177"/>
      <c r="AO41" s="178" t="s">
        <v>318</v>
      </c>
      <c r="AP41" s="178"/>
      <c r="AQ41" s="178"/>
      <c r="AR41" s="178"/>
      <c r="AS41" s="178"/>
      <c r="AT41" s="178"/>
      <c r="AU41" s="178"/>
    </row>
    <row r="42" spans="1:47" x14ac:dyDescent="0.2">
      <c r="A42" s="175" t="s">
        <v>967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6" t="s">
        <v>403</v>
      </c>
      <c r="Z42" s="176"/>
      <c r="AA42" s="177" t="s">
        <v>312</v>
      </c>
      <c r="AB42" s="177"/>
      <c r="AC42" s="177"/>
      <c r="AD42" s="177"/>
      <c r="AE42" s="177"/>
      <c r="AF42" s="177"/>
      <c r="AG42" s="177"/>
      <c r="AH42" s="177" t="s">
        <v>312</v>
      </c>
      <c r="AI42" s="177"/>
      <c r="AJ42" s="177"/>
      <c r="AK42" s="177"/>
      <c r="AL42" s="177"/>
      <c r="AM42" s="177"/>
      <c r="AN42" s="177"/>
      <c r="AO42" s="178" t="s">
        <v>312</v>
      </c>
      <c r="AP42" s="178"/>
      <c r="AQ42" s="178"/>
      <c r="AR42" s="178"/>
      <c r="AS42" s="178"/>
      <c r="AT42" s="178"/>
      <c r="AU42" s="178"/>
    </row>
    <row r="43" spans="1:47" x14ac:dyDescent="0.2">
      <c r="A43" s="175" t="s">
        <v>968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6" t="s">
        <v>405</v>
      </c>
      <c r="Z43" s="176"/>
      <c r="AA43" s="177" t="s">
        <v>312</v>
      </c>
      <c r="AB43" s="177"/>
      <c r="AC43" s="177"/>
      <c r="AD43" s="177"/>
      <c r="AE43" s="177"/>
      <c r="AF43" s="177"/>
      <c r="AG43" s="177"/>
      <c r="AH43" s="177" t="s">
        <v>312</v>
      </c>
      <c r="AI43" s="177"/>
      <c r="AJ43" s="177"/>
      <c r="AK43" s="177"/>
      <c r="AL43" s="177"/>
      <c r="AM43" s="177"/>
      <c r="AN43" s="177"/>
      <c r="AO43" s="178" t="s">
        <v>312</v>
      </c>
      <c r="AP43" s="178"/>
      <c r="AQ43" s="178"/>
      <c r="AR43" s="178"/>
      <c r="AS43" s="178"/>
      <c r="AT43" s="178"/>
      <c r="AU43" s="178"/>
    </row>
    <row r="44" spans="1:47" x14ac:dyDescent="0.2">
      <c r="A44" s="179" t="s">
        <v>969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6" t="s">
        <v>407</v>
      </c>
      <c r="Z44" s="176"/>
      <c r="AA44" s="177" t="s">
        <v>312</v>
      </c>
      <c r="AB44" s="177"/>
      <c r="AC44" s="177"/>
      <c r="AD44" s="177"/>
      <c r="AE44" s="177"/>
      <c r="AF44" s="177"/>
      <c r="AG44" s="177"/>
      <c r="AH44" s="177" t="s">
        <v>312</v>
      </c>
      <c r="AI44" s="177"/>
      <c r="AJ44" s="177"/>
      <c r="AK44" s="177"/>
      <c r="AL44" s="177"/>
      <c r="AM44" s="177"/>
      <c r="AN44" s="177"/>
      <c r="AO44" s="178" t="s">
        <v>312</v>
      </c>
      <c r="AP44" s="178"/>
      <c r="AQ44" s="178"/>
      <c r="AR44" s="178"/>
      <c r="AS44" s="178"/>
      <c r="AT44" s="178"/>
      <c r="AU44" s="178"/>
    </row>
    <row r="45" spans="1:47" x14ac:dyDescent="0.2">
      <c r="A45" s="175" t="s">
        <v>970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6" t="s">
        <v>409</v>
      </c>
      <c r="Z45" s="176"/>
      <c r="AA45" s="177" t="s">
        <v>312</v>
      </c>
      <c r="AB45" s="177"/>
      <c r="AC45" s="177"/>
      <c r="AD45" s="177"/>
      <c r="AE45" s="177"/>
      <c r="AF45" s="177"/>
      <c r="AG45" s="177"/>
      <c r="AH45" s="177" t="s">
        <v>312</v>
      </c>
      <c r="AI45" s="177"/>
      <c r="AJ45" s="177"/>
      <c r="AK45" s="177"/>
      <c r="AL45" s="177"/>
      <c r="AM45" s="177"/>
      <c r="AN45" s="177"/>
      <c r="AO45" s="178" t="s">
        <v>312</v>
      </c>
      <c r="AP45" s="178"/>
      <c r="AQ45" s="178"/>
      <c r="AR45" s="178"/>
      <c r="AS45" s="178"/>
      <c r="AT45" s="178"/>
      <c r="AU45" s="178"/>
    </row>
    <row r="46" spans="1:47" x14ac:dyDescent="0.2">
      <c r="A46" s="175" t="s">
        <v>971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6" t="s">
        <v>411</v>
      </c>
      <c r="Z46" s="176"/>
      <c r="AA46" s="177" t="s">
        <v>312</v>
      </c>
      <c r="AB46" s="177"/>
      <c r="AC46" s="177"/>
      <c r="AD46" s="177"/>
      <c r="AE46" s="177"/>
      <c r="AF46" s="177"/>
      <c r="AG46" s="177"/>
      <c r="AH46" s="177" t="s">
        <v>312</v>
      </c>
      <c r="AI46" s="177"/>
      <c r="AJ46" s="177"/>
      <c r="AK46" s="177"/>
      <c r="AL46" s="177"/>
      <c r="AM46" s="177"/>
      <c r="AN46" s="177"/>
      <c r="AO46" s="178" t="s">
        <v>312</v>
      </c>
      <c r="AP46" s="178"/>
      <c r="AQ46" s="178"/>
      <c r="AR46" s="178"/>
      <c r="AS46" s="178"/>
      <c r="AT46" s="178"/>
      <c r="AU46" s="178"/>
    </row>
    <row r="47" spans="1:47" x14ac:dyDescent="0.2">
      <c r="A47" s="175" t="s">
        <v>972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6" t="s">
        <v>413</v>
      </c>
      <c r="Z47" s="176"/>
      <c r="AA47" s="177" t="s">
        <v>312</v>
      </c>
      <c r="AB47" s="177"/>
      <c r="AC47" s="177"/>
      <c r="AD47" s="177"/>
      <c r="AE47" s="177"/>
      <c r="AF47" s="177"/>
      <c r="AG47" s="177"/>
      <c r="AH47" s="177" t="s">
        <v>312</v>
      </c>
      <c r="AI47" s="177"/>
      <c r="AJ47" s="177"/>
      <c r="AK47" s="177"/>
      <c r="AL47" s="177"/>
      <c r="AM47" s="177"/>
      <c r="AN47" s="177"/>
      <c r="AO47" s="178" t="s">
        <v>312</v>
      </c>
      <c r="AP47" s="178"/>
      <c r="AQ47" s="178"/>
      <c r="AR47" s="178"/>
      <c r="AS47" s="178"/>
      <c r="AT47" s="178"/>
      <c r="AU47" s="178"/>
    </row>
    <row r="48" spans="1:47" x14ac:dyDescent="0.2">
      <c r="A48" s="175" t="s">
        <v>973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6" t="s">
        <v>415</v>
      </c>
      <c r="Z48" s="176"/>
      <c r="AA48" s="177" t="s">
        <v>312</v>
      </c>
      <c r="AB48" s="177"/>
      <c r="AC48" s="177"/>
      <c r="AD48" s="177"/>
      <c r="AE48" s="177"/>
      <c r="AF48" s="177"/>
      <c r="AG48" s="177"/>
      <c r="AH48" s="177" t="s">
        <v>312</v>
      </c>
      <c r="AI48" s="177"/>
      <c r="AJ48" s="177"/>
      <c r="AK48" s="177"/>
      <c r="AL48" s="177"/>
      <c r="AM48" s="177"/>
      <c r="AN48" s="177"/>
      <c r="AO48" s="178" t="s">
        <v>312</v>
      </c>
      <c r="AP48" s="178"/>
      <c r="AQ48" s="178"/>
      <c r="AR48" s="178"/>
      <c r="AS48" s="178"/>
      <c r="AT48" s="178"/>
      <c r="AU48" s="178"/>
    </row>
    <row r="49" spans="1:47" x14ac:dyDescent="0.2">
      <c r="A49" s="175" t="s">
        <v>974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6" t="s">
        <v>417</v>
      </c>
      <c r="Z49" s="176"/>
      <c r="AA49" s="177" t="s">
        <v>312</v>
      </c>
      <c r="AB49" s="177"/>
      <c r="AC49" s="177"/>
      <c r="AD49" s="177"/>
      <c r="AE49" s="177"/>
      <c r="AF49" s="177"/>
      <c r="AG49" s="177"/>
      <c r="AH49" s="177" t="s">
        <v>312</v>
      </c>
      <c r="AI49" s="177"/>
      <c r="AJ49" s="177"/>
      <c r="AK49" s="177"/>
      <c r="AL49" s="177"/>
      <c r="AM49" s="177"/>
      <c r="AN49" s="177"/>
      <c r="AO49" s="178" t="s">
        <v>312</v>
      </c>
      <c r="AP49" s="178"/>
      <c r="AQ49" s="178"/>
      <c r="AR49" s="178"/>
      <c r="AS49" s="178"/>
      <c r="AT49" s="178"/>
      <c r="AU49" s="178"/>
    </row>
    <row r="50" spans="1:47" x14ac:dyDescent="0.2">
      <c r="A50" s="179" t="s">
        <v>975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6" t="s">
        <v>419</v>
      </c>
      <c r="Z50" s="176"/>
      <c r="AA50" s="177" t="s">
        <v>312</v>
      </c>
      <c r="AB50" s="177"/>
      <c r="AC50" s="177"/>
      <c r="AD50" s="177"/>
      <c r="AE50" s="177"/>
      <c r="AF50" s="177"/>
      <c r="AG50" s="177"/>
      <c r="AH50" s="177" t="s">
        <v>312</v>
      </c>
      <c r="AI50" s="177"/>
      <c r="AJ50" s="177"/>
      <c r="AK50" s="177"/>
      <c r="AL50" s="177"/>
      <c r="AM50" s="177"/>
      <c r="AN50" s="177"/>
      <c r="AO50" s="178" t="s">
        <v>312</v>
      </c>
      <c r="AP50" s="178"/>
      <c r="AQ50" s="178"/>
      <c r="AR50" s="178"/>
      <c r="AS50" s="178"/>
      <c r="AT50" s="178"/>
      <c r="AU50" s="178"/>
    </row>
    <row r="51" spans="1:47" x14ac:dyDescent="0.2">
      <c r="A51" s="175" t="s">
        <v>976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6" t="s">
        <v>421</v>
      </c>
      <c r="Z51" s="176"/>
      <c r="AA51" s="177" t="s">
        <v>312</v>
      </c>
      <c r="AB51" s="177"/>
      <c r="AC51" s="177"/>
      <c r="AD51" s="177"/>
      <c r="AE51" s="177"/>
      <c r="AF51" s="177"/>
      <c r="AG51" s="177"/>
      <c r="AH51" s="177" t="s">
        <v>312</v>
      </c>
      <c r="AI51" s="177"/>
      <c r="AJ51" s="177"/>
      <c r="AK51" s="177"/>
      <c r="AL51" s="177"/>
      <c r="AM51" s="177"/>
      <c r="AN51" s="177"/>
      <c r="AO51" s="178" t="s">
        <v>312</v>
      </c>
      <c r="AP51" s="178"/>
      <c r="AQ51" s="178"/>
      <c r="AR51" s="178"/>
      <c r="AS51" s="178"/>
      <c r="AT51" s="178"/>
      <c r="AU51" s="178"/>
    </row>
    <row r="52" spans="1:47" x14ac:dyDescent="0.2">
      <c r="A52" s="175" t="s">
        <v>977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6" t="s">
        <v>423</v>
      </c>
      <c r="Z52" s="176"/>
      <c r="AA52" s="177" t="s">
        <v>292</v>
      </c>
      <c r="AB52" s="177"/>
      <c r="AC52" s="177"/>
      <c r="AD52" s="177"/>
      <c r="AE52" s="177"/>
      <c r="AF52" s="177"/>
      <c r="AG52" s="177"/>
      <c r="AH52" s="177" t="s">
        <v>312</v>
      </c>
      <c r="AI52" s="177"/>
      <c r="AJ52" s="177"/>
      <c r="AK52" s="177"/>
      <c r="AL52" s="177"/>
      <c r="AM52" s="177"/>
      <c r="AN52" s="177"/>
      <c r="AO52" s="178" t="s">
        <v>318</v>
      </c>
      <c r="AP52" s="178"/>
      <c r="AQ52" s="178"/>
      <c r="AR52" s="178"/>
      <c r="AS52" s="178"/>
      <c r="AT52" s="178"/>
      <c r="AU52" s="178"/>
    </row>
    <row r="53" spans="1:47" ht="13.5" thickBot="1" x14ac:dyDescent="0.25">
      <c r="A53" s="180" t="s">
        <v>978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1" t="s">
        <v>425</v>
      </c>
      <c r="Z53" s="181"/>
      <c r="AA53" s="182" t="s">
        <v>745</v>
      </c>
      <c r="AB53" s="182"/>
      <c r="AC53" s="182"/>
      <c r="AD53" s="182"/>
      <c r="AE53" s="182"/>
      <c r="AF53" s="182"/>
      <c r="AG53" s="182"/>
      <c r="AH53" s="182" t="s">
        <v>312</v>
      </c>
      <c r="AI53" s="182"/>
      <c r="AJ53" s="182"/>
      <c r="AK53" s="182"/>
      <c r="AL53" s="182"/>
      <c r="AM53" s="182"/>
      <c r="AN53" s="182"/>
      <c r="AO53" s="183" t="s">
        <v>746</v>
      </c>
      <c r="AP53" s="183"/>
      <c r="AQ53" s="183"/>
      <c r="AR53" s="183"/>
      <c r="AS53" s="183"/>
      <c r="AT53" s="183"/>
      <c r="AU53" s="183"/>
    </row>
    <row r="54" spans="1:47" ht="13.5" thickTop="1" x14ac:dyDescent="0.2"/>
  </sheetData>
  <mergeCells count="232">
    <mergeCell ref="A50:X50"/>
    <mergeCell ref="Y50:Z50"/>
    <mergeCell ref="AA50:AG50"/>
    <mergeCell ref="AH50:AN50"/>
    <mergeCell ref="AO50:AU50"/>
    <mergeCell ref="A53:X53"/>
    <mergeCell ref="Y53:Z53"/>
    <mergeCell ref="AA53:AG53"/>
    <mergeCell ref="AH53:AN53"/>
    <mergeCell ref="AO53:AU53"/>
    <mergeCell ref="A51:X51"/>
    <mergeCell ref="Y51:Z51"/>
    <mergeCell ref="AA51:AG51"/>
    <mergeCell ref="AH51:AN51"/>
    <mergeCell ref="AO51:AU51"/>
    <mergeCell ref="A52:X52"/>
    <mergeCell ref="Y52:Z52"/>
    <mergeCell ref="AA52:AG52"/>
    <mergeCell ref="AH52:AN52"/>
    <mergeCell ref="AO52:AU52"/>
    <mergeCell ref="A48:X48"/>
    <mergeCell ref="Y48:Z48"/>
    <mergeCell ref="AA48:AG48"/>
    <mergeCell ref="AH48:AN48"/>
    <mergeCell ref="AO48:AU48"/>
    <mergeCell ref="A49:X49"/>
    <mergeCell ref="Y49:Z49"/>
    <mergeCell ref="AA49:AG49"/>
    <mergeCell ref="AH49:AN49"/>
    <mergeCell ref="AO49:AU49"/>
    <mergeCell ref="A46:X46"/>
    <mergeCell ref="Y46:Z46"/>
    <mergeCell ref="AA46:AG46"/>
    <mergeCell ref="AH46:AN46"/>
    <mergeCell ref="AO46:AU46"/>
    <mergeCell ref="A47:X47"/>
    <mergeCell ref="Y47:Z47"/>
    <mergeCell ref="AA47:AG47"/>
    <mergeCell ref="AH47:AN47"/>
    <mergeCell ref="AO47:AU47"/>
    <mergeCell ref="A44:X44"/>
    <mergeCell ref="Y44:Z44"/>
    <mergeCell ref="AA44:AG44"/>
    <mergeCell ref="AH44:AN44"/>
    <mergeCell ref="AO44:AU44"/>
    <mergeCell ref="A45:X45"/>
    <mergeCell ref="Y45:Z45"/>
    <mergeCell ref="AA45:AG45"/>
    <mergeCell ref="AH45:AN45"/>
    <mergeCell ref="AO45:AU45"/>
    <mergeCell ref="A42:X42"/>
    <mergeCell ref="Y42:Z42"/>
    <mergeCell ref="AA42:AG42"/>
    <mergeCell ref="AH42:AN42"/>
    <mergeCell ref="AO42:AU42"/>
    <mergeCell ref="A43:X43"/>
    <mergeCell ref="Y43:Z43"/>
    <mergeCell ref="AA43:AG43"/>
    <mergeCell ref="AH43:AN43"/>
    <mergeCell ref="AO43:AU43"/>
    <mergeCell ref="A40:X40"/>
    <mergeCell ref="Y40:Z40"/>
    <mergeCell ref="AA40:AG40"/>
    <mergeCell ref="AH40:AN40"/>
    <mergeCell ref="AO40:AU40"/>
    <mergeCell ref="A41:X41"/>
    <mergeCell ref="Y41:Z41"/>
    <mergeCell ref="AA41:AG41"/>
    <mergeCell ref="AH41:AN41"/>
    <mergeCell ref="AO41:AU41"/>
    <mergeCell ref="A38:X38"/>
    <mergeCell ref="Y38:Z38"/>
    <mergeCell ref="AA38:AG38"/>
    <mergeCell ref="AH38:AN38"/>
    <mergeCell ref="AO38:AU38"/>
    <mergeCell ref="A39:X39"/>
    <mergeCell ref="Y39:Z39"/>
    <mergeCell ref="AA39:AG39"/>
    <mergeCell ref="AH39:AN39"/>
    <mergeCell ref="AO39:AU39"/>
    <mergeCell ref="A36:X36"/>
    <mergeCell ref="Y36:Z36"/>
    <mergeCell ref="AA36:AG36"/>
    <mergeCell ref="AH36:AN36"/>
    <mergeCell ref="AO36:AU36"/>
    <mergeCell ref="A37:X37"/>
    <mergeCell ref="Y37:Z37"/>
    <mergeCell ref="AA37:AG37"/>
    <mergeCell ref="AH37:AN37"/>
    <mergeCell ref="AO37:AU37"/>
    <mergeCell ref="A34:X34"/>
    <mergeCell ref="Y34:Z34"/>
    <mergeCell ref="AA34:AG34"/>
    <mergeCell ref="AH34:AN34"/>
    <mergeCell ref="AO34:AU34"/>
    <mergeCell ref="A35:X35"/>
    <mergeCell ref="Y35:Z35"/>
    <mergeCell ref="AA35:AG35"/>
    <mergeCell ref="AH35:AN35"/>
    <mergeCell ref="AO35:AU35"/>
    <mergeCell ref="A32:X32"/>
    <mergeCell ref="Y32:Z32"/>
    <mergeCell ref="AA32:AG32"/>
    <mergeCell ref="AH32:AN32"/>
    <mergeCell ref="AO32:AU32"/>
    <mergeCell ref="A33:X33"/>
    <mergeCell ref="Y33:Z33"/>
    <mergeCell ref="AA33:AG33"/>
    <mergeCell ref="AH33:AN33"/>
    <mergeCell ref="AO33:AU33"/>
    <mergeCell ref="A30:X30"/>
    <mergeCell ref="Y30:Z30"/>
    <mergeCell ref="AA30:AG30"/>
    <mergeCell ref="AH30:AN30"/>
    <mergeCell ref="AO30:AU30"/>
    <mergeCell ref="A31:X31"/>
    <mergeCell ref="Y31:Z31"/>
    <mergeCell ref="AA31:AG31"/>
    <mergeCell ref="AH31:AN31"/>
    <mergeCell ref="AO31:AU31"/>
    <mergeCell ref="A28:X28"/>
    <mergeCell ref="Y28:Z28"/>
    <mergeCell ref="AA28:AG28"/>
    <mergeCell ref="AH28:AN28"/>
    <mergeCell ref="AO28:AU28"/>
    <mergeCell ref="A29:X29"/>
    <mergeCell ref="Y29:Z29"/>
    <mergeCell ref="AA29:AG29"/>
    <mergeCell ref="AH29:AN29"/>
    <mergeCell ref="AO29:AU29"/>
    <mergeCell ref="A26:X26"/>
    <mergeCell ref="Y26:Z26"/>
    <mergeCell ref="AA26:AG26"/>
    <mergeCell ref="AH26:AN26"/>
    <mergeCell ref="AO26:AU26"/>
    <mergeCell ref="A27:X27"/>
    <mergeCell ref="Y27:Z27"/>
    <mergeCell ref="AA27:AG27"/>
    <mergeCell ref="AH27:AN27"/>
    <mergeCell ref="AO27:AU27"/>
    <mergeCell ref="A24:X24"/>
    <mergeCell ref="Y24:Z24"/>
    <mergeCell ref="AA24:AG24"/>
    <mergeCell ref="AH24:AN24"/>
    <mergeCell ref="AO24:AU24"/>
    <mergeCell ref="A25:X25"/>
    <mergeCell ref="Y25:Z25"/>
    <mergeCell ref="AA25:AG25"/>
    <mergeCell ref="AH25:AN25"/>
    <mergeCell ref="AO25:AU25"/>
    <mergeCell ref="A22:X22"/>
    <mergeCell ref="Y22:Z22"/>
    <mergeCell ref="AA22:AG22"/>
    <mergeCell ref="AH22:AN22"/>
    <mergeCell ref="AO22:AU22"/>
    <mergeCell ref="A23:X23"/>
    <mergeCell ref="Y23:Z23"/>
    <mergeCell ref="AA23:AG23"/>
    <mergeCell ref="AH23:AN23"/>
    <mergeCell ref="AO23:AU23"/>
    <mergeCell ref="A20:X20"/>
    <mergeCell ref="Y20:Z20"/>
    <mergeCell ref="AA20:AG20"/>
    <mergeCell ref="AH20:AN20"/>
    <mergeCell ref="AO20:AU20"/>
    <mergeCell ref="A21:X21"/>
    <mergeCell ref="Y21:Z21"/>
    <mergeCell ref="AA21:AG21"/>
    <mergeCell ref="AH21:AN21"/>
    <mergeCell ref="AO21:AU21"/>
    <mergeCell ref="A18:X18"/>
    <mergeCell ref="Y18:Z18"/>
    <mergeCell ref="AA18:AG18"/>
    <mergeCell ref="AH18:AN18"/>
    <mergeCell ref="AO18:AU18"/>
    <mergeCell ref="A19:X19"/>
    <mergeCell ref="Y19:Z19"/>
    <mergeCell ref="AA19:AG19"/>
    <mergeCell ref="AH19:AN19"/>
    <mergeCell ref="AO19:AU19"/>
    <mergeCell ref="A16:X16"/>
    <mergeCell ref="Y16:Z16"/>
    <mergeCell ref="AA16:AG16"/>
    <mergeCell ref="AH16:AN16"/>
    <mergeCell ref="AO16:AU16"/>
    <mergeCell ref="A17:X17"/>
    <mergeCell ref="Y17:Z17"/>
    <mergeCell ref="AA17:AG17"/>
    <mergeCell ref="AH17:AN17"/>
    <mergeCell ref="AO17:AU17"/>
    <mergeCell ref="A14:X14"/>
    <mergeCell ref="Y14:Z14"/>
    <mergeCell ref="AA14:AG14"/>
    <mergeCell ref="AH14:AN14"/>
    <mergeCell ref="AO14:AU14"/>
    <mergeCell ref="A15:X15"/>
    <mergeCell ref="Y15:Z15"/>
    <mergeCell ref="AA15:AG15"/>
    <mergeCell ref="AH15:AN15"/>
    <mergeCell ref="AO15:AU15"/>
    <mergeCell ref="A12:X12"/>
    <mergeCell ref="Y12:Z12"/>
    <mergeCell ref="AA12:AG12"/>
    <mergeCell ref="AH12:AN12"/>
    <mergeCell ref="AO12:AU12"/>
    <mergeCell ref="A13:X13"/>
    <mergeCell ref="Y13:Z13"/>
    <mergeCell ref="AA13:AG13"/>
    <mergeCell ref="AH13:AN13"/>
    <mergeCell ref="AO13:AU13"/>
    <mergeCell ref="A10:X10"/>
    <mergeCell ref="Y10:Z10"/>
    <mergeCell ref="AA10:AG10"/>
    <mergeCell ref="AH10:AN10"/>
    <mergeCell ref="AO10:AU10"/>
    <mergeCell ref="A11:X11"/>
    <mergeCell ref="Y11:Z11"/>
    <mergeCell ref="AA11:AG11"/>
    <mergeCell ref="AH11:AN11"/>
    <mergeCell ref="AO11:AU11"/>
    <mergeCell ref="A6:AU6"/>
    <mergeCell ref="A7:AU7"/>
    <mergeCell ref="A8:X8"/>
    <mergeCell ref="Y8:Z8"/>
    <mergeCell ref="AA8:AG8"/>
    <mergeCell ref="AH8:AN8"/>
    <mergeCell ref="AO8:AU8"/>
    <mergeCell ref="A9:X9"/>
    <mergeCell ref="Y9:Z9"/>
    <mergeCell ref="AA9:AG9"/>
    <mergeCell ref="AH9:AN9"/>
    <mergeCell ref="AO9:AU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BF65-71A4-488A-866C-42568AF139CF}">
  <sheetPr>
    <tabColor rgb="FF00B050"/>
  </sheetPr>
  <dimension ref="A1:AU260"/>
  <sheetViews>
    <sheetView workbookViewId="0">
      <selection activeCell="A5" sqref="A5"/>
    </sheetView>
  </sheetViews>
  <sheetFormatPr defaultRowHeight="12.75" x14ac:dyDescent="0.2"/>
  <cols>
    <col min="15" max="15" width="0.6640625" customWidth="1"/>
    <col min="16" max="24" width="9.33203125" hidden="1" customWidth="1"/>
    <col min="26" max="26" width="5.33203125" customWidth="1"/>
    <col min="30" max="30" width="1" customWidth="1"/>
    <col min="31" max="33" width="9.33203125" hidden="1" customWidth="1"/>
    <col min="36" max="36" width="7.6640625" customWidth="1"/>
    <col min="37" max="37" width="3.6640625" hidden="1" customWidth="1"/>
    <col min="38" max="40" width="9.33203125" hidden="1" customWidth="1"/>
    <col min="43" max="43" width="6.33203125" customWidth="1"/>
    <col min="44" max="46" width="9.33203125" hidden="1" customWidth="1"/>
    <col min="47" max="47" width="3.1640625" customWidth="1"/>
  </cols>
  <sheetData>
    <row r="1" spans="1:47" ht="15.75" x14ac:dyDescent="0.2">
      <c r="A1" s="14" t="s">
        <v>276</v>
      </c>
    </row>
    <row r="2" spans="1:47" ht="17.25" customHeight="1" x14ac:dyDescent="0.2">
      <c r="A2" s="14"/>
    </row>
    <row r="3" spans="1:47" ht="17.25" customHeight="1" x14ac:dyDescent="0.2">
      <c r="A3" s="14" t="s">
        <v>266</v>
      </c>
    </row>
    <row r="4" spans="1:47" ht="17.25" customHeight="1" x14ac:dyDescent="0.2">
      <c r="A4" s="15" t="s">
        <v>1113</v>
      </c>
    </row>
    <row r="5" spans="1:47" ht="17.25" customHeight="1" x14ac:dyDescent="0.2">
      <c r="A5" s="15"/>
    </row>
    <row r="6" spans="1:47" ht="16.5" x14ac:dyDescent="0.2">
      <c r="A6" s="169" t="s">
        <v>337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</row>
    <row r="7" spans="1:47" ht="13.5" thickBot="1" x14ac:dyDescent="0.25">
      <c r="A7" s="170" t="s">
        <v>278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</row>
    <row r="8" spans="1:47" ht="13.5" thickTop="1" x14ac:dyDescent="0.2">
      <c r="A8" s="171" t="s">
        <v>279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2" t="s">
        <v>280</v>
      </c>
      <c r="Z8" s="172"/>
      <c r="AA8" s="173" t="s">
        <v>338</v>
      </c>
      <c r="AB8" s="173"/>
      <c r="AC8" s="173"/>
      <c r="AD8" s="173"/>
      <c r="AE8" s="173"/>
      <c r="AF8" s="173"/>
      <c r="AG8" s="173"/>
      <c r="AH8" s="173" t="s">
        <v>339</v>
      </c>
      <c r="AI8" s="173"/>
      <c r="AJ8" s="173"/>
      <c r="AK8" s="173"/>
      <c r="AL8" s="173"/>
      <c r="AM8" s="173"/>
      <c r="AN8" s="173"/>
      <c r="AO8" s="173" t="s">
        <v>340</v>
      </c>
      <c r="AP8" s="173"/>
      <c r="AQ8" s="173"/>
      <c r="AR8" s="173"/>
      <c r="AS8" s="173"/>
      <c r="AT8" s="173"/>
      <c r="AU8" s="173"/>
    </row>
    <row r="9" spans="1:47" ht="13.5" thickBot="1" x14ac:dyDescent="0.25">
      <c r="A9" s="174" t="s">
        <v>289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 t="s">
        <v>290</v>
      </c>
      <c r="Z9" s="174"/>
      <c r="AA9" s="174" t="s">
        <v>293</v>
      </c>
      <c r="AB9" s="174"/>
      <c r="AC9" s="174"/>
      <c r="AD9" s="174"/>
      <c r="AE9" s="174"/>
      <c r="AF9" s="174"/>
      <c r="AG9" s="174"/>
      <c r="AH9" s="174" t="s">
        <v>301</v>
      </c>
      <c r="AI9" s="174"/>
      <c r="AJ9" s="174"/>
      <c r="AK9" s="174"/>
      <c r="AL9" s="174"/>
      <c r="AM9" s="174"/>
      <c r="AN9" s="174"/>
      <c r="AO9" s="174" t="s">
        <v>291</v>
      </c>
      <c r="AP9" s="174"/>
      <c r="AQ9" s="174"/>
      <c r="AR9" s="174"/>
      <c r="AS9" s="174"/>
      <c r="AT9" s="174"/>
      <c r="AU9" s="174"/>
    </row>
    <row r="10" spans="1:47" ht="13.5" thickTop="1" x14ac:dyDescent="0.2">
      <c r="A10" s="179" t="s">
        <v>341</v>
      </c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6" t="s">
        <v>290</v>
      </c>
      <c r="Z10" s="176"/>
      <c r="AA10" s="177" t="s">
        <v>312</v>
      </c>
      <c r="AB10" s="177"/>
      <c r="AC10" s="177"/>
      <c r="AD10" s="177"/>
      <c r="AE10" s="177"/>
      <c r="AF10" s="177"/>
      <c r="AG10" s="177"/>
      <c r="AH10" s="177" t="s">
        <v>312</v>
      </c>
      <c r="AI10" s="177"/>
      <c r="AJ10" s="177"/>
      <c r="AK10" s="177"/>
      <c r="AL10" s="177"/>
      <c r="AM10" s="177"/>
      <c r="AN10" s="177"/>
      <c r="AO10" s="178" t="s">
        <v>312</v>
      </c>
      <c r="AP10" s="178"/>
      <c r="AQ10" s="178"/>
      <c r="AR10" s="178"/>
      <c r="AS10" s="178"/>
      <c r="AT10" s="178"/>
      <c r="AU10" s="178"/>
    </row>
    <row r="11" spans="1:47" x14ac:dyDescent="0.2">
      <c r="A11" s="179" t="s">
        <v>342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6" t="s">
        <v>289</v>
      </c>
      <c r="Z11" s="176"/>
      <c r="AA11" s="177" t="s">
        <v>343</v>
      </c>
      <c r="AB11" s="177"/>
      <c r="AC11" s="177"/>
      <c r="AD11" s="177"/>
      <c r="AE11" s="177"/>
      <c r="AF11" s="177"/>
      <c r="AG11" s="177"/>
      <c r="AH11" s="177" t="s">
        <v>312</v>
      </c>
      <c r="AI11" s="177"/>
      <c r="AJ11" s="177"/>
      <c r="AK11" s="177"/>
      <c r="AL11" s="177"/>
      <c r="AM11" s="177"/>
      <c r="AN11" s="177"/>
      <c r="AO11" s="178" t="s">
        <v>344</v>
      </c>
      <c r="AP11" s="178"/>
      <c r="AQ11" s="178"/>
      <c r="AR11" s="178"/>
      <c r="AS11" s="178"/>
      <c r="AT11" s="178"/>
      <c r="AU11" s="178"/>
    </row>
    <row r="12" spans="1:47" x14ac:dyDescent="0.2">
      <c r="A12" s="179" t="s">
        <v>345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6" t="s">
        <v>293</v>
      </c>
      <c r="Z12" s="176"/>
      <c r="AA12" s="177" t="s">
        <v>312</v>
      </c>
      <c r="AB12" s="177"/>
      <c r="AC12" s="177"/>
      <c r="AD12" s="177"/>
      <c r="AE12" s="177"/>
      <c r="AF12" s="177"/>
      <c r="AG12" s="177"/>
      <c r="AH12" s="177" t="s">
        <v>312</v>
      </c>
      <c r="AI12" s="177"/>
      <c r="AJ12" s="177"/>
      <c r="AK12" s="177"/>
      <c r="AL12" s="177"/>
      <c r="AM12" s="177"/>
      <c r="AN12" s="177"/>
      <c r="AO12" s="178" t="s">
        <v>312</v>
      </c>
      <c r="AP12" s="178"/>
      <c r="AQ12" s="178"/>
      <c r="AR12" s="178"/>
      <c r="AS12" s="178"/>
      <c r="AT12" s="178"/>
      <c r="AU12" s="178"/>
    </row>
    <row r="13" spans="1:47" x14ac:dyDescent="0.2">
      <c r="A13" s="179" t="s">
        <v>346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6" t="s">
        <v>301</v>
      </c>
      <c r="Z13" s="176"/>
      <c r="AA13" s="177" t="s">
        <v>343</v>
      </c>
      <c r="AB13" s="177"/>
      <c r="AC13" s="177"/>
      <c r="AD13" s="177"/>
      <c r="AE13" s="177"/>
      <c r="AF13" s="177"/>
      <c r="AG13" s="177"/>
      <c r="AH13" s="177" t="s">
        <v>312</v>
      </c>
      <c r="AI13" s="177"/>
      <c r="AJ13" s="177"/>
      <c r="AK13" s="177"/>
      <c r="AL13" s="177"/>
      <c r="AM13" s="177"/>
      <c r="AN13" s="177"/>
      <c r="AO13" s="178" t="s">
        <v>344</v>
      </c>
      <c r="AP13" s="178"/>
      <c r="AQ13" s="178"/>
      <c r="AR13" s="178"/>
      <c r="AS13" s="178"/>
      <c r="AT13" s="178"/>
      <c r="AU13" s="178"/>
    </row>
    <row r="14" spans="1:47" x14ac:dyDescent="0.2">
      <c r="A14" s="179" t="s">
        <v>347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6" t="s">
        <v>291</v>
      </c>
      <c r="Z14" s="176"/>
      <c r="AA14" s="177" t="s">
        <v>348</v>
      </c>
      <c r="AB14" s="177"/>
      <c r="AC14" s="177"/>
      <c r="AD14" s="177"/>
      <c r="AE14" s="177"/>
      <c r="AF14" s="177"/>
      <c r="AG14" s="177"/>
      <c r="AH14" s="177" t="s">
        <v>312</v>
      </c>
      <c r="AI14" s="177"/>
      <c r="AJ14" s="177"/>
      <c r="AK14" s="177"/>
      <c r="AL14" s="177"/>
      <c r="AM14" s="177"/>
      <c r="AN14" s="177"/>
      <c r="AO14" s="178" t="s">
        <v>349</v>
      </c>
      <c r="AP14" s="178"/>
      <c r="AQ14" s="178"/>
      <c r="AR14" s="178"/>
      <c r="AS14" s="178"/>
      <c r="AT14" s="178"/>
      <c r="AU14" s="178"/>
    </row>
    <row r="15" spans="1:47" x14ac:dyDescent="0.2">
      <c r="A15" s="179" t="s">
        <v>350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6" t="s">
        <v>292</v>
      </c>
      <c r="Z15" s="176"/>
      <c r="AA15" s="177" t="s">
        <v>351</v>
      </c>
      <c r="AB15" s="177"/>
      <c r="AC15" s="177"/>
      <c r="AD15" s="177"/>
      <c r="AE15" s="177"/>
      <c r="AF15" s="177"/>
      <c r="AG15" s="177"/>
      <c r="AH15" s="177" t="s">
        <v>312</v>
      </c>
      <c r="AI15" s="177"/>
      <c r="AJ15" s="177"/>
      <c r="AK15" s="177"/>
      <c r="AL15" s="177"/>
      <c r="AM15" s="177"/>
      <c r="AN15" s="177"/>
      <c r="AO15" s="178" t="s">
        <v>352</v>
      </c>
      <c r="AP15" s="178"/>
      <c r="AQ15" s="178"/>
      <c r="AR15" s="178"/>
      <c r="AS15" s="178"/>
      <c r="AT15" s="178"/>
      <c r="AU15" s="178"/>
    </row>
    <row r="16" spans="1:47" x14ac:dyDescent="0.2">
      <c r="A16" s="179" t="s">
        <v>353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6" t="s">
        <v>308</v>
      </c>
      <c r="Z16" s="176"/>
      <c r="AA16" s="177" t="s">
        <v>312</v>
      </c>
      <c r="AB16" s="177"/>
      <c r="AC16" s="177"/>
      <c r="AD16" s="177"/>
      <c r="AE16" s="177"/>
      <c r="AF16" s="177"/>
      <c r="AG16" s="177"/>
      <c r="AH16" s="177" t="s">
        <v>312</v>
      </c>
      <c r="AI16" s="177"/>
      <c r="AJ16" s="177"/>
      <c r="AK16" s="177"/>
      <c r="AL16" s="177"/>
      <c r="AM16" s="177"/>
      <c r="AN16" s="177"/>
      <c r="AO16" s="178" t="s">
        <v>354</v>
      </c>
      <c r="AP16" s="178"/>
      <c r="AQ16" s="178"/>
      <c r="AR16" s="178"/>
      <c r="AS16" s="178"/>
      <c r="AT16" s="178"/>
      <c r="AU16" s="178"/>
    </row>
    <row r="17" spans="1:47" x14ac:dyDescent="0.2">
      <c r="A17" s="179" t="s">
        <v>355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6" t="s">
        <v>311</v>
      </c>
      <c r="Z17" s="176"/>
      <c r="AA17" s="177" t="s">
        <v>356</v>
      </c>
      <c r="AB17" s="177"/>
      <c r="AC17" s="177"/>
      <c r="AD17" s="177"/>
      <c r="AE17" s="177"/>
      <c r="AF17" s="177"/>
      <c r="AG17" s="177"/>
      <c r="AH17" s="177" t="s">
        <v>312</v>
      </c>
      <c r="AI17" s="177"/>
      <c r="AJ17" s="177"/>
      <c r="AK17" s="177"/>
      <c r="AL17" s="177"/>
      <c r="AM17" s="177"/>
      <c r="AN17" s="177"/>
      <c r="AO17" s="178" t="s">
        <v>357</v>
      </c>
      <c r="AP17" s="178"/>
      <c r="AQ17" s="178"/>
      <c r="AR17" s="178"/>
      <c r="AS17" s="178"/>
      <c r="AT17" s="178"/>
      <c r="AU17" s="178"/>
    </row>
    <row r="18" spans="1:47" x14ac:dyDescent="0.2">
      <c r="A18" s="179" t="s">
        <v>358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6" t="s">
        <v>314</v>
      </c>
      <c r="Z18" s="176"/>
      <c r="AA18" s="177" t="s">
        <v>312</v>
      </c>
      <c r="AB18" s="177"/>
      <c r="AC18" s="177"/>
      <c r="AD18" s="177"/>
      <c r="AE18" s="177"/>
      <c r="AF18" s="177"/>
      <c r="AG18" s="177"/>
      <c r="AH18" s="177" t="s">
        <v>312</v>
      </c>
      <c r="AI18" s="177"/>
      <c r="AJ18" s="177"/>
      <c r="AK18" s="177"/>
      <c r="AL18" s="177"/>
      <c r="AM18" s="177"/>
      <c r="AN18" s="177"/>
      <c r="AO18" s="178" t="s">
        <v>312</v>
      </c>
      <c r="AP18" s="178"/>
      <c r="AQ18" s="178"/>
      <c r="AR18" s="178"/>
      <c r="AS18" s="178"/>
      <c r="AT18" s="178"/>
      <c r="AU18" s="178"/>
    </row>
    <row r="19" spans="1:47" x14ac:dyDescent="0.2">
      <c r="A19" s="179" t="s">
        <v>359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6" t="s">
        <v>316</v>
      </c>
      <c r="Z19" s="176"/>
      <c r="AA19" s="177" t="s">
        <v>360</v>
      </c>
      <c r="AB19" s="177"/>
      <c r="AC19" s="177"/>
      <c r="AD19" s="177"/>
      <c r="AE19" s="177"/>
      <c r="AF19" s="177"/>
      <c r="AG19" s="177"/>
      <c r="AH19" s="177" t="s">
        <v>312</v>
      </c>
      <c r="AI19" s="177"/>
      <c r="AJ19" s="177"/>
      <c r="AK19" s="177"/>
      <c r="AL19" s="177"/>
      <c r="AM19" s="177"/>
      <c r="AN19" s="177"/>
      <c r="AO19" s="178" t="s">
        <v>361</v>
      </c>
      <c r="AP19" s="178"/>
      <c r="AQ19" s="178"/>
      <c r="AR19" s="178"/>
      <c r="AS19" s="178"/>
      <c r="AT19" s="178"/>
      <c r="AU19" s="178"/>
    </row>
    <row r="20" spans="1:47" x14ac:dyDescent="0.2">
      <c r="A20" s="179" t="s">
        <v>362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6" t="s">
        <v>318</v>
      </c>
      <c r="Z20" s="176"/>
      <c r="AA20" s="177" t="s">
        <v>363</v>
      </c>
      <c r="AB20" s="177"/>
      <c r="AC20" s="177"/>
      <c r="AD20" s="177"/>
      <c r="AE20" s="177"/>
      <c r="AF20" s="177"/>
      <c r="AG20" s="177"/>
      <c r="AH20" s="177" t="s">
        <v>312</v>
      </c>
      <c r="AI20" s="177"/>
      <c r="AJ20" s="177"/>
      <c r="AK20" s="177"/>
      <c r="AL20" s="177"/>
      <c r="AM20" s="177"/>
      <c r="AN20" s="177"/>
      <c r="AO20" s="178" t="s">
        <v>363</v>
      </c>
      <c r="AP20" s="178"/>
      <c r="AQ20" s="178"/>
      <c r="AR20" s="178"/>
      <c r="AS20" s="178"/>
      <c r="AT20" s="178"/>
      <c r="AU20" s="178"/>
    </row>
    <row r="21" spans="1:47" x14ac:dyDescent="0.2">
      <c r="A21" s="179" t="s">
        <v>364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6" t="s">
        <v>320</v>
      </c>
      <c r="Z21" s="176"/>
      <c r="AA21" s="177" t="s">
        <v>312</v>
      </c>
      <c r="AB21" s="177"/>
      <c r="AC21" s="177"/>
      <c r="AD21" s="177"/>
      <c r="AE21" s="177"/>
      <c r="AF21" s="177"/>
      <c r="AG21" s="177"/>
      <c r="AH21" s="177" t="s">
        <v>312</v>
      </c>
      <c r="AI21" s="177"/>
      <c r="AJ21" s="177"/>
      <c r="AK21" s="177"/>
      <c r="AL21" s="177"/>
      <c r="AM21" s="177"/>
      <c r="AN21" s="177"/>
      <c r="AO21" s="178" t="s">
        <v>312</v>
      </c>
      <c r="AP21" s="178"/>
      <c r="AQ21" s="178"/>
      <c r="AR21" s="178"/>
      <c r="AS21" s="178"/>
      <c r="AT21" s="178"/>
      <c r="AU21" s="178"/>
    </row>
    <row r="22" spans="1:47" x14ac:dyDescent="0.2">
      <c r="A22" s="179" t="s">
        <v>365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6" t="s">
        <v>322</v>
      </c>
      <c r="Z22" s="176"/>
      <c r="AA22" s="177" t="s">
        <v>312</v>
      </c>
      <c r="AB22" s="177"/>
      <c r="AC22" s="177"/>
      <c r="AD22" s="177"/>
      <c r="AE22" s="177"/>
      <c r="AF22" s="177"/>
      <c r="AG22" s="177"/>
      <c r="AH22" s="177" t="s">
        <v>312</v>
      </c>
      <c r="AI22" s="177"/>
      <c r="AJ22" s="177"/>
      <c r="AK22" s="177"/>
      <c r="AL22" s="177"/>
      <c r="AM22" s="177"/>
      <c r="AN22" s="177"/>
      <c r="AO22" s="178" t="s">
        <v>363</v>
      </c>
      <c r="AP22" s="178"/>
      <c r="AQ22" s="178"/>
      <c r="AR22" s="178"/>
      <c r="AS22" s="178"/>
      <c r="AT22" s="178"/>
      <c r="AU22" s="178"/>
    </row>
    <row r="23" spans="1:47" x14ac:dyDescent="0.2">
      <c r="A23" s="179" t="s">
        <v>366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6" t="s">
        <v>324</v>
      </c>
      <c r="Z23" s="176"/>
      <c r="AA23" s="177" t="s">
        <v>312</v>
      </c>
      <c r="AB23" s="177"/>
      <c r="AC23" s="177"/>
      <c r="AD23" s="177"/>
      <c r="AE23" s="177"/>
      <c r="AF23" s="177"/>
      <c r="AG23" s="177"/>
      <c r="AH23" s="177" t="s">
        <v>312</v>
      </c>
      <c r="AI23" s="177"/>
      <c r="AJ23" s="177"/>
      <c r="AK23" s="177"/>
      <c r="AL23" s="177"/>
      <c r="AM23" s="177"/>
      <c r="AN23" s="177"/>
      <c r="AO23" s="178" t="s">
        <v>312</v>
      </c>
      <c r="AP23" s="178"/>
      <c r="AQ23" s="178"/>
      <c r="AR23" s="178"/>
      <c r="AS23" s="178"/>
      <c r="AT23" s="178"/>
      <c r="AU23" s="178"/>
    </row>
    <row r="24" spans="1:47" x14ac:dyDescent="0.2">
      <c r="A24" s="179" t="s">
        <v>367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6" t="s">
        <v>326</v>
      </c>
      <c r="Z24" s="176"/>
      <c r="AA24" s="177" t="s">
        <v>312</v>
      </c>
      <c r="AB24" s="177"/>
      <c r="AC24" s="177"/>
      <c r="AD24" s="177"/>
      <c r="AE24" s="177"/>
      <c r="AF24" s="177"/>
      <c r="AG24" s="177"/>
      <c r="AH24" s="177" t="s">
        <v>312</v>
      </c>
      <c r="AI24" s="177"/>
      <c r="AJ24" s="177"/>
      <c r="AK24" s="177"/>
      <c r="AL24" s="177"/>
      <c r="AM24" s="177"/>
      <c r="AN24" s="177"/>
      <c r="AO24" s="178" t="s">
        <v>312</v>
      </c>
      <c r="AP24" s="178"/>
      <c r="AQ24" s="178"/>
      <c r="AR24" s="178"/>
      <c r="AS24" s="178"/>
      <c r="AT24" s="178"/>
      <c r="AU24" s="178"/>
    </row>
    <row r="25" spans="1:47" x14ac:dyDescent="0.2">
      <c r="A25" s="179" t="s">
        <v>368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6" t="s">
        <v>328</v>
      </c>
      <c r="Z25" s="176"/>
      <c r="AA25" s="177" t="s">
        <v>363</v>
      </c>
      <c r="AB25" s="177"/>
      <c r="AC25" s="177"/>
      <c r="AD25" s="177"/>
      <c r="AE25" s="177"/>
      <c r="AF25" s="177"/>
      <c r="AG25" s="177"/>
      <c r="AH25" s="177" t="s">
        <v>312</v>
      </c>
      <c r="AI25" s="177"/>
      <c r="AJ25" s="177"/>
      <c r="AK25" s="177"/>
      <c r="AL25" s="177"/>
      <c r="AM25" s="177"/>
      <c r="AN25" s="177"/>
      <c r="AO25" s="178" t="s">
        <v>312</v>
      </c>
      <c r="AP25" s="178"/>
      <c r="AQ25" s="178"/>
      <c r="AR25" s="178"/>
      <c r="AS25" s="178"/>
      <c r="AT25" s="178"/>
      <c r="AU25" s="178"/>
    </row>
    <row r="26" spans="1:47" x14ac:dyDescent="0.2">
      <c r="A26" s="179" t="s">
        <v>369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6" t="s">
        <v>330</v>
      </c>
      <c r="Z26" s="176"/>
      <c r="AA26" s="177" t="s">
        <v>312</v>
      </c>
      <c r="AB26" s="177"/>
      <c r="AC26" s="177"/>
      <c r="AD26" s="177"/>
      <c r="AE26" s="177"/>
      <c r="AF26" s="177"/>
      <c r="AG26" s="177"/>
      <c r="AH26" s="177" t="s">
        <v>312</v>
      </c>
      <c r="AI26" s="177"/>
      <c r="AJ26" s="177"/>
      <c r="AK26" s="177"/>
      <c r="AL26" s="177"/>
      <c r="AM26" s="177"/>
      <c r="AN26" s="177"/>
      <c r="AO26" s="178" t="s">
        <v>312</v>
      </c>
      <c r="AP26" s="178"/>
      <c r="AQ26" s="178"/>
      <c r="AR26" s="178"/>
      <c r="AS26" s="178"/>
      <c r="AT26" s="178"/>
      <c r="AU26" s="178"/>
    </row>
    <row r="27" spans="1:47" x14ac:dyDescent="0.2">
      <c r="A27" s="179" t="s">
        <v>370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6" t="s">
        <v>332</v>
      </c>
      <c r="Z27" s="176"/>
      <c r="AA27" s="177" t="s">
        <v>312</v>
      </c>
      <c r="AB27" s="177"/>
      <c r="AC27" s="177"/>
      <c r="AD27" s="177"/>
      <c r="AE27" s="177"/>
      <c r="AF27" s="177"/>
      <c r="AG27" s="177"/>
      <c r="AH27" s="177" t="s">
        <v>312</v>
      </c>
      <c r="AI27" s="177"/>
      <c r="AJ27" s="177"/>
      <c r="AK27" s="177"/>
      <c r="AL27" s="177"/>
      <c r="AM27" s="177"/>
      <c r="AN27" s="177"/>
      <c r="AO27" s="178" t="s">
        <v>312</v>
      </c>
      <c r="AP27" s="178"/>
      <c r="AQ27" s="178"/>
      <c r="AR27" s="178"/>
      <c r="AS27" s="178"/>
      <c r="AT27" s="178"/>
      <c r="AU27" s="178"/>
    </row>
    <row r="28" spans="1:47" x14ac:dyDescent="0.2">
      <c r="A28" s="179" t="s">
        <v>371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6" t="s">
        <v>334</v>
      </c>
      <c r="Z28" s="176"/>
      <c r="AA28" s="177" t="s">
        <v>312</v>
      </c>
      <c r="AB28" s="177"/>
      <c r="AC28" s="177"/>
      <c r="AD28" s="177"/>
      <c r="AE28" s="177"/>
      <c r="AF28" s="177"/>
      <c r="AG28" s="177"/>
      <c r="AH28" s="177" t="s">
        <v>312</v>
      </c>
      <c r="AI28" s="177"/>
      <c r="AJ28" s="177"/>
      <c r="AK28" s="177"/>
      <c r="AL28" s="177"/>
      <c r="AM28" s="177"/>
      <c r="AN28" s="177"/>
      <c r="AO28" s="178" t="s">
        <v>312</v>
      </c>
      <c r="AP28" s="178"/>
      <c r="AQ28" s="178"/>
      <c r="AR28" s="178"/>
      <c r="AS28" s="178"/>
      <c r="AT28" s="178"/>
      <c r="AU28" s="178"/>
    </row>
    <row r="29" spans="1:47" x14ac:dyDescent="0.2">
      <c r="A29" s="179" t="s">
        <v>372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6" t="s">
        <v>373</v>
      </c>
      <c r="Z29" s="176"/>
      <c r="AA29" s="177" t="s">
        <v>312</v>
      </c>
      <c r="AB29" s="177"/>
      <c r="AC29" s="177"/>
      <c r="AD29" s="177"/>
      <c r="AE29" s="177"/>
      <c r="AF29" s="177"/>
      <c r="AG29" s="177"/>
      <c r="AH29" s="177" t="s">
        <v>312</v>
      </c>
      <c r="AI29" s="177"/>
      <c r="AJ29" s="177"/>
      <c r="AK29" s="177"/>
      <c r="AL29" s="177"/>
      <c r="AM29" s="177"/>
      <c r="AN29" s="177"/>
      <c r="AO29" s="178" t="s">
        <v>312</v>
      </c>
      <c r="AP29" s="178"/>
      <c r="AQ29" s="178"/>
      <c r="AR29" s="178"/>
      <c r="AS29" s="178"/>
      <c r="AT29" s="178"/>
      <c r="AU29" s="178"/>
    </row>
    <row r="30" spans="1:47" x14ac:dyDescent="0.2">
      <c r="A30" s="179" t="s">
        <v>374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6" t="s">
        <v>375</v>
      </c>
      <c r="Z30" s="176"/>
      <c r="AA30" s="177" t="s">
        <v>363</v>
      </c>
      <c r="AB30" s="177"/>
      <c r="AC30" s="177"/>
      <c r="AD30" s="177"/>
      <c r="AE30" s="177"/>
      <c r="AF30" s="177"/>
      <c r="AG30" s="177"/>
      <c r="AH30" s="177" t="s">
        <v>312</v>
      </c>
      <c r="AI30" s="177"/>
      <c r="AJ30" s="177"/>
      <c r="AK30" s="177"/>
      <c r="AL30" s="177"/>
      <c r="AM30" s="177"/>
      <c r="AN30" s="177"/>
      <c r="AO30" s="178" t="s">
        <v>363</v>
      </c>
      <c r="AP30" s="178"/>
      <c r="AQ30" s="178"/>
      <c r="AR30" s="178"/>
      <c r="AS30" s="178"/>
      <c r="AT30" s="178"/>
      <c r="AU30" s="178"/>
    </row>
    <row r="31" spans="1:47" x14ac:dyDescent="0.2">
      <c r="A31" s="179" t="s">
        <v>376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6" t="s">
        <v>377</v>
      </c>
      <c r="Z31" s="176"/>
      <c r="AA31" s="177" t="s">
        <v>378</v>
      </c>
      <c r="AB31" s="177"/>
      <c r="AC31" s="177"/>
      <c r="AD31" s="177"/>
      <c r="AE31" s="177"/>
      <c r="AF31" s="177"/>
      <c r="AG31" s="177"/>
      <c r="AH31" s="177" t="s">
        <v>312</v>
      </c>
      <c r="AI31" s="177"/>
      <c r="AJ31" s="177"/>
      <c r="AK31" s="177"/>
      <c r="AL31" s="177"/>
      <c r="AM31" s="177"/>
      <c r="AN31" s="177"/>
      <c r="AO31" s="178" t="s">
        <v>379</v>
      </c>
      <c r="AP31" s="178"/>
      <c r="AQ31" s="178"/>
      <c r="AR31" s="178"/>
      <c r="AS31" s="178"/>
      <c r="AT31" s="178"/>
      <c r="AU31" s="178"/>
    </row>
    <row r="32" spans="1:47" x14ac:dyDescent="0.2">
      <c r="A32" s="179" t="s">
        <v>380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6" t="s">
        <v>381</v>
      </c>
      <c r="Z32" s="176"/>
      <c r="AA32" s="177" t="s">
        <v>312</v>
      </c>
      <c r="AB32" s="177"/>
      <c r="AC32" s="177"/>
      <c r="AD32" s="177"/>
      <c r="AE32" s="177"/>
      <c r="AF32" s="177"/>
      <c r="AG32" s="177"/>
      <c r="AH32" s="177" t="s">
        <v>312</v>
      </c>
      <c r="AI32" s="177"/>
      <c r="AJ32" s="177"/>
      <c r="AK32" s="177"/>
      <c r="AL32" s="177"/>
      <c r="AM32" s="177"/>
      <c r="AN32" s="177"/>
      <c r="AO32" s="178" t="s">
        <v>312</v>
      </c>
      <c r="AP32" s="178"/>
      <c r="AQ32" s="178"/>
      <c r="AR32" s="178"/>
      <c r="AS32" s="178"/>
      <c r="AT32" s="178"/>
      <c r="AU32" s="178"/>
    </row>
    <row r="33" spans="1:47" x14ac:dyDescent="0.2">
      <c r="A33" s="179" t="s">
        <v>382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6" t="s">
        <v>383</v>
      </c>
      <c r="Z33" s="176"/>
      <c r="AA33" s="177" t="s">
        <v>378</v>
      </c>
      <c r="AB33" s="177"/>
      <c r="AC33" s="177"/>
      <c r="AD33" s="177"/>
      <c r="AE33" s="177"/>
      <c r="AF33" s="177"/>
      <c r="AG33" s="177"/>
      <c r="AH33" s="177" t="s">
        <v>312</v>
      </c>
      <c r="AI33" s="177"/>
      <c r="AJ33" s="177"/>
      <c r="AK33" s="177"/>
      <c r="AL33" s="177"/>
      <c r="AM33" s="177"/>
      <c r="AN33" s="177"/>
      <c r="AO33" s="178" t="s">
        <v>379</v>
      </c>
      <c r="AP33" s="178"/>
      <c r="AQ33" s="178"/>
      <c r="AR33" s="178"/>
      <c r="AS33" s="178"/>
      <c r="AT33" s="178"/>
      <c r="AU33" s="178"/>
    </row>
    <row r="34" spans="1:47" x14ac:dyDescent="0.2">
      <c r="A34" s="179" t="s">
        <v>384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6" t="s">
        <v>385</v>
      </c>
      <c r="Z34" s="176"/>
      <c r="AA34" s="177" t="s">
        <v>312</v>
      </c>
      <c r="AB34" s="177"/>
      <c r="AC34" s="177"/>
      <c r="AD34" s="177"/>
      <c r="AE34" s="177"/>
      <c r="AF34" s="177"/>
      <c r="AG34" s="177"/>
      <c r="AH34" s="177" t="s">
        <v>312</v>
      </c>
      <c r="AI34" s="177"/>
      <c r="AJ34" s="177"/>
      <c r="AK34" s="177"/>
      <c r="AL34" s="177"/>
      <c r="AM34" s="177"/>
      <c r="AN34" s="177"/>
      <c r="AO34" s="178" t="s">
        <v>312</v>
      </c>
      <c r="AP34" s="178"/>
      <c r="AQ34" s="178"/>
      <c r="AR34" s="178"/>
      <c r="AS34" s="178"/>
      <c r="AT34" s="178"/>
      <c r="AU34" s="178"/>
    </row>
    <row r="35" spans="1:47" x14ac:dyDescent="0.2">
      <c r="A35" s="179" t="s">
        <v>386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6" t="s">
        <v>387</v>
      </c>
      <c r="Z35" s="176"/>
      <c r="AA35" s="177" t="s">
        <v>312</v>
      </c>
      <c r="AB35" s="177"/>
      <c r="AC35" s="177"/>
      <c r="AD35" s="177"/>
      <c r="AE35" s="177"/>
      <c r="AF35" s="177"/>
      <c r="AG35" s="177"/>
      <c r="AH35" s="177" t="s">
        <v>312</v>
      </c>
      <c r="AI35" s="177"/>
      <c r="AJ35" s="177"/>
      <c r="AK35" s="177"/>
      <c r="AL35" s="177"/>
      <c r="AM35" s="177"/>
      <c r="AN35" s="177"/>
      <c r="AO35" s="178" t="s">
        <v>312</v>
      </c>
      <c r="AP35" s="178"/>
      <c r="AQ35" s="178"/>
      <c r="AR35" s="178"/>
      <c r="AS35" s="178"/>
      <c r="AT35" s="178"/>
      <c r="AU35" s="178"/>
    </row>
    <row r="36" spans="1:47" x14ac:dyDescent="0.2">
      <c r="A36" s="179" t="s">
        <v>388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6" t="s">
        <v>389</v>
      </c>
      <c r="Z36" s="176"/>
      <c r="AA36" s="177" t="s">
        <v>378</v>
      </c>
      <c r="AB36" s="177"/>
      <c r="AC36" s="177"/>
      <c r="AD36" s="177"/>
      <c r="AE36" s="177"/>
      <c r="AF36" s="177"/>
      <c r="AG36" s="177"/>
      <c r="AH36" s="177" t="s">
        <v>312</v>
      </c>
      <c r="AI36" s="177"/>
      <c r="AJ36" s="177"/>
      <c r="AK36" s="177"/>
      <c r="AL36" s="177"/>
      <c r="AM36" s="177"/>
      <c r="AN36" s="177"/>
      <c r="AO36" s="178" t="s">
        <v>379</v>
      </c>
      <c r="AP36" s="178"/>
      <c r="AQ36" s="178"/>
      <c r="AR36" s="178"/>
      <c r="AS36" s="178"/>
      <c r="AT36" s="178"/>
      <c r="AU36" s="178"/>
    </row>
    <row r="37" spans="1:47" x14ac:dyDescent="0.2">
      <c r="A37" s="179" t="s">
        <v>390</v>
      </c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6" t="s">
        <v>391</v>
      </c>
      <c r="Z37" s="176"/>
      <c r="AA37" s="177" t="s">
        <v>392</v>
      </c>
      <c r="AB37" s="177"/>
      <c r="AC37" s="177"/>
      <c r="AD37" s="177"/>
      <c r="AE37" s="177"/>
      <c r="AF37" s="177"/>
      <c r="AG37" s="177"/>
      <c r="AH37" s="177" t="s">
        <v>312</v>
      </c>
      <c r="AI37" s="177"/>
      <c r="AJ37" s="177"/>
      <c r="AK37" s="177"/>
      <c r="AL37" s="177"/>
      <c r="AM37" s="177"/>
      <c r="AN37" s="177"/>
      <c r="AO37" s="178" t="s">
        <v>393</v>
      </c>
      <c r="AP37" s="178"/>
      <c r="AQ37" s="178"/>
      <c r="AR37" s="178"/>
      <c r="AS37" s="178"/>
      <c r="AT37" s="178"/>
      <c r="AU37" s="178"/>
    </row>
    <row r="38" spans="1:47" x14ac:dyDescent="0.2">
      <c r="A38" s="179" t="s">
        <v>394</v>
      </c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6" t="s">
        <v>395</v>
      </c>
      <c r="Z38" s="176"/>
      <c r="AA38" s="177" t="s">
        <v>312</v>
      </c>
      <c r="AB38" s="177"/>
      <c r="AC38" s="177"/>
      <c r="AD38" s="177"/>
      <c r="AE38" s="177"/>
      <c r="AF38" s="177"/>
      <c r="AG38" s="177"/>
      <c r="AH38" s="177" t="s">
        <v>312</v>
      </c>
      <c r="AI38" s="177"/>
      <c r="AJ38" s="177"/>
      <c r="AK38" s="177"/>
      <c r="AL38" s="177"/>
      <c r="AM38" s="177"/>
      <c r="AN38" s="177"/>
      <c r="AO38" s="178" t="s">
        <v>312</v>
      </c>
      <c r="AP38" s="178"/>
      <c r="AQ38" s="178"/>
      <c r="AR38" s="178"/>
      <c r="AS38" s="178"/>
      <c r="AT38" s="178"/>
      <c r="AU38" s="178"/>
    </row>
    <row r="39" spans="1:47" x14ac:dyDescent="0.2">
      <c r="A39" s="179" t="s">
        <v>396</v>
      </c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6" t="s">
        <v>397</v>
      </c>
      <c r="Z39" s="176"/>
      <c r="AA39" s="177" t="s">
        <v>312</v>
      </c>
      <c r="AB39" s="177"/>
      <c r="AC39" s="177"/>
      <c r="AD39" s="177"/>
      <c r="AE39" s="177"/>
      <c r="AF39" s="177"/>
      <c r="AG39" s="177"/>
      <c r="AH39" s="177" t="s">
        <v>312</v>
      </c>
      <c r="AI39" s="177"/>
      <c r="AJ39" s="177"/>
      <c r="AK39" s="177"/>
      <c r="AL39" s="177"/>
      <c r="AM39" s="177"/>
      <c r="AN39" s="177"/>
      <c r="AO39" s="178" t="s">
        <v>312</v>
      </c>
      <c r="AP39" s="178"/>
      <c r="AQ39" s="178"/>
      <c r="AR39" s="178"/>
      <c r="AS39" s="178"/>
      <c r="AT39" s="178"/>
      <c r="AU39" s="178"/>
    </row>
    <row r="40" spans="1:47" x14ac:dyDescent="0.2">
      <c r="A40" s="179" t="s">
        <v>398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6" t="s">
        <v>399</v>
      </c>
      <c r="Z40" s="176"/>
      <c r="AA40" s="177" t="s">
        <v>312</v>
      </c>
      <c r="AB40" s="177"/>
      <c r="AC40" s="177"/>
      <c r="AD40" s="177"/>
      <c r="AE40" s="177"/>
      <c r="AF40" s="177"/>
      <c r="AG40" s="177"/>
      <c r="AH40" s="177" t="s">
        <v>312</v>
      </c>
      <c r="AI40" s="177"/>
      <c r="AJ40" s="177"/>
      <c r="AK40" s="177"/>
      <c r="AL40" s="177"/>
      <c r="AM40" s="177"/>
      <c r="AN40" s="177"/>
      <c r="AO40" s="178" t="s">
        <v>312</v>
      </c>
      <c r="AP40" s="178"/>
      <c r="AQ40" s="178"/>
      <c r="AR40" s="178"/>
      <c r="AS40" s="178"/>
      <c r="AT40" s="178"/>
      <c r="AU40" s="178"/>
    </row>
    <row r="41" spans="1:47" x14ac:dyDescent="0.2">
      <c r="A41" s="179" t="s">
        <v>400</v>
      </c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6" t="s">
        <v>401</v>
      </c>
      <c r="Z41" s="176"/>
      <c r="AA41" s="177" t="s">
        <v>312</v>
      </c>
      <c r="AB41" s="177"/>
      <c r="AC41" s="177"/>
      <c r="AD41" s="177"/>
      <c r="AE41" s="177"/>
      <c r="AF41" s="177"/>
      <c r="AG41" s="177"/>
      <c r="AH41" s="177" t="s">
        <v>312</v>
      </c>
      <c r="AI41" s="177"/>
      <c r="AJ41" s="177"/>
      <c r="AK41" s="177"/>
      <c r="AL41" s="177"/>
      <c r="AM41" s="177"/>
      <c r="AN41" s="177"/>
      <c r="AO41" s="178" t="s">
        <v>312</v>
      </c>
      <c r="AP41" s="178"/>
      <c r="AQ41" s="178"/>
      <c r="AR41" s="178"/>
      <c r="AS41" s="178"/>
      <c r="AT41" s="178"/>
      <c r="AU41" s="178"/>
    </row>
    <row r="42" spans="1:47" x14ac:dyDescent="0.2">
      <c r="A42" s="179" t="s">
        <v>402</v>
      </c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6" t="s">
        <v>403</v>
      </c>
      <c r="Z42" s="176"/>
      <c r="AA42" s="177" t="s">
        <v>312</v>
      </c>
      <c r="AB42" s="177"/>
      <c r="AC42" s="177"/>
      <c r="AD42" s="177"/>
      <c r="AE42" s="177"/>
      <c r="AF42" s="177"/>
      <c r="AG42" s="177"/>
      <c r="AH42" s="177" t="s">
        <v>312</v>
      </c>
      <c r="AI42" s="177"/>
      <c r="AJ42" s="177"/>
      <c r="AK42" s="177"/>
      <c r="AL42" s="177"/>
      <c r="AM42" s="177"/>
      <c r="AN42" s="177"/>
      <c r="AO42" s="178" t="s">
        <v>312</v>
      </c>
      <c r="AP42" s="178"/>
      <c r="AQ42" s="178"/>
      <c r="AR42" s="178"/>
      <c r="AS42" s="178"/>
      <c r="AT42" s="178"/>
      <c r="AU42" s="178"/>
    </row>
    <row r="43" spans="1:47" x14ac:dyDescent="0.2">
      <c r="A43" s="179" t="s">
        <v>404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6" t="s">
        <v>405</v>
      </c>
      <c r="Z43" s="176"/>
      <c r="AA43" s="177" t="s">
        <v>312</v>
      </c>
      <c r="AB43" s="177"/>
      <c r="AC43" s="177"/>
      <c r="AD43" s="177"/>
      <c r="AE43" s="177"/>
      <c r="AF43" s="177"/>
      <c r="AG43" s="177"/>
      <c r="AH43" s="177" t="s">
        <v>312</v>
      </c>
      <c r="AI43" s="177"/>
      <c r="AJ43" s="177"/>
      <c r="AK43" s="177"/>
      <c r="AL43" s="177"/>
      <c r="AM43" s="177"/>
      <c r="AN43" s="177"/>
      <c r="AO43" s="178" t="s">
        <v>312</v>
      </c>
      <c r="AP43" s="178"/>
      <c r="AQ43" s="178"/>
      <c r="AR43" s="178"/>
      <c r="AS43" s="178"/>
      <c r="AT43" s="178"/>
      <c r="AU43" s="178"/>
    </row>
    <row r="44" spans="1:47" x14ac:dyDescent="0.2">
      <c r="A44" s="179" t="s">
        <v>406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6" t="s">
        <v>407</v>
      </c>
      <c r="Z44" s="176"/>
      <c r="AA44" s="177" t="s">
        <v>312</v>
      </c>
      <c r="AB44" s="177"/>
      <c r="AC44" s="177"/>
      <c r="AD44" s="177"/>
      <c r="AE44" s="177"/>
      <c r="AF44" s="177"/>
      <c r="AG44" s="177"/>
      <c r="AH44" s="177" t="s">
        <v>312</v>
      </c>
      <c r="AI44" s="177"/>
      <c r="AJ44" s="177"/>
      <c r="AK44" s="177"/>
      <c r="AL44" s="177"/>
      <c r="AM44" s="177"/>
      <c r="AN44" s="177"/>
      <c r="AO44" s="178" t="s">
        <v>312</v>
      </c>
      <c r="AP44" s="178"/>
      <c r="AQ44" s="178"/>
      <c r="AR44" s="178"/>
      <c r="AS44" s="178"/>
      <c r="AT44" s="178"/>
      <c r="AU44" s="178"/>
    </row>
    <row r="45" spans="1:47" x14ac:dyDescent="0.2">
      <c r="A45" s="179" t="s">
        <v>408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6" t="s">
        <v>409</v>
      </c>
      <c r="Z45" s="176"/>
      <c r="AA45" s="177" t="s">
        <v>312</v>
      </c>
      <c r="AB45" s="177"/>
      <c r="AC45" s="177"/>
      <c r="AD45" s="177"/>
      <c r="AE45" s="177"/>
      <c r="AF45" s="177"/>
      <c r="AG45" s="177"/>
      <c r="AH45" s="177" t="s">
        <v>312</v>
      </c>
      <c r="AI45" s="177"/>
      <c r="AJ45" s="177"/>
      <c r="AK45" s="177"/>
      <c r="AL45" s="177"/>
      <c r="AM45" s="177"/>
      <c r="AN45" s="177"/>
      <c r="AO45" s="178" t="s">
        <v>312</v>
      </c>
      <c r="AP45" s="178"/>
      <c r="AQ45" s="178"/>
      <c r="AR45" s="178"/>
      <c r="AS45" s="178"/>
      <c r="AT45" s="178"/>
      <c r="AU45" s="178"/>
    </row>
    <row r="46" spans="1:47" x14ac:dyDescent="0.2">
      <c r="A46" s="179" t="s">
        <v>410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6" t="s">
        <v>411</v>
      </c>
      <c r="Z46" s="176"/>
      <c r="AA46" s="177" t="s">
        <v>312</v>
      </c>
      <c r="AB46" s="177"/>
      <c r="AC46" s="177"/>
      <c r="AD46" s="177"/>
      <c r="AE46" s="177"/>
      <c r="AF46" s="177"/>
      <c r="AG46" s="177"/>
      <c r="AH46" s="177" t="s">
        <v>312</v>
      </c>
      <c r="AI46" s="177"/>
      <c r="AJ46" s="177"/>
      <c r="AK46" s="177"/>
      <c r="AL46" s="177"/>
      <c r="AM46" s="177"/>
      <c r="AN46" s="177"/>
      <c r="AO46" s="178" t="s">
        <v>312</v>
      </c>
      <c r="AP46" s="178"/>
      <c r="AQ46" s="178"/>
      <c r="AR46" s="178"/>
      <c r="AS46" s="178"/>
      <c r="AT46" s="178"/>
      <c r="AU46" s="178"/>
    </row>
    <row r="47" spans="1:47" x14ac:dyDescent="0.2">
      <c r="A47" s="179" t="s">
        <v>412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6" t="s">
        <v>413</v>
      </c>
      <c r="Z47" s="176"/>
      <c r="AA47" s="177" t="s">
        <v>312</v>
      </c>
      <c r="AB47" s="177"/>
      <c r="AC47" s="177"/>
      <c r="AD47" s="177"/>
      <c r="AE47" s="177"/>
      <c r="AF47" s="177"/>
      <c r="AG47" s="177"/>
      <c r="AH47" s="177" t="s">
        <v>312</v>
      </c>
      <c r="AI47" s="177"/>
      <c r="AJ47" s="177"/>
      <c r="AK47" s="177"/>
      <c r="AL47" s="177"/>
      <c r="AM47" s="177"/>
      <c r="AN47" s="177"/>
      <c r="AO47" s="178" t="s">
        <v>312</v>
      </c>
      <c r="AP47" s="178"/>
      <c r="AQ47" s="178"/>
      <c r="AR47" s="178"/>
      <c r="AS47" s="178"/>
      <c r="AT47" s="178"/>
      <c r="AU47" s="178"/>
    </row>
    <row r="48" spans="1:47" x14ac:dyDescent="0.2">
      <c r="A48" s="179" t="s">
        <v>414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6" t="s">
        <v>415</v>
      </c>
      <c r="Z48" s="176"/>
      <c r="AA48" s="177" t="s">
        <v>312</v>
      </c>
      <c r="AB48" s="177"/>
      <c r="AC48" s="177"/>
      <c r="AD48" s="177"/>
      <c r="AE48" s="177"/>
      <c r="AF48" s="177"/>
      <c r="AG48" s="177"/>
      <c r="AH48" s="177" t="s">
        <v>312</v>
      </c>
      <c r="AI48" s="177"/>
      <c r="AJ48" s="177"/>
      <c r="AK48" s="177"/>
      <c r="AL48" s="177"/>
      <c r="AM48" s="177"/>
      <c r="AN48" s="177"/>
      <c r="AO48" s="178" t="s">
        <v>312</v>
      </c>
      <c r="AP48" s="178"/>
      <c r="AQ48" s="178"/>
      <c r="AR48" s="178"/>
      <c r="AS48" s="178"/>
      <c r="AT48" s="178"/>
      <c r="AU48" s="178"/>
    </row>
    <row r="49" spans="1:47" x14ac:dyDescent="0.2">
      <c r="A49" s="179" t="s">
        <v>416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6" t="s">
        <v>417</v>
      </c>
      <c r="Z49" s="176"/>
      <c r="AA49" s="177" t="s">
        <v>312</v>
      </c>
      <c r="AB49" s="177"/>
      <c r="AC49" s="177"/>
      <c r="AD49" s="177"/>
      <c r="AE49" s="177"/>
      <c r="AF49" s="177"/>
      <c r="AG49" s="177"/>
      <c r="AH49" s="177" t="s">
        <v>312</v>
      </c>
      <c r="AI49" s="177"/>
      <c r="AJ49" s="177"/>
      <c r="AK49" s="177"/>
      <c r="AL49" s="177"/>
      <c r="AM49" s="177"/>
      <c r="AN49" s="177"/>
      <c r="AO49" s="178" t="s">
        <v>312</v>
      </c>
      <c r="AP49" s="178"/>
      <c r="AQ49" s="178"/>
      <c r="AR49" s="178"/>
      <c r="AS49" s="178"/>
      <c r="AT49" s="178"/>
      <c r="AU49" s="178"/>
    </row>
    <row r="50" spans="1:47" x14ac:dyDescent="0.2">
      <c r="A50" s="179" t="s">
        <v>418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6" t="s">
        <v>419</v>
      </c>
      <c r="Z50" s="176"/>
      <c r="AA50" s="177" t="s">
        <v>312</v>
      </c>
      <c r="AB50" s="177"/>
      <c r="AC50" s="177"/>
      <c r="AD50" s="177"/>
      <c r="AE50" s="177"/>
      <c r="AF50" s="177"/>
      <c r="AG50" s="177"/>
      <c r="AH50" s="177" t="s">
        <v>312</v>
      </c>
      <c r="AI50" s="177"/>
      <c r="AJ50" s="177"/>
      <c r="AK50" s="177"/>
      <c r="AL50" s="177"/>
      <c r="AM50" s="177"/>
      <c r="AN50" s="177"/>
      <c r="AO50" s="178" t="s">
        <v>312</v>
      </c>
      <c r="AP50" s="178"/>
      <c r="AQ50" s="178"/>
      <c r="AR50" s="178"/>
      <c r="AS50" s="178"/>
      <c r="AT50" s="178"/>
      <c r="AU50" s="178"/>
    </row>
    <row r="51" spans="1:47" x14ac:dyDescent="0.2">
      <c r="A51" s="179" t="s">
        <v>420</v>
      </c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6" t="s">
        <v>421</v>
      </c>
      <c r="Z51" s="176"/>
      <c r="AA51" s="177" t="s">
        <v>312</v>
      </c>
      <c r="AB51" s="177"/>
      <c r="AC51" s="177"/>
      <c r="AD51" s="177"/>
      <c r="AE51" s="177"/>
      <c r="AF51" s="177"/>
      <c r="AG51" s="177"/>
      <c r="AH51" s="177" t="s">
        <v>312</v>
      </c>
      <c r="AI51" s="177"/>
      <c r="AJ51" s="177"/>
      <c r="AK51" s="177"/>
      <c r="AL51" s="177"/>
      <c r="AM51" s="177"/>
      <c r="AN51" s="177"/>
      <c r="AO51" s="178" t="s">
        <v>312</v>
      </c>
      <c r="AP51" s="178"/>
      <c r="AQ51" s="178"/>
      <c r="AR51" s="178"/>
      <c r="AS51" s="178"/>
      <c r="AT51" s="178"/>
      <c r="AU51" s="178"/>
    </row>
    <row r="52" spans="1:47" x14ac:dyDescent="0.2">
      <c r="A52" s="179" t="s">
        <v>422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6" t="s">
        <v>423</v>
      </c>
      <c r="Z52" s="176"/>
      <c r="AA52" s="177" t="s">
        <v>312</v>
      </c>
      <c r="AB52" s="177"/>
      <c r="AC52" s="177"/>
      <c r="AD52" s="177"/>
      <c r="AE52" s="177"/>
      <c r="AF52" s="177"/>
      <c r="AG52" s="177"/>
      <c r="AH52" s="177" t="s">
        <v>312</v>
      </c>
      <c r="AI52" s="177"/>
      <c r="AJ52" s="177"/>
      <c r="AK52" s="177"/>
      <c r="AL52" s="177"/>
      <c r="AM52" s="177"/>
      <c r="AN52" s="177"/>
      <c r="AO52" s="178" t="s">
        <v>312</v>
      </c>
      <c r="AP52" s="178"/>
      <c r="AQ52" s="178"/>
      <c r="AR52" s="178"/>
      <c r="AS52" s="178"/>
      <c r="AT52" s="178"/>
      <c r="AU52" s="178"/>
    </row>
    <row r="53" spans="1:47" x14ac:dyDescent="0.2">
      <c r="A53" s="179" t="s">
        <v>424</v>
      </c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6" t="s">
        <v>425</v>
      </c>
      <c r="Z53" s="176"/>
      <c r="AA53" s="177" t="s">
        <v>312</v>
      </c>
      <c r="AB53" s="177"/>
      <c r="AC53" s="177"/>
      <c r="AD53" s="177"/>
      <c r="AE53" s="177"/>
      <c r="AF53" s="177"/>
      <c r="AG53" s="177"/>
      <c r="AH53" s="177" t="s">
        <v>312</v>
      </c>
      <c r="AI53" s="177"/>
      <c r="AJ53" s="177"/>
      <c r="AK53" s="177"/>
      <c r="AL53" s="177"/>
      <c r="AM53" s="177"/>
      <c r="AN53" s="177"/>
      <c r="AO53" s="178" t="s">
        <v>312</v>
      </c>
      <c r="AP53" s="178"/>
      <c r="AQ53" s="178"/>
      <c r="AR53" s="178"/>
      <c r="AS53" s="178"/>
      <c r="AT53" s="178"/>
      <c r="AU53" s="178"/>
    </row>
    <row r="54" spans="1:47" x14ac:dyDescent="0.2">
      <c r="A54" s="179" t="s">
        <v>426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6" t="s">
        <v>427</v>
      </c>
      <c r="Z54" s="176"/>
      <c r="AA54" s="177" t="s">
        <v>312</v>
      </c>
      <c r="AB54" s="177"/>
      <c r="AC54" s="177"/>
      <c r="AD54" s="177"/>
      <c r="AE54" s="177"/>
      <c r="AF54" s="177"/>
      <c r="AG54" s="177"/>
      <c r="AH54" s="177" t="s">
        <v>312</v>
      </c>
      <c r="AI54" s="177"/>
      <c r="AJ54" s="177"/>
      <c r="AK54" s="177"/>
      <c r="AL54" s="177"/>
      <c r="AM54" s="177"/>
      <c r="AN54" s="177"/>
      <c r="AO54" s="178" t="s">
        <v>312</v>
      </c>
      <c r="AP54" s="178"/>
      <c r="AQ54" s="178"/>
      <c r="AR54" s="178"/>
      <c r="AS54" s="178"/>
      <c r="AT54" s="178"/>
      <c r="AU54" s="178"/>
    </row>
    <row r="55" spans="1:47" x14ac:dyDescent="0.2">
      <c r="A55" s="179" t="s">
        <v>428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6" t="s">
        <v>429</v>
      </c>
      <c r="Z55" s="176"/>
      <c r="AA55" s="177" t="s">
        <v>312</v>
      </c>
      <c r="AB55" s="177"/>
      <c r="AC55" s="177"/>
      <c r="AD55" s="177"/>
      <c r="AE55" s="177"/>
      <c r="AF55" s="177"/>
      <c r="AG55" s="177"/>
      <c r="AH55" s="177" t="s">
        <v>312</v>
      </c>
      <c r="AI55" s="177"/>
      <c r="AJ55" s="177"/>
      <c r="AK55" s="177"/>
      <c r="AL55" s="177"/>
      <c r="AM55" s="177"/>
      <c r="AN55" s="177"/>
      <c r="AO55" s="178" t="s">
        <v>312</v>
      </c>
      <c r="AP55" s="178"/>
      <c r="AQ55" s="178"/>
      <c r="AR55" s="178"/>
      <c r="AS55" s="178"/>
      <c r="AT55" s="178"/>
      <c r="AU55" s="178"/>
    </row>
    <row r="56" spans="1:47" x14ac:dyDescent="0.2">
      <c r="A56" s="179" t="s">
        <v>430</v>
      </c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6" t="s">
        <v>431</v>
      </c>
      <c r="Z56" s="176"/>
      <c r="AA56" s="177" t="s">
        <v>432</v>
      </c>
      <c r="AB56" s="177"/>
      <c r="AC56" s="177"/>
      <c r="AD56" s="177"/>
      <c r="AE56" s="177"/>
      <c r="AF56" s="177"/>
      <c r="AG56" s="177"/>
      <c r="AH56" s="177" t="s">
        <v>312</v>
      </c>
      <c r="AI56" s="177"/>
      <c r="AJ56" s="177"/>
      <c r="AK56" s="177"/>
      <c r="AL56" s="177"/>
      <c r="AM56" s="177"/>
      <c r="AN56" s="177"/>
      <c r="AO56" s="178" t="s">
        <v>433</v>
      </c>
      <c r="AP56" s="178"/>
      <c r="AQ56" s="178"/>
      <c r="AR56" s="178"/>
      <c r="AS56" s="178"/>
      <c r="AT56" s="178"/>
      <c r="AU56" s="178"/>
    </row>
    <row r="57" spans="1:47" x14ac:dyDescent="0.2">
      <c r="A57" s="179" t="s">
        <v>434</v>
      </c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6" t="s">
        <v>435</v>
      </c>
      <c r="Z57" s="176"/>
      <c r="AA57" s="177" t="s">
        <v>312</v>
      </c>
      <c r="AB57" s="177"/>
      <c r="AC57" s="177"/>
      <c r="AD57" s="177"/>
      <c r="AE57" s="177"/>
      <c r="AF57" s="177"/>
      <c r="AG57" s="177"/>
      <c r="AH57" s="177" t="s">
        <v>312</v>
      </c>
      <c r="AI57" s="177"/>
      <c r="AJ57" s="177"/>
      <c r="AK57" s="177"/>
      <c r="AL57" s="177"/>
      <c r="AM57" s="177"/>
      <c r="AN57" s="177"/>
      <c r="AO57" s="178" t="s">
        <v>312</v>
      </c>
      <c r="AP57" s="178"/>
      <c r="AQ57" s="178"/>
      <c r="AR57" s="178"/>
      <c r="AS57" s="178"/>
      <c r="AT57" s="178"/>
      <c r="AU57" s="178"/>
    </row>
    <row r="58" spans="1:47" x14ac:dyDescent="0.2">
      <c r="A58" s="179" t="s">
        <v>436</v>
      </c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6" t="s">
        <v>437</v>
      </c>
      <c r="Z58" s="176"/>
      <c r="AA58" s="177" t="s">
        <v>312</v>
      </c>
      <c r="AB58" s="177"/>
      <c r="AC58" s="177"/>
      <c r="AD58" s="177"/>
      <c r="AE58" s="177"/>
      <c r="AF58" s="177"/>
      <c r="AG58" s="177"/>
      <c r="AH58" s="177" t="s">
        <v>312</v>
      </c>
      <c r="AI58" s="177"/>
      <c r="AJ58" s="177"/>
      <c r="AK58" s="177"/>
      <c r="AL58" s="177"/>
      <c r="AM58" s="177"/>
      <c r="AN58" s="177"/>
      <c r="AO58" s="178" t="s">
        <v>312</v>
      </c>
      <c r="AP58" s="178"/>
      <c r="AQ58" s="178"/>
      <c r="AR58" s="178"/>
      <c r="AS58" s="178"/>
      <c r="AT58" s="178"/>
      <c r="AU58" s="178"/>
    </row>
    <row r="59" spans="1:47" x14ac:dyDescent="0.2">
      <c r="A59" s="179" t="s">
        <v>438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6" t="s">
        <v>439</v>
      </c>
      <c r="Z59" s="176"/>
      <c r="AA59" s="177" t="s">
        <v>432</v>
      </c>
      <c r="AB59" s="177"/>
      <c r="AC59" s="177"/>
      <c r="AD59" s="177"/>
      <c r="AE59" s="177"/>
      <c r="AF59" s="177"/>
      <c r="AG59" s="177"/>
      <c r="AH59" s="177" t="s">
        <v>312</v>
      </c>
      <c r="AI59" s="177"/>
      <c r="AJ59" s="177"/>
      <c r="AK59" s="177"/>
      <c r="AL59" s="177"/>
      <c r="AM59" s="177"/>
      <c r="AN59" s="177"/>
      <c r="AO59" s="178" t="s">
        <v>433</v>
      </c>
      <c r="AP59" s="178"/>
      <c r="AQ59" s="178"/>
      <c r="AR59" s="178"/>
      <c r="AS59" s="178"/>
      <c r="AT59" s="178"/>
      <c r="AU59" s="178"/>
    </row>
    <row r="60" spans="1:47" x14ac:dyDescent="0.2">
      <c r="A60" s="179" t="s">
        <v>440</v>
      </c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6" t="s">
        <v>441</v>
      </c>
      <c r="Z60" s="176"/>
      <c r="AA60" s="177" t="s">
        <v>442</v>
      </c>
      <c r="AB60" s="177"/>
      <c r="AC60" s="177"/>
      <c r="AD60" s="177"/>
      <c r="AE60" s="177"/>
      <c r="AF60" s="177"/>
      <c r="AG60" s="177"/>
      <c r="AH60" s="177" t="s">
        <v>312</v>
      </c>
      <c r="AI60" s="177"/>
      <c r="AJ60" s="177"/>
      <c r="AK60" s="177"/>
      <c r="AL60" s="177"/>
      <c r="AM60" s="177"/>
      <c r="AN60" s="177"/>
      <c r="AO60" s="178" t="s">
        <v>443</v>
      </c>
      <c r="AP60" s="178"/>
      <c r="AQ60" s="178"/>
      <c r="AR60" s="178"/>
      <c r="AS60" s="178"/>
      <c r="AT60" s="178"/>
      <c r="AU60" s="178"/>
    </row>
    <row r="61" spans="1:47" x14ac:dyDescent="0.2">
      <c r="A61" s="179" t="s">
        <v>444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6" t="s">
        <v>445</v>
      </c>
      <c r="Z61" s="176"/>
      <c r="AA61" s="177" t="s">
        <v>312</v>
      </c>
      <c r="AB61" s="177"/>
      <c r="AC61" s="177"/>
      <c r="AD61" s="177"/>
      <c r="AE61" s="177"/>
      <c r="AF61" s="177"/>
      <c r="AG61" s="177"/>
      <c r="AH61" s="177" t="s">
        <v>312</v>
      </c>
      <c r="AI61" s="177"/>
      <c r="AJ61" s="177"/>
      <c r="AK61" s="177"/>
      <c r="AL61" s="177"/>
      <c r="AM61" s="177"/>
      <c r="AN61" s="177"/>
      <c r="AO61" s="178" t="s">
        <v>312</v>
      </c>
      <c r="AP61" s="178"/>
      <c r="AQ61" s="178"/>
      <c r="AR61" s="178"/>
      <c r="AS61" s="178"/>
      <c r="AT61" s="178"/>
      <c r="AU61" s="178"/>
    </row>
    <row r="62" spans="1:47" x14ac:dyDescent="0.2">
      <c r="A62" s="179" t="s">
        <v>446</v>
      </c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6" t="s">
        <v>447</v>
      </c>
      <c r="Z62" s="176"/>
      <c r="AA62" s="177" t="s">
        <v>442</v>
      </c>
      <c r="AB62" s="177"/>
      <c r="AC62" s="177"/>
      <c r="AD62" s="177"/>
      <c r="AE62" s="177"/>
      <c r="AF62" s="177"/>
      <c r="AG62" s="177"/>
      <c r="AH62" s="177" t="s">
        <v>312</v>
      </c>
      <c r="AI62" s="177"/>
      <c r="AJ62" s="177"/>
      <c r="AK62" s="177"/>
      <c r="AL62" s="177"/>
      <c r="AM62" s="177"/>
      <c r="AN62" s="177"/>
      <c r="AO62" s="178" t="s">
        <v>443</v>
      </c>
      <c r="AP62" s="178"/>
      <c r="AQ62" s="178"/>
      <c r="AR62" s="178"/>
      <c r="AS62" s="178"/>
      <c r="AT62" s="178"/>
      <c r="AU62" s="178"/>
    </row>
    <row r="63" spans="1:47" x14ac:dyDescent="0.2">
      <c r="A63" s="179" t="s">
        <v>448</v>
      </c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6" t="s">
        <v>449</v>
      </c>
      <c r="Z63" s="176"/>
      <c r="AA63" s="177" t="s">
        <v>312</v>
      </c>
      <c r="AB63" s="177"/>
      <c r="AC63" s="177"/>
      <c r="AD63" s="177"/>
      <c r="AE63" s="177"/>
      <c r="AF63" s="177"/>
      <c r="AG63" s="177"/>
      <c r="AH63" s="177" t="s">
        <v>312</v>
      </c>
      <c r="AI63" s="177"/>
      <c r="AJ63" s="177"/>
      <c r="AK63" s="177"/>
      <c r="AL63" s="177"/>
      <c r="AM63" s="177"/>
      <c r="AN63" s="177"/>
      <c r="AO63" s="178" t="s">
        <v>312</v>
      </c>
      <c r="AP63" s="178"/>
      <c r="AQ63" s="178"/>
      <c r="AR63" s="178"/>
      <c r="AS63" s="178"/>
      <c r="AT63" s="178"/>
      <c r="AU63" s="178"/>
    </row>
    <row r="64" spans="1:47" x14ac:dyDescent="0.2">
      <c r="A64" s="179" t="s">
        <v>450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6" t="s">
        <v>451</v>
      </c>
      <c r="Z64" s="176"/>
      <c r="AA64" s="177" t="s">
        <v>312</v>
      </c>
      <c r="AB64" s="177"/>
      <c r="AC64" s="177"/>
      <c r="AD64" s="177"/>
      <c r="AE64" s="177"/>
      <c r="AF64" s="177"/>
      <c r="AG64" s="177"/>
      <c r="AH64" s="177" t="s">
        <v>312</v>
      </c>
      <c r="AI64" s="177"/>
      <c r="AJ64" s="177"/>
      <c r="AK64" s="177"/>
      <c r="AL64" s="177"/>
      <c r="AM64" s="177"/>
      <c r="AN64" s="177"/>
      <c r="AO64" s="178" t="s">
        <v>312</v>
      </c>
      <c r="AP64" s="178"/>
      <c r="AQ64" s="178"/>
      <c r="AR64" s="178"/>
      <c r="AS64" s="178"/>
      <c r="AT64" s="178"/>
      <c r="AU64" s="178"/>
    </row>
    <row r="65" spans="1:47" x14ac:dyDescent="0.2">
      <c r="A65" s="179" t="s">
        <v>452</v>
      </c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6" t="s">
        <v>453</v>
      </c>
      <c r="Z65" s="176"/>
      <c r="AA65" s="177" t="s">
        <v>312</v>
      </c>
      <c r="AB65" s="177"/>
      <c r="AC65" s="177"/>
      <c r="AD65" s="177"/>
      <c r="AE65" s="177"/>
      <c r="AF65" s="177"/>
      <c r="AG65" s="177"/>
      <c r="AH65" s="177" t="s">
        <v>312</v>
      </c>
      <c r="AI65" s="177"/>
      <c r="AJ65" s="177"/>
      <c r="AK65" s="177"/>
      <c r="AL65" s="177"/>
      <c r="AM65" s="177"/>
      <c r="AN65" s="177"/>
      <c r="AO65" s="178" t="s">
        <v>312</v>
      </c>
      <c r="AP65" s="178"/>
      <c r="AQ65" s="178"/>
      <c r="AR65" s="178"/>
      <c r="AS65" s="178"/>
      <c r="AT65" s="178"/>
      <c r="AU65" s="178"/>
    </row>
    <row r="66" spans="1:47" x14ac:dyDescent="0.2">
      <c r="A66" s="179" t="s">
        <v>454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6" t="s">
        <v>455</v>
      </c>
      <c r="Z66" s="176"/>
      <c r="AA66" s="177" t="s">
        <v>456</v>
      </c>
      <c r="AB66" s="177"/>
      <c r="AC66" s="177"/>
      <c r="AD66" s="177"/>
      <c r="AE66" s="177"/>
      <c r="AF66" s="177"/>
      <c r="AG66" s="177"/>
      <c r="AH66" s="177" t="s">
        <v>312</v>
      </c>
      <c r="AI66" s="177"/>
      <c r="AJ66" s="177"/>
      <c r="AK66" s="177"/>
      <c r="AL66" s="177"/>
      <c r="AM66" s="177"/>
      <c r="AN66" s="177"/>
      <c r="AO66" s="178" t="s">
        <v>457</v>
      </c>
      <c r="AP66" s="178"/>
      <c r="AQ66" s="178"/>
      <c r="AR66" s="178"/>
      <c r="AS66" s="178"/>
      <c r="AT66" s="178"/>
      <c r="AU66" s="178"/>
    </row>
    <row r="67" spans="1:47" x14ac:dyDescent="0.2">
      <c r="A67" s="179" t="s">
        <v>458</v>
      </c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6" t="s">
        <v>459</v>
      </c>
      <c r="Z67" s="176"/>
      <c r="AA67" s="177" t="s">
        <v>312</v>
      </c>
      <c r="AB67" s="177"/>
      <c r="AC67" s="177"/>
      <c r="AD67" s="177"/>
      <c r="AE67" s="177"/>
      <c r="AF67" s="177"/>
      <c r="AG67" s="177"/>
      <c r="AH67" s="177" t="s">
        <v>312</v>
      </c>
      <c r="AI67" s="177"/>
      <c r="AJ67" s="177"/>
      <c r="AK67" s="177"/>
      <c r="AL67" s="177"/>
      <c r="AM67" s="177"/>
      <c r="AN67" s="177"/>
      <c r="AO67" s="178" t="s">
        <v>312</v>
      </c>
      <c r="AP67" s="178"/>
      <c r="AQ67" s="178"/>
      <c r="AR67" s="178"/>
      <c r="AS67" s="178"/>
      <c r="AT67" s="178"/>
      <c r="AU67" s="178"/>
    </row>
    <row r="68" spans="1:47" x14ac:dyDescent="0.2">
      <c r="A68" s="179" t="s">
        <v>460</v>
      </c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6" t="s">
        <v>461</v>
      </c>
      <c r="Z68" s="176"/>
      <c r="AA68" s="177" t="s">
        <v>312</v>
      </c>
      <c r="AB68" s="177"/>
      <c r="AC68" s="177"/>
      <c r="AD68" s="177"/>
      <c r="AE68" s="177"/>
      <c r="AF68" s="177"/>
      <c r="AG68" s="177"/>
      <c r="AH68" s="177" t="s">
        <v>312</v>
      </c>
      <c r="AI68" s="177"/>
      <c r="AJ68" s="177"/>
      <c r="AK68" s="177"/>
      <c r="AL68" s="177"/>
      <c r="AM68" s="177"/>
      <c r="AN68" s="177"/>
      <c r="AO68" s="178" t="s">
        <v>312</v>
      </c>
      <c r="AP68" s="178"/>
      <c r="AQ68" s="178"/>
      <c r="AR68" s="178"/>
      <c r="AS68" s="178"/>
      <c r="AT68" s="178"/>
      <c r="AU68" s="178"/>
    </row>
    <row r="69" spans="1:47" x14ac:dyDescent="0.2">
      <c r="A69" s="179" t="s">
        <v>462</v>
      </c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6" t="s">
        <v>463</v>
      </c>
      <c r="Z69" s="176"/>
      <c r="AA69" s="177" t="s">
        <v>312</v>
      </c>
      <c r="AB69" s="177"/>
      <c r="AC69" s="177"/>
      <c r="AD69" s="177"/>
      <c r="AE69" s="177"/>
      <c r="AF69" s="177"/>
      <c r="AG69" s="177"/>
      <c r="AH69" s="177" t="s">
        <v>312</v>
      </c>
      <c r="AI69" s="177"/>
      <c r="AJ69" s="177"/>
      <c r="AK69" s="177"/>
      <c r="AL69" s="177"/>
      <c r="AM69" s="177"/>
      <c r="AN69" s="177"/>
      <c r="AO69" s="178" t="s">
        <v>312</v>
      </c>
      <c r="AP69" s="178"/>
      <c r="AQ69" s="178"/>
      <c r="AR69" s="178"/>
      <c r="AS69" s="178"/>
      <c r="AT69" s="178"/>
      <c r="AU69" s="178"/>
    </row>
    <row r="70" spans="1:47" x14ac:dyDescent="0.2">
      <c r="A70" s="179" t="s">
        <v>464</v>
      </c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6" t="s">
        <v>465</v>
      </c>
      <c r="Z70" s="176"/>
      <c r="AA70" s="177" t="s">
        <v>312</v>
      </c>
      <c r="AB70" s="177"/>
      <c r="AC70" s="177"/>
      <c r="AD70" s="177"/>
      <c r="AE70" s="177"/>
      <c r="AF70" s="177"/>
      <c r="AG70" s="177"/>
      <c r="AH70" s="177" t="s">
        <v>312</v>
      </c>
      <c r="AI70" s="177"/>
      <c r="AJ70" s="177"/>
      <c r="AK70" s="177"/>
      <c r="AL70" s="177"/>
      <c r="AM70" s="177"/>
      <c r="AN70" s="177"/>
      <c r="AO70" s="178" t="s">
        <v>312</v>
      </c>
      <c r="AP70" s="178"/>
      <c r="AQ70" s="178"/>
      <c r="AR70" s="178"/>
      <c r="AS70" s="178"/>
      <c r="AT70" s="178"/>
      <c r="AU70" s="178"/>
    </row>
    <row r="71" spans="1:47" x14ac:dyDescent="0.2">
      <c r="A71" s="179" t="s">
        <v>466</v>
      </c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6" t="s">
        <v>467</v>
      </c>
      <c r="Z71" s="176"/>
      <c r="AA71" s="177" t="s">
        <v>468</v>
      </c>
      <c r="AB71" s="177"/>
      <c r="AC71" s="177"/>
      <c r="AD71" s="177"/>
      <c r="AE71" s="177"/>
      <c r="AF71" s="177"/>
      <c r="AG71" s="177"/>
      <c r="AH71" s="177" t="s">
        <v>312</v>
      </c>
      <c r="AI71" s="177"/>
      <c r="AJ71" s="177"/>
      <c r="AK71" s="177"/>
      <c r="AL71" s="177"/>
      <c r="AM71" s="177"/>
      <c r="AN71" s="177"/>
      <c r="AO71" s="178" t="s">
        <v>469</v>
      </c>
      <c r="AP71" s="178"/>
      <c r="AQ71" s="178"/>
      <c r="AR71" s="178"/>
      <c r="AS71" s="178"/>
      <c r="AT71" s="178"/>
      <c r="AU71" s="178"/>
    </row>
    <row r="72" spans="1:47" x14ac:dyDescent="0.2">
      <c r="A72" s="179" t="s">
        <v>470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6" t="s">
        <v>471</v>
      </c>
      <c r="Z72" s="176"/>
      <c r="AA72" s="177" t="s">
        <v>312</v>
      </c>
      <c r="AB72" s="177"/>
      <c r="AC72" s="177"/>
      <c r="AD72" s="177"/>
      <c r="AE72" s="177"/>
      <c r="AF72" s="177"/>
      <c r="AG72" s="177"/>
      <c r="AH72" s="177" t="s">
        <v>312</v>
      </c>
      <c r="AI72" s="177"/>
      <c r="AJ72" s="177"/>
      <c r="AK72" s="177"/>
      <c r="AL72" s="177"/>
      <c r="AM72" s="177"/>
      <c r="AN72" s="177"/>
      <c r="AO72" s="178" t="s">
        <v>312</v>
      </c>
      <c r="AP72" s="178"/>
      <c r="AQ72" s="178"/>
      <c r="AR72" s="178"/>
      <c r="AS72" s="178"/>
      <c r="AT72" s="178"/>
      <c r="AU72" s="178"/>
    </row>
    <row r="73" spans="1:47" x14ac:dyDescent="0.2">
      <c r="A73" s="179" t="s">
        <v>472</v>
      </c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6" t="s">
        <v>473</v>
      </c>
      <c r="Z73" s="176"/>
      <c r="AA73" s="177" t="s">
        <v>312</v>
      </c>
      <c r="AB73" s="177"/>
      <c r="AC73" s="177"/>
      <c r="AD73" s="177"/>
      <c r="AE73" s="177"/>
      <c r="AF73" s="177"/>
      <c r="AG73" s="177"/>
      <c r="AH73" s="177" t="s">
        <v>312</v>
      </c>
      <c r="AI73" s="177"/>
      <c r="AJ73" s="177"/>
      <c r="AK73" s="177"/>
      <c r="AL73" s="177"/>
      <c r="AM73" s="177"/>
      <c r="AN73" s="177"/>
      <c r="AO73" s="178" t="s">
        <v>312</v>
      </c>
      <c r="AP73" s="178"/>
      <c r="AQ73" s="178"/>
      <c r="AR73" s="178"/>
      <c r="AS73" s="178"/>
      <c r="AT73" s="178"/>
      <c r="AU73" s="178"/>
    </row>
    <row r="74" spans="1:47" x14ac:dyDescent="0.2">
      <c r="A74" s="179" t="s">
        <v>474</v>
      </c>
      <c r="B74" s="179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6" t="s">
        <v>475</v>
      </c>
      <c r="Z74" s="176"/>
      <c r="AA74" s="177" t="s">
        <v>312</v>
      </c>
      <c r="AB74" s="177"/>
      <c r="AC74" s="177"/>
      <c r="AD74" s="177"/>
      <c r="AE74" s="177"/>
      <c r="AF74" s="177"/>
      <c r="AG74" s="177"/>
      <c r="AH74" s="177" t="s">
        <v>312</v>
      </c>
      <c r="AI74" s="177"/>
      <c r="AJ74" s="177"/>
      <c r="AK74" s="177"/>
      <c r="AL74" s="177"/>
      <c r="AM74" s="177"/>
      <c r="AN74" s="177"/>
      <c r="AO74" s="178" t="s">
        <v>312</v>
      </c>
      <c r="AP74" s="178"/>
      <c r="AQ74" s="178"/>
      <c r="AR74" s="178"/>
      <c r="AS74" s="178"/>
      <c r="AT74" s="178"/>
      <c r="AU74" s="178"/>
    </row>
    <row r="75" spans="1:47" x14ac:dyDescent="0.2">
      <c r="A75" s="179" t="s">
        <v>476</v>
      </c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6" t="s">
        <v>477</v>
      </c>
      <c r="Z75" s="176"/>
      <c r="AA75" s="177" t="s">
        <v>478</v>
      </c>
      <c r="AB75" s="177"/>
      <c r="AC75" s="177"/>
      <c r="AD75" s="177"/>
      <c r="AE75" s="177"/>
      <c r="AF75" s="177"/>
      <c r="AG75" s="177"/>
      <c r="AH75" s="177" t="s">
        <v>312</v>
      </c>
      <c r="AI75" s="177"/>
      <c r="AJ75" s="177"/>
      <c r="AK75" s="177"/>
      <c r="AL75" s="177"/>
      <c r="AM75" s="177"/>
      <c r="AN75" s="177"/>
      <c r="AO75" s="178" t="s">
        <v>479</v>
      </c>
      <c r="AP75" s="178"/>
      <c r="AQ75" s="178"/>
      <c r="AR75" s="178"/>
      <c r="AS75" s="178"/>
      <c r="AT75" s="178"/>
      <c r="AU75" s="178"/>
    </row>
    <row r="76" spans="1:47" x14ac:dyDescent="0.2">
      <c r="A76" s="179" t="s">
        <v>480</v>
      </c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6" t="s">
        <v>481</v>
      </c>
      <c r="Z76" s="176"/>
      <c r="AA76" s="177" t="s">
        <v>482</v>
      </c>
      <c r="AB76" s="177"/>
      <c r="AC76" s="177"/>
      <c r="AD76" s="177"/>
      <c r="AE76" s="177"/>
      <c r="AF76" s="177"/>
      <c r="AG76" s="177"/>
      <c r="AH76" s="177" t="s">
        <v>312</v>
      </c>
      <c r="AI76" s="177"/>
      <c r="AJ76" s="177"/>
      <c r="AK76" s="177"/>
      <c r="AL76" s="177"/>
      <c r="AM76" s="177"/>
      <c r="AN76" s="177"/>
      <c r="AO76" s="178" t="s">
        <v>483</v>
      </c>
      <c r="AP76" s="178"/>
      <c r="AQ76" s="178"/>
      <c r="AR76" s="178"/>
      <c r="AS76" s="178"/>
      <c r="AT76" s="178"/>
      <c r="AU76" s="178"/>
    </row>
    <row r="77" spans="1:47" x14ac:dyDescent="0.2">
      <c r="A77" s="179" t="s">
        <v>484</v>
      </c>
      <c r="B77" s="179"/>
      <c r="C77" s="179"/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6" t="s">
        <v>485</v>
      </c>
      <c r="Z77" s="176"/>
      <c r="AA77" s="177" t="s">
        <v>486</v>
      </c>
      <c r="AB77" s="177"/>
      <c r="AC77" s="177"/>
      <c r="AD77" s="177"/>
      <c r="AE77" s="177"/>
      <c r="AF77" s="177"/>
      <c r="AG77" s="177"/>
      <c r="AH77" s="177" t="s">
        <v>312</v>
      </c>
      <c r="AI77" s="177"/>
      <c r="AJ77" s="177"/>
      <c r="AK77" s="177"/>
      <c r="AL77" s="177"/>
      <c r="AM77" s="177"/>
      <c r="AN77" s="177"/>
      <c r="AO77" s="178" t="s">
        <v>487</v>
      </c>
      <c r="AP77" s="178"/>
      <c r="AQ77" s="178"/>
      <c r="AR77" s="178"/>
      <c r="AS77" s="178"/>
      <c r="AT77" s="178"/>
      <c r="AU77" s="178"/>
    </row>
    <row r="78" spans="1:47" x14ac:dyDescent="0.2">
      <c r="A78" s="179" t="s">
        <v>488</v>
      </c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6" t="s">
        <v>489</v>
      </c>
      <c r="Z78" s="176"/>
      <c r="AA78" s="177" t="s">
        <v>490</v>
      </c>
      <c r="AB78" s="177"/>
      <c r="AC78" s="177"/>
      <c r="AD78" s="177"/>
      <c r="AE78" s="177"/>
      <c r="AF78" s="177"/>
      <c r="AG78" s="177"/>
      <c r="AH78" s="177" t="s">
        <v>312</v>
      </c>
      <c r="AI78" s="177"/>
      <c r="AJ78" s="177"/>
      <c r="AK78" s="177"/>
      <c r="AL78" s="177"/>
      <c r="AM78" s="177"/>
      <c r="AN78" s="177"/>
      <c r="AO78" s="178" t="s">
        <v>491</v>
      </c>
      <c r="AP78" s="178"/>
      <c r="AQ78" s="178"/>
      <c r="AR78" s="178"/>
      <c r="AS78" s="178"/>
      <c r="AT78" s="178"/>
      <c r="AU78" s="178"/>
    </row>
    <row r="79" spans="1:47" x14ac:dyDescent="0.2">
      <c r="A79" s="179" t="s">
        <v>492</v>
      </c>
      <c r="B79" s="179"/>
      <c r="C79" s="179"/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6" t="s">
        <v>493</v>
      </c>
      <c r="Z79" s="176"/>
      <c r="AA79" s="177" t="s">
        <v>494</v>
      </c>
      <c r="AB79" s="177"/>
      <c r="AC79" s="177"/>
      <c r="AD79" s="177"/>
      <c r="AE79" s="177"/>
      <c r="AF79" s="177"/>
      <c r="AG79" s="177"/>
      <c r="AH79" s="177" t="s">
        <v>312</v>
      </c>
      <c r="AI79" s="177"/>
      <c r="AJ79" s="177"/>
      <c r="AK79" s="177"/>
      <c r="AL79" s="177"/>
      <c r="AM79" s="177"/>
      <c r="AN79" s="177"/>
      <c r="AO79" s="178" t="s">
        <v>494</v>
      </c>
      <c r="AP79" s="178"/>
      <c r="AQ79" s="178"/>
      <c r="AR79" s="178"/>
      <c r="AS79" s="178"/>
      <c r="AT79" s="178"/>
      <c r="AU79" s="178"/>
    </row>
    <row r="80" spans="1:47" x14ac:dyDescent="0.2">
      <c r="A80" s="179" t="s">
        <v>495</v>
      </c>
      <c r="B80" s="179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6" t="s">
        <v>496</v>
      </c>
      <c r="Z80" s="176"/>
      <c r="AA80" s="177" t="s">
        <v>497</v>
      </c>
      <c r="AB80" s="177"/>
      <c r="AC80" s="177"/>
      <c r="AD80" s="177"/>
      <c r="AE80" s="177"/>
      <c r="AF80" s="177"/>
      <c r="AG80" s="177"/>
      <c r="AH80" s="177" t="s">
        <v>312</v>
      </c>
      <c r="AI80" s="177"/>
      <c r="AJ80" s="177"/>
      <c r="AK80" s="177"/>
      <c r="AL80" s="177"/>
      <c r="AM80" s="177"/>
      <c r="AN80" s="177"/>
      <c r="AO80" s="178" t="s">
        <v>498</v>
      </c>
      <c r="AP80" s="178"/>
      <c r="AQ80" s="178"/>
      <c r="AR80" s="178"/>
      <c r="AS80" s="178"/>
      <c r="AT80" s="178"/>
      <c r="AU80" s="178"/>
    </row>
    <row r="81" spans="1:47" x14ac:dyDescent="0.2">
      <c r="A81" s="179" t="s">
        <v>499</v>
      </c>
      <c r="B81" s="179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6" t="s">
        <v>500</v>
      </c>
      <c r="Z81" s="176"/>
      <c r="AA81" s="177" t="s">
        <v>312</v>
      </c>
      <c r="AB81" s="177"/>
      <c r="AC81" s="177"/>
      <c r="AD81" s="177"/>
      <c r="AE81" s="177"/>
      <c r="AF81" s="177"/>
      <c r="AG81" s="177"/>
      <c r="AH81" s="177" t="s">
        <v>312</v>
      </c>
      <c r="AI81" s="177"/>
      <c r="AJ81" s="177"/>
      <c r="AK81" s="177"/>
      <c r="AL81" s="177"/>
      <c r="AM81" s="177"/>
      <c r="AN81" s="177"/>
      <c r="AO81" s="178" t="s">
        <v>312</v>
      </c>
      <c r="AP81" s="178"/>
      <c r="AQ81" s="178"/>
      <c r="AR81" s="178"/>
      <c r="AS81" s="178"/>
      <c r="AT81" s="178"/>
      <c r="AU81" s="178"/>
    </row>
    <row r="82" spans="1:47" x14ac:dyDescent="0.2">
      <c r="A82" s="179" t="s">
        <v>501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6" t="s">
        <v>502</v>
      </c>
      <c r="Z82" s="176"/>
      <c r="AA82" s="177" t="s">
        <v>312</v>
      </c>
      <c r="AB82" s="177"/>
      <c r="AC82" s="177"/>
      <c r="AD82" s="177"/>
      <c r="AE82" s="177"/>
      <c r="AF82" s="177"/>
      <c r="AG82" s="177"/>
      <c r="AH82" s="177" t="s">
        <v>312</v>
      </c>
      <c r="AI82" s="177"/>
      <c r="AJ82" s="177"/>
      <c r="AK82" s="177"/>
      <c r="AL82" s="177"/>
      <c r="AM82" s="177"/>
      <c r="AN82" s="177"/>
      <c r="AO82" s="178" t="s">
        <v>312</v>
      </c>
      <c r="AP82" s="178"/>
      <c r="AQ82" s="178"/>
      <c r="AR82" s="178"/>
      <c r="AS82" s="178"/>
      <c r="AT82" s="178"/>
      <c r="AU82" s="178"/>
    </row>
    <row r="83" spans="1:47" x14ac:dyDescent="0.2">
      <c r="A83" s="179" t="s">
        <v>503</v>
      </c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6" t="s">
        <v>504</v>
      </c>
      <c r="Z83" s="176"/>
      <c r="AA83" s="177" t="s">
        <v>312</v>
      </c>
      <c r="AB83" s="177"/>
      <c r="AC83" s="177"/>
      <c r="AD83" s="177"/>
      <c r="AE83" s="177"/>
      <c r="AF83" s="177"/>
      <c r="AG83" s="177"/>
      <c r="AH83" s="177" t="s">
        <v>312</v>
      </c>
      <c r="AI83" s="177"/>
      <c r="AJ83" s="177"/>
      <c r="AK83" s="177"/>
      <c r="AL83" s="177"/>
      <c r="AM83" s="177"/>
      <c r="AN83" s="177"/>
      <c r="AO83" s="178" t="s">
        <v>312</v>
      </c>
      <c r="AP83" s="178"/>
      <c r="AQ83" s="178"/>
      <c r="AR83" s="178"/>
      <c r="AS83" s="178"/>
      <c r="AT83" s="178"/>
      <c r="AU83" s="178"/>
    </row>
    <row r="84" spans="1:47" x14ac:dyDescent="0.2">
      <c r="A84" s="179" t="s">
        <v>505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6" t="s">
        <v>506</v>
      </c>
      <c r="Z84" s="176"/>
      <c r="AA84" s="177" t="s">
        <v>312</v>
      </c>
      <c r="AB84" s="177"/>
      <c r="AC84" s="177"/>
      <c r="AD84" s="177"/>
      <c r="AE84" s="177"/>
      <c r="AF84" s="177"/>
      <c r="AG84" s="177"/>
      <c r="AH84" s="177" t="s">
        <v>312</v>
      </c>
      <c r="AI84" s="177"/>
      <c r="AJ84" s="177"/>
      <c r="AK84" s="177"/>
      <c r="AL84" s="177"/>
      <c r="AM84" s="177"/>
      <c r="AN84" s="177"/>
      <c r="AO84" s="178" t="s">
        <v>290</v>
      </c>
      <c r="AP84" s="178"/>
      <c r="AQ84" s="178"/>
      <c r="AR84" s="178"/>
      <c r="AS84" s="178"/>
      <c r="AT84" s="178"/>
      <c r="AU84" s="178"/>
    </row>
    <row r="85" spans="1:47" x14ac:dyDescent="0.2">
      <c r="A85" s="179" t="s">
        <v>507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6" t="s">
        <v>508</v>
      </c>
      <c r="Z85" s="176"/>
      <c r="AA85" s="177" t="s">
        <v>312</v>
      </c>
      <c r="AB85" s="177"/>
      <c r="AC85" s="177"/>
      <c r="AD85" s="177"/>
      <c r="AE85" s="177"/>
      <c r="AF85" s="177"/>
      <c r="AG85" s="177"/>
      <c r="AH85" s="177" t="s">
        <v>312</v>
      </c>
      <c r="AI85" s="177"/>
      <c r="AJ85" s="177"/>
      <c r="AK85" s="177"/>
      <c r="AL85" s="177"/>
      <c r="AM85" s="177"/>
      <c r="AN85" s="177"/>
      <c r="AO85" s="178" t="s">
        <v>312</v>
      </c>
      <c r="AP85" s="178"/>
      <c r="AQ85" s="178"/>
      <c r="AR85" s="178"/>
      <c r="AS85" s="178"/>
      <c r="AT85" s="178"/>
      <c r="AU85" s="178"/>
    </row>
    <row r="86" spans="1:47" x14ac:dyDescent="0.2">
      <c r="A86" s="179" t="s">
        <v>509</v>
      </c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6" t="s">
        <v>510</v>
      </c>
      <c r="Z86" s="176"/>
      <c r="AA86" s="177" t="s">
        <v>312</v>
      </c>
      <c r="AB86" s="177"/>
      <c r="AC86" s="177"/>
      <c r="AD86" s="177"/>
      <c r="AE86" s="177"/>
      <c r="AF86" s="177"/>
      <c r="AG86" s="177"/>
      <c r="AH86" s="177" t="s">
        <v>312</v>
      </c>
      <c r="AI86" s="177"/>
      <c r="AJ86" s="177"/>
      <c r="AK86" s="177"/>
      <c r="AL86" s="177"/>
      <c r="AM86" s="177"/>
      <c r="AN86" s="177"/>
      <c r="AO86" s="178" t="s">
        <v>312</v>
      </c>
      <c r="AP86" s="178"/>
      <c r="AQ86" s="178"/>
      <c r="AR86" s="178"/>
      <c r="AS86" s="178"/>
      <c r="AT86" s="178"/>
      <c r="AU86" s="178"/>
    </row>
    <row r="87" spans="1:47" x14ac:dyDescent="0.2">
      <c r="A87" s="179" t="s">
        <v>511</v>
      </c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6" t="s">
        <v>512</v>
      </c>
      <c r="Z87" s="176"/>
      <c r="AA87" s="177" t="s">
        <v>513</v>
      </c>
      <c r="AB87" s="177"/>
      <c r="AC87" s="177"/>
      <c r="AD87" s="177"/>
      <c r="AE87" s="177"/>
      <c r="AF87" s="177"/>
      <c r="AG87" s="177"/>
      <c r="AH87" s="177" t="s">
        <v>312</v>
      </c>
      <c r="AI87" s="177"/>
      <c r="AJ87" s="177"/>
      <c r="AK87" s="177"/>
      <c r="AL87" s="177"/>
      <c r="AM87" s="177"/>
      <c r="AN87" s="177"/>
      <c r="AO87" s="178" t="s">
        <v>513</v>
      </c>
      <c r="AP87" s="178"/>
      <c r="AQ87" s="178"/>
      <c r="AR87" s="178"/>
      <c r="AS87" s="178"/>
      <c r="AT87" s="178"/>
      <c r="AU87" s="178"/>
    </row>
    <row r="88" spans="1:47" x14ac:dyDescent="0.2">
      <c r="A88" s="179" t="s">
        <v>514</v>
      </c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6" t="s">
        <v>515</v>
      </c>
      <c r="Z88" s="176"/>
      <c r="AA88" s="177" t="s">
        <v>312</v>
      </c>
      <c r="AB88" s="177"/>
      <c r="AC88" s="177"/>
      <c r="AD88" s="177"/>
      <c r="AE88" s="177"/>
      <c r="AF88" s="177"/>
      <c r="AG88" s="177"/>
      <c r="AH88" s="177" t="s">
        <v>312</v>
      </c>
      <c r="AI88" s="177"/>
      <c r="AJ88" s="177"/>
      <c r="AK88" s="177"/>
      <c r="AL88" s="177"/>
      <c r="AM88" s="177"/>
      <c r="AN88" s="177"/>
      <c r="AO88" s="178" t="s">
        <v>312</v>
      </c>
      <c r="AP88" s="178"/>
      <c r="AQ88" s="178"/>
      <c r="AR88" s="178"/>
      <c r="AS88" s="178"/>
      <c r="AT88" s="178"/>
      <c r="AU88" s="178"/>
    </row>
    <row r="89" spans="1:47" x14ac:dyDescent="0.2">
      <c r="A89" s="179" t="s">
        <v>516</v>
      </c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6" t="s">
        <v>517</v>
      </c>
      <c r="Z89" s="176"/>
      <c r="AA89" s="177" t="s">
        <v>312</v>
      </c>
      <c r="AB89" s="177"/>
      <c r="AC89" s="177"/>
      <c r="AD89" s="177"/>
      <c r="AE89" s="177"/>
      <c r="AF89" s="177"/>
      <c r="AG89" s="177"/>
      <c r="AH89" s="177" t="s">
        <v>312</v>
      </c>
      <c r="AI89" s="177"/>
      <c r="AJ89" s="177"/>
      <c r="AK89" s="177"/>
      <c r="AL89" s="177"/>
      <c r="AM89" s="177"/>
      <c r="AN89" s="177"/>
      <c r="AO89" s="178" t="s">
        <v>312</v>
      </c>
      <c r="AP89" s="178"/>
      <c r="AQ89" s="178"/>
      <c r="AR89" s="178"/>
      <c r="AS89" s="178"/>
      <c r="AT89" s="178"/>
      <c r="AU89" s="178"/>
    </row>
    <row r="90" spans="1:47" x14ac:dyDescent="0.2">
      <c r="A90" s="179" t="s">
        <v>518</v>
      </c>
      <c r="B90" s="179"/>
      <c r="C90" s="179"/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6" t="s">
        <v>519</v>
      </c>
      <c r="Z90" s="176"/>
      <c r="AA90" s="177" t="s">
        <v>312</v>
      </c>
      <c r="AB90" s="177"/>
      <c r="AC90" s="177"/>
      <c r="AD90" s="177"/>
      <c r="AE90" s="177"/>
      <c r="AF90" s="177"/>
      <c r="AG90" s="177"/>
      <c r="AH90" s="177" t="s">
        <v>312</v>
      </c>
      <c r="AI90" s="177"/>
      <c r="AJ90" s="177"/>
      <c r="AK90" s="177"/>
      <c r="AL90" s="177"/>
      <c r="AM90" s="177"/>
      <c r="AN90" s="177"/>
      <c r="AO90" s="178" t="s">
        <v>312</v>
      </c>
      <c r="AP90" s="178"/>
      <c r="AQ90" s="178"/>
      <c r="AR90" s="178"/>
      <c r="AS90" s="178"/>
      <c r="AT90" s="178"/>
      <c r="AU90" s="178"/>
    </row>
    <row r="91" spans="1:47" x14ac:dyDescent="0.2">
      <c r="A91" s="179" t="s">
        <v>520</v>
      </c>
      <c r="B91" s="179"/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6" t="s">
        <v>521</v>
      </c>
      <c r="Z91" s="176"/>
      <c r="AA91" s="177" t="s">
        <v>312</v>
      </c>
      <c r="AB91" s="177"/>
      <c r="AC91" s="177"/>
      <c r="AD91" s="177"/>
      <c r="AE91" s="177"/>
      <c r="AF91" s="177"/>
      <c r="AG91" s="177"/>
      <c r="AH91" s="177" t="s">
        <v>312</v>
      </c>
      <c r="AI91" s="177"/>
      <c r="AJ91" s="177"/>
      <c r="AK91" s="177"/>
      <c r="AL91" s="177"/>
      <c r="AM91" s="177"/>
      <c r="AN91" s="177"/>
      <c r="AO91" s="178" t="s">
        <v>312</v>
      </c>
      <c r="AP91" s="178"/>
      <c r="AQ91" s="178"/>
      <c r="AR91" s="178"/>
      <c r="AS91" s="178"/>
      <c r="AT91" s="178"/>
      <c r="AU91" s="178"/>
    </row>
    <row r="92" spans="1:47" x14ac:dyDescent="0.2">
      <c r="A92" s="179" t="s">
        <v>522</v>
      </c>
      <c r="B92" s="179"/>
      <c r="C92" s="179"/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6" t="s">
        <v>523</v>
      </c>
      <c r="Z92" s="176"/>
      <c r="AA92" s="177" t="s">
        <v>312</v>
      </c>
      <c r="AB92" s="177"/>
      <c r="AC92" s="177"/>
      <c r="AD92" s="177"/>
      <c r="AE92" s="177"/>
      <c r="AF92" s="177"/>
      <c r="AG92" s="177"/>
      <c r="AH92" s="177" t="s">
        <v>312</v>
      </c>
      <c r="AI92" s="177"/>
      <c r="AJ92" s="177"/>
      <c r="AK92" s="177"/>
      <c r="AL92" s="177"/>
      <c r="AM92" s="177"/>
      <c r="AN92" s="177"/>
      <c r="AO92" s="178" t="s">
        <v>312</v>
      </c>
      <c r="AP92" s="178"/>
      <c r="AQ92" s="178"/>
      <c r="AR92" s="178"/>
      <c r="AS92" s="178"/>
      <c r="AT92" s="178"/>
      <c r="AU92" s="178"/>
    </row>
    <row r="93" spans="1:47" x14ac:dyDescent="0.2">
      <c r="A93" s="179" t="s">
        <v>524</v>
      </c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6" t="s">
        <v>525</v>
      </c>
      <c r="Z93" s="176"/>
      <c r="AA93" s="177" t="s">
        <v>312</v>
      </c>
      <c r="AB93" s="177"/>
      <c r="AC93" s="177"/>
      <c r="AD93" s="177"/>
      <c r="AE93" s="177"/>
      <c r="AF93" s="177"/>
      <c r="AG93" s="177"/>
      <c r="AH93" s="177" t="s">
        <v>312</v>
      </c>
      <c r="AI93" s="177"/>
      <c r="AJ93" s="177"/>
      <c r="AK93" s="177"/>
      <c r="AL93" s="177"/>
      <c r="AM93" s="177"/>
      <c r="AN93" s="177"/>
      <c r="AO93" s="178" t="s">
        <v>312</v>
      </c>
      <c r="AP93" s="178"/>
      <c r="AQ93" s="178"/>
      <c r="AR93" s="178"/>
      <c r="AS93" s="178"/>
      <c r="AT93" s="178"/>
      <c r="AU93" s="178"/>
    </row>
    <row r="94" spans="1:47" x14ac:dyDescent="0.2">
      <c r="A94" s="179" t="s">
        <v>526</v>
      </c>
      <c r="B94" s="179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6" t="s">
        <v>527</v>
      </c>
      <c r="Z94" s="176"/>
      <c r="AA94" s="177" t="s">
        <v>312</v>
      </c>
      <c r="AB94" s="177"/>
      <c r="AC94" s="177"/>
      <c r="AD94" s="177"/>
      <c r="AE94" s="177"/>
      <c r="AF94" s="177"/>
      <c r="AG94" s="177"/>
      <c r="AH94" s="177" t="s">
        <v>312</v>
      </c>
      <c r="AI94" s="177"/>
      <c r="AJ94" s="177"/>
      <c r="AK94" s="177"/>
      <c r="AL94" s="177"/>
      <c r="AM94" s="177"/>
      <c r="AN94" s="177"/>
      <c r="AO94" s="178" t="s">
        <v>312</v>
      </c>
      <c r="AP94" s="178"/>
      <c r="AQ94" s="178"/>
      <c r="AR94" s="178"/>
      <c r="AS94" s="178"/>
      <c r="AT94" s="178"/>
      <c r="AU94" s="178"/>
    </row>
    <row r="95" spans="1:47" x14ac:dyDescent="0.2">
      <c r="A95" s="179" t="s">
        <v>528</v>
      </c>
      <c r="B95" s="179"/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6" t="s">
        <v>529</v>
      </c>
      <c r="Z95" s="176"/>
      <c r="AA95" s="177" t="s">
        <v>312</v>
      </c>
      <c r="AB95" s="177"/>
      <c r="AC95" s="177"/>
      <c r="AD95" s="177"/>
      <c r="AE95" s="177"/>
      <c r="AF95" s="177"/>
      <c r="AG95" s="177"/>
      <c r="AH95" s="177" t="s">
        <v>312</v>
      </c>
      <c r="AI95" s="177"/>
      <c r="AJ95" s="177"/>
      <c r="AK95" s="177"/>
      <c r="AL95" s="177"/>
      <c r="AM95" s="177"/>
      <c r="AN95" s="177"/>
      <c r="AO95" s="178" t="s">
        <v>312</v>
      </c>
      <c r="AP95" s="178"/>
      <c r="AQ95" s="178"/>
      <c r="AR95" s="178"/>
      <c r="AS95" s="178"/>
      <c r="AT95" s="178"/>
      <c r="AU95" s="178"/>
    </row>
    <row r="96" spans="1:47" x14ac:dyDescent="0.2">
      <c r="A96" s="179" t="s">
        <v>530</v>
      </c>
      <c r="B96" s="179"/>
      <c r="C96" s="179"/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6" t="s">
        <v>531</v>
      </c>
      <c r="Z96" s="176"/>
      <c r="AA96" s="177" t="s">
        <v>312</v>
      </c>
      <c r="AB96" s="177"/>
      <c r="AC96" s="177"/>
      <c r="AD96" s="177"/>
      <c r="AE96" s="177"/>
      <c r="AF96" s="177"/>
      <c r="AG96" s="177"/>
      <c r="AH96" s="177" t="s">
        <v>312</v>
      </c>
      <c r="AI96" s="177"/>
      <c r="AJ96" s="177"/>
      <c r="AK96" s="177"/>
      <c r="AL96" s="177"/>
      <c r="AM96" s="177"/>
      <c r="AN96" s="177"/>
      <c r="AO96" s="178" t="s">
        <v>312</v>
      </c>
      <c r="AP96" s="178"/>
      <c r="AQ96" s="178"/>
      <c r="AR96" s="178"/>
      <c r="AS96" s="178"/>
      <c r="AT96" s="178"/>
      <c r="AU96" s="178"/>
    </row>
    <row r="97" spans="1:47" x14ac:dyDescent="0.2">
      <c r="A97" s="179" t="s">
        <v>532</v>
      </c>
      <c r="B97" s="179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6" t="s">
        <v>533</v>
      </c>
      <c r="Z97" s="176"/>
      <c r="AA97" s="177" t="s">
        <v>312</v>
      </c>
      <c r="AB97" s="177"/>
      <c r="AC97" s="177"/>
      <c r="AD97" s="177"/>
      <c r="AE97" s="177"/>
      <c r="AF97" s="177"/>
      <c r="AG97" s="177"/>
      <c r="AH97" s="177" t="s">
        <v>312</v>
      </c>
      <c r="AI97" s="177"/>
      <c r="AJ97" s="177"/>
      <c r="AK97" s="177"/>
      <c r="AL97" s="177"/>
      <c r="AM97" s="177"/>
      <c r="AN97" s="177"/>
      <c r="AO97" s="178" t="s">
        <v>312</v>
      </c>
      <c r="AP97" s="178"/>
      <c r="AQ97" s="178"/>
      <c r="AR97" s="178"/>
      <c r="AS97" s="178"/>
      <c r="AT97" s="178"/>
      <c r="AU97" s="178"/>
    </row>
    <row r="98" spans="1:47" x14ac:dyDescent="0.2">
      <c r="A98" s="179" t="s">
        <v>534</v>
      </c>
      <c r="B98" s="179"/>
      <c r="C98" s="179"/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6" t="s">
        <v>535</v>
      </c>
      <c r="Z98" s="176"/>
      <c r="AA98" s="177" t="s">
        <v>312</v>
      </c>
      <c r="AB98" s="177"/>
      <c r="AC98" s="177"/>
      <c r="AD98" s="177"/>
      <c r="AE98" s="177"/>
      <c r="AF98" s="177"/>
      <c r="AG98" s="177"/>
      <c r="AH98" s="177" t="s">
        <v>312</v>
      </c>
      <c r="AI98" s="177"/>
      <c r="AJ98" s="177"/>
      <c r="AK98" s="177"/>
      <c r="AL98" s="177"/>
      <c r="AM98" s="177"/>
      <c r="AN98" s="177"/>
      <c r="AO98" s="178" t="s">
        <v>312</v>
      </c>
      <c r="AP98" s="178"/>
      <c r="AQ98" s="178"/>
      <c r="AR98" s="178"/>
      <c r="AS98" s="178"/>
      <c r="AT98" s="178"/>
      <c r="AU98" s="178"/>
    </row>
    <row r="99" spans="1:47" x14ac:dyDescent="0.2">
      <c r="A99" s="179" t="s">
        <v>536</v>
      </c>
      <c r="B99" s="179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6" t="s">
        <v>537</v>
      </c>
      <c r="Z99" s="176"/>
      <c r="AA99" s="177" t="s">
        <v>312</v>
      </c>
      <c r="AB99" s="177"/>
      <c r="AC99" s="177"/>
      <c r="AD99" s="177"/>
      <c r="AE99" s="177"/>
      <c r="AF99" s="177"/>
      <c r="AG99" s="177"/>
      <c r="AH99" s="177" t="s">
        <v>312</v>
      </c>
      <c r="AI99" s="177"/>
      <c r="AJ99" s="177"/>
      <c r="AK99" s="177"/>
      <c r="AL99" s="177"/>
      <c r="AM99" s="177"/>
      <c r="AN99" s="177"/>
      <c r="AO99" s="178" t="s">
        <v>312</v>
      </c>
      <c r="AP99" s="178"/>
      <c r="AQ99" s="178"/>
      <c r="AR99" s="178"/>
      <c r="AS99" s="178"/>
      <c r="AT99" s="178"/>
      <c r="AU99" s="178"/>
    </row>
    <row r="100" spans="1:47" x14ac:dyDescent="0.2">
      <c r="A100" s="179" t="s">
        <v>538</v>
      </c>
      <c r="B100" s="179"/>
      <c r="C100" s="179"/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6" t="s">
        <v>539</v>
      </c>
      <c r="Z100" s="176"/>
      <c r="AA100" s="177" t="s">
        <v>312</v>
      </c>
      <c r="AB100" s="177"/>
      <c r="AC100" s="177"/>
      <c r="AD100" s="177"/>
      <c r="AE100" s="177"/>
      <c r="AF100" s="177"/>
      <c r="AG100" s="177"/>
      <c r="AH100" s="177" t="s">
        <v>312</v>
      </c>
      <c r="AI100" s="177"/>
      <c r="AJ100" s="177"/>
      <c r="AK100" s="177"/>
      <c r="AL100" s="177"/>
      <c r="AM100" s="177"/>
      <c r="AN100" s="177"/>
      <c r="AO100" s="178" t="s">
        <v>312</v>
      </c>
      <c r="AP100" s="178"/>
      <c r="AQ100" s="178"/>
      <c r="AR100" s="178"/>
      <c r="AS100" s="178"/>
      <c r="AT100" s="178"/>
      <c r="AU100" s="178"/>
    </row>
    <row r="101" spans="1:47" x14ac:dyDescent="0.2">
      <c r="A101" s="179" t="s">
        <v>540</v>
      </c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6" t="s">
        <v>541</v>
      </c>
      <c r="Z101" s="176"/>
      <c r="AA101" s="177" t="s">
        <v>312</v>
      </c>
      <c r="AB101" s="177"/>
      <c r="AC101" s="177"/>
      <c r="AD101" s="177"/>
      <c r="AE101" s="177"/>
      <c r="AF101" s="177"/>
      <c r="AG101" s="177"/>
      <c r="AH101" s="177" t="s">
        <v>312</v>
      </c>
      <c r="AI101" s="177"/>
      <c r="AJ101" s="177"/>
      <c r="AK101" s="177"/>
      <c r="AL101" s="177"/>
      <c r="AM101" s="177"/>
      <c r="AN101" s="177"/>
      <c r="AO101" s="178" t="s">
        <v>312</v>
      </c>
      <c r="AP101" s="178"/>
      <c r="AQ101" s="178"/>
      <c r="AR101" s="178"/>
      <c r="AS101" s="178"/>
      <c r="AT101" s="178"/>
      <c r="AU101" s="178"/>
    </row>
    <row r="102" spans="1:47" x14ac:dyDescent="0.2">
      <c r="A102" s="179" t="s">
        <v>542</v>
      </c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6" t="s">
        <v>543</v>
      </c>
      <c r="Z102" s="176"/>
      <c r="AA102" s="177" t="s">
        <v>312</v>
      </c>
      <c r="AB102" s="177"/>
      <c r="AC102" s="177"/>
      <c r="AD102" s="177"/>
      <c r="AE102" s="177"/>
      <c r="AF102" s="177"/>
      <c r="AG102" s="177"/>
      <c r="AH102" s="177" t="s">
        <v>312</v>
      </c>
      <c r="AI102" s="177"/>
      <c r="AJ102" s="177"/>
      <c r="AK102" s="177"/>
      <c r="AL102" s="177"/>
      <c r="AM102" s="177"/>
      <c r="AN102" s="177"/>
      <c r="AO102" s="178" t="s">
        <v>312</v>
      </c>
      <c r="AP102" s="178"/>
      <c r="AQ102" s="178"/>
      <c r="AR102" s="178"/>
      <c r="AS102" s="178"/>
      <c r="AT102" s="178"/>
      <c r="AU102" s="178"/>
    </row>
    <row r="103" spans="1:47" x14ac:dyDescent="0.2">
      <c r="A103" s="179" t="s">
        <v>544</v>
      </c>
      <c r="B103" s="179"/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6" t="s">
        <v>545</v>
      </c>
      <c r="Z103" s="176"/>
      <c r="AA103" s="177" t="s">
        <v>312</v>
      </c>
      <c r="AB103" s="177"/>
      <c r="AC103" s="177"/>
      <c r="AD103" s="177"/>
      <c r="AE103" s="177"/>
      <c r="AF103" s="177"/>
      <c r="AG103" s="177"/>
      <c r="AH103" s="177" t="s">
        <v>312</v>
      </c>
      <c r="AI103" s="177"/>
      <c r="AJ103" s="177"/>
      <c r="AK103" s="177"/>
      <c r="AL103" s="177"/>
      <c r="AM103" s="177"/>
      <c r="AN103" s="177"/>
      <c r="AO103" s="178" t="s">
        <v>312</v>
      </c>
      <c r="AP103" s="178"/>
      <c r="AQ103" s="178"/>
      <c r="AR103" s="178"/>
      <c r="AS103" s="178"/>
      <c r="AT103" s="178"/>
      <c r="AU103" s="178"/>
    </row>
    <row r="104" spans="1:47" x14ac:dyDescent="0.2">
      <c r="A104" s="179" t="s">
        <v>546</v>
      </c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6" t="s">
        <v>547</v>
      </c>
      <c r="Z104" s="176"/>
      <c r="AA104" s="177" t="s">
        <v>312</v>
      </c>
      <c r="AB104" s="177"/>
      <c r="AC104" s="177"/>
      <c r="AD104" s="177"/>
      <c r="AE104" s="177"/>
      <c r="AF104" s="177"/>
      <c r="AG104" s="177"/>
      <c r="AH104" s="177" t="s">
        <v>312</v>
      </c>
      <c r="AI104" s="177"/>
      <c r="AJ104" s="177"/>
      <c r="AK104" s="177"/>
      <c r="AL104" s="177"/>
      <c r="AM104" s="177"/>
      <c r="AN104" s="177"/>
      <c r="AO104" s="178" t="s">
        <v>312</v>
      </c>
      <c r="AP104" s="178"/>
      <c r="AQ104" s="178"/>
      <c r="AR104" s="178"/>
      <c r="AS104" s="178"/>
      <c r="AT104" s="178"/>
      <c r="AU104" s="178"/>
    </row>
    <row r="105" spans="1:47" x14ac:dyDescent="0.2">
      <c r="A105" s="179" t="s">
        <v>548</v>
      </c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6" t="s">
        <v>549</v>
      </c>
      <c r="Z105" s="176"/>
      <c r="AA105" s="177" t="s">
        <v>312</v>
      </c>
      <c r="AB105" s="177"/>
      <c r="AC105" s="177"/>
      <c r="AD105" s="177"/>
      <c r="AE105" s="177"/>
      <c r="AF105" s="177"/>
      <c r="AG105" s="177"/>
      <c r="AH105" s="177" t="s">
        <v>312</v>
      </c>
      <c r="AI105" s="177"/>
      <c r="AJ105" s="177"/>
      <c r="AK105" s="177"/>
      <c r="AL105" s="177"/>
      <c r="AM105" s="177"/>
      <c r="AN105" s="177"/>
      <c r="AO105" s="178" t="s">
        <v>312</v>
      </c>
      <c r="AP105" s="178"/>
      <c r="AQ105" s="178"/>
      <c r="AR105" s="178"/>
      <c r="AS105" s="178"/>
      <c r="AT105" s="178"/>
      <c r="AU105" s="178"/>
    </row>
    <row r="106" spans="1:47" x14ac:dyDescent="0.2">
      <c r="A106" s="179" t="s">
        <v>550</v>
      </c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6" t="s">
        <v>551</v>
      </c>
      <c r="Z106" s="176"/>
      <c r="AA106" s="177" t="s">
        <v>312</v>
      </c>
      <c r="AB106" s="177"/>
      <c r="AC106" s="177"/>
      <c r="AD106" s="177"/>
      <c r="AE106" s="177"/>
      <c r="AF106" s="177"/>
      <c r="AG106" s="177"/>
      <c r="AH106" s="177" t="s">
        <v>312</v>
      </c>
      <c r="AI106" s="177"/>
      <c r="AJ106" s="177"/>
      <c r="AK106" s="177"/>
      <c r="AL106" s="177"/>
      <c r="AM106" s="177"/>
      <c r="AN106" s="177"/>
      <c r="AO106" s="178" t="s">
        <v>312</v>
      </c>
      <c r="AP106" s="178"/>
      <c r="AQ106" s="178"/>
      <c r="AR106" s="178"/>
      <c r="AS106" s="178"/>
      <c r="AT106" s="178"/>
      <c r="AU106" s="178"/>
    </row>
    <row r="107" spans="1:47" x14ac:dyDescent="0.2">
      <c r="A107" s="179" t="s">
        <v>552</v>
      </c>
      <c r="B107" s="179"/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6" t="s">
        <v>553</v>
      </c>
      <c r="Z107" s="176"/>
      <c r="AA107" s="177" t="s">
        <v>312</v>
      </c>
      <c r="AB107" s="177"/>
      <c r="AC107" s="177"/>
      <c r="AD107" s="177"/>
      <c r="AE107" s="177"/>
      <c r="AF107" s="177"/>
      <c r="AG107" s="177"/>
      <c r="AH107" s="177" t="s">
        <v>312</v>
      </c>
      <c r="AI107" s="177"/>
      <c r="AJ107" s="177"/>
      <c r="AK107" s="177"/>
      <c r="AL107" s="177"/>
      <c r="AM107" s="177"/>
      <c r="AN107" s="177"/>
      <c r="AO107" s="178" t="s">
        <v>312</v>
      </c>
      <c r="AP107" s="178"/>
      <c r="AQ107" s="178"/>
      <c r="AR107" s="178"/>
      <c r="AS107" s="178"/>
      <c r="AT107" s="178"/>
      <c r="AU107" s="178"/>
    </row>
    <row r="108" spans="1:47" x14ac:dyDescent="0.2">
      <c r="A108" s="179" t="s">
        <v>554</v>
      </c>
      <c r="B108" s="179"/>
      <c r="C108" s="179"/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6" t="s">
        <v>555</v>
      </c>
      <c r="Z108" s="176"/>
      <c r="AA108" s="177" t="s">
        <v>312</v>
      </c>
      <c r="AB108" s="177"/>
      <c r="AC108" s="177"/>
      <c r="AD108" s="177"/>
      <c r="AE108" s="177"/>
      <c r="AF108" s="177"/>
      <c r="AG108" s="177"/>
      <c r="AH108" s="177" t="s">
        <v>312</v>
      </c>
      <c r="AI108" s="177"/>
      <c r="AJ108" s="177"/>
      <c r="AK108" s="177"/>
      <c r="AL108" s="177"/>
      <c r="AM108" s="177"/>
      <c r="AN108" s="177"/>
      <c r="AO108" s="178" t="s">
        <v>312</v>
      </c>
      <c r="AP108" s="178"/>
      <c r="AQ108" s="178"/>
      <c r="AR108" s="178"/>
      <c r="AS108" s="178"/>
      <c r="AT108" s="178"/>
      <c r="AU108" s="178"/>
    </row>
    <row r="109" spans="1:47" x14ac:dyDescent="0.2">
      <c r="A109" s="179" t="s">
        <v>556</v>
      </c>
      <c r="B109" s="179"/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6" t="s">
        <v>557</v>
      </c>
      <c r="Z109" s="176"/>
      <c r="AA109" s="177" t="s">
        <v>312</v>
      </c>
      <c r="AB109" s="177"/>
      <c r="AC109" s="177"/>
      <c r="AD109" s="177"/>
      <c r="AE109" s="177"/>
      <c r="AF109" s="177"/>
      <c r="AG109" s="177"/>
      <c r="AH109" s="177" t="s">
        <v>312</v>
      </c>
      <c r="AI109" s="177"/>
      <c r="AJ109" s="177"/>
      <c r="AK109" s="177"/>
      <c r="AL109" s="177"/>
      <c r="AM109" s="177"/>
      <c r="AN109" s="177"/>
      <c r="AO109" s="178" t="s">
        <v>312</v>
      </c>
      <c r="AP109" s="178"/>
      <c r="AQ109" s="178"/>
      <c r="AR109" s="178"/>
      <c r="AS109" s="178"/>
      <c r="AT109" s="178"/>
      <c r="AU109" s="178"/>
    </row>
    <row r="110" spans="1:47" x14ac:dyDescent="0.2">
      <c r="A110" s="179" t="s">
        <v>558</v>
      </c>
      <c r="B110" s="179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6" t="s">
        <v>559</v>
      </c>
      <c r="Z110" s="176"/>
      <c r="AA110" s="177" t="s">
        <v>560</v>
      </c>
      <c r="AB110" s="177"/>
      <c r="AC110" s="177"/>
      <c r="AD110" s="177"/>
      <c r="AE110" s="177"/>
      <c r="AF110" s="177"/>
      <c r="AG110" s="177"/>
      <c r="AH110" s="177" t="s">
        <v>312</v>
      </c>
      <c r="AI110" s="177"/>
      <c r="AJ110" s="177"/>
      <c r="AK110" s="177"/>
      <c r="AL110" s="177"/>
      <c r="AM110" s="177"/>
      <c r="AN110" s="177"/>
      <c r="AO110" s="178" t="s">
        <v>561</v>
      </c>
      <c r="AP110" s="178"/>
      <c r="AQ110" s="178"/>
      <c r="AR110" s="178"/>
      <c r="AS110" s="178"/>
      <c r="AT110" s="178"/>
      <c r="AU110" s="178"/>
    </row>
    <row r="111" spans="1:47" x14ac:dyDescent="0.2">
      <c r="A111" s="179" t="s">
        <v>562</v>
      </c>
      <c r="B111" s="179"/>
      <c r="C111" s="179"/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6" t="s">
        <v>563</v>
      </c>
      <c r="Z111" s="176"/>
      <c r="AA111" s="177" t="s">
        <v>312</v>
      </c>
      <c r="AB111" s="177"/>
      <c r="AC111" s="177"/>
      <c r="AD111" s="177"/>
      <c r="AE111" s="177"/>
      <c r="AF111" s="177"/>
      <c r="AG111" s="177"/>
      <c r="AH111" s="177" t="s">
        <v>312</v>
      </c>
      <c r="AI111" s="177"/>
      <c r="AJ111" s="177"/>
      <c r="AK111" s="177"/>
      <c r="AL111" s="177"/>
      <c r="AM111" s="177"/>
      <c r="AN111" s="177"/>
      <c r="AO111" s="178" t="s">
        <v>312</v>
      </c>
      <c r="AP111" s="178"/>
      <c r="AQ111" s="178"/>
      <c r="AR111" s="178"/>
      <c r="AS111" s="178"/>
      <c r="AT111" s="178"/>
      <c r="AU111" s="178"/>
    </row>
    <row r="112" spans="1:47" x14ac:dyDescent="0.2">
      <c r="A112" s="179" t="s">
        <v>564</v>
      </c>
      <c r="B112" s="179"/>
      <c r="C112" s="179"/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6" t="s">
        <v>565</v>
      </c>
      <c r="Z112" s="176"/>
      <c r="AA112" s="177" t="s">
        <v>312</v>
      </c>
      <c r="AB112" s="177"/>
      <c r="AC112" s="177"/>
      <c r="AD112" s="177"/>
      <c r="AE112" s="177"/>
      <c r="AF112" s="177"/>
      <c r="AG112" s="177"/>
      <c r="AH112" s="177" t="s">
        <v>312</v>
      </c>
      <c r="AI112" s="177"/>
      <c r="AJ112" s="177"/>
      <c r="AK112" s="177"/>
      <c r="AL112" s="177"/>
      <c r="AM112" s="177"/>
      <c r="AN112" s="177"/>
      <c r="AO112" s="178" t="s">
        <v>312</v>
      </c>
      <c r="AP112" s="178"/>
      <c r="AQ112" s="178"/>
      <c r="AR112" s="178"/>
      <c r="AS112" s="178"/>
      <c r="AT112" s="178"/>
      <c r="AU112" s="178"/>
    </row>
    <row r="113" spans="1:47" x14ac:dyDescent="0.2">
      <c r="A113" s="179" t="s">
        <v>566</v>
      </c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6" t="s">
        <v>567</v>
      </c>
      <c r="Z113" s="176"/>
      <c r="AA113" s="177" t="s">
        <v>312</v>
      </c>
      <c r="AB113" s="177"/>
      <c r="AC113" s="177"/>
      <c r="AD113" s="177"/>
      <c r="AE113" s="177"/>
      <c r="AF113" s="177"/>
      <c r="AG113" s="177"/>
      <c r="AH113" s="177" t="s">
        <v>312</v>
      </c>
      <c r="AI113" s="177"/>
      <c r="AJ113" s="177"/>
      <c r="AK113" s="177"/>
      <c r="AL113" s="177"/>
      <c r="AM113" s="177"/>
      <c r="AN113" s="177"/>
      <c r="AO113" s="178" t="s">
        <v>312</v>
      </c>
      <c r="AP113" s="178"/>
      <c r="AQ113" s="178"/>
      <c r="AR113" s="178"/>
      <c r="AS113" s="178"/>
      <c r="AT113" s="178"/>
      <c r="AU113" s="178"/>
    </row>
    <row r="114" spans="1:47" x14ac:dyDescent="0.2">
      <c r="A114" s="179" t="s">
        <v>568</v>
      </c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6" t="s">
        <v>569</v>
      </c>
      <c r="Z114" s="176"/>
      <c r="AA114" s="177" t="s">
        <v>312</v>
      </c>
      <c r="AB114" s="177"/>
      <c r="AC114" s="177"/>
      <c r="AD114" s="177"/>
      <c r="AE114" s="177"/>
      <c r="AF114" s="177"/>
      <c r="AG114" s="177"/>
      <c r="AH114" s="177" t="s">
        <v>312</v>
      </c>
      <c r="AI114" s="177"/>
      <c r="AJ114" s="177"/>
      <c r="AK114" s="177"/>
      <c r="AL114" s="177"/>
      <c r="AM114" s="177"/>
      <c r="AN114" s="177"/>
      <c r="AO114" s="178" t="s">
        <v>312</v>
      </c>
      <c r="AP114" s="178"/>
      <c r="AQ114" s="178"/>
      <c r="AR114" s="178"/>
      <c r="AS114" s="178"/>
      <c r="AT114" s="178"/>
      <c r="AU114" s="178"/>
    </row>
    <row r="115" spans="1:47" x14ac:dyDescent="0.2">
      <c r="A115" s="179" t="s">
        <v>570</v>
      </c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6" t="s">
        <v>571</v>
      </c>
      <c r="Z115" s="176"/>
      <c r="AA115" s="177" t="s">
        <v>572</v>
      </c>
      <c r="AB115" s="177"/>
      <c r="AC115" s="177"/>
      <c r="AD115" s="177"/>
      <c r="AE115" s="177"/>
      <c r="AF115" s="177"/>
      <c r="AG115" s="177"/>
      <c r="AH115" s="177" t="s">
        <v>312</v>
      </c>
      <c r="AI115" s="177"/>
      <c r="AJ115" s="177"/>
      <c r="AK115" s="177"/>
      <c r="AL115" s="177"/>
      <c r="AM115" s="177"/>
      <c r="AN115" s="177"/>
      <c r="AO115" s="178" t="s">
        <v>573</v>
      </c>
      <c r="AP115" s="178"/>
      <c r="AQ115" s="178"/>
      <c r="AR115" s="178"/>
      <c r="AS115" s="178"/>
      <c r="AT115" s="178"/>
      <c r="AU115" s="178"/>
    </row>
    <row r="116" spans="1:47" x14ac:dyDescent="0.2">
      <c r="A116" s="179" t="s">
        <v>574</v>
      </c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6" t="s">
        <v>575</v>
      </c>
      <c r="Z116" s="176"/>
      <c r="AA116" s="177" t="s">
        <v>312</v>
      </c>
      <c r="AB116" s="177"/>
      <c r="AC116" s="177"/>
      <c r="AD116" s="177"/>
      <c r="AE116" s="177"/>
      <c r="AF116" s="177"/>
      <c r="AG116" s="177"/>
      <c r="AH116" s="177" t="s">
        <v>312</v>
      </c>
      <c r="AI116" s="177"/>
      <c r="AJ116" s="177"/>
      <c r="AK116" s="177"/>
      <c r="AL116" s="177"/>
      <c r="AM116" s="177"/>
      <c r="AN116" s="177"/>
      <c r="AO116" s="178" t="s">
        <v>312</v>
      </c>
      <c r="AP116" s="178"/>
      <c r="AQ116" s="178"/>
      <c r="AR116" s="178"/>
      <c r="AS116" s="178"/>
      <c r="AT116" s="178"/>
      <c r="AU116" s="178"/>
    </row>
    <row r="117" spans="1:47" x14ac:dyDescent="0.2">
      <c r="A117" s="179" t="s">
        <v>576</v>
      </c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6" t="s">
        <v>577</v>
      </c>
      <c r="Z117" s="176"/>
      <c r="AA117" s="177" t="s">
        <v>312</v>
      </c>
      <c r="AB117" s="177"/>
      <c r="AC117" s="177"/>
      <c r="AD117" s="177"/>
      <c r="AE117" s="177"/>
      <c r="AF117" s="177"/>
      <c r="AG117" s="177"/>
      <c r="AH117" s="177" t="s">
        <v>312</v>
      </c>
      <c r="AI117" s="177"/>
      <c r="AJ117" s="177"/>
      <c r="AK117" s="177"/>
      <c r="AL117" s="177"/>
      <c r="AM117" s="177"/>
      <c r="AN117" s="177"/>
      <c r="AO117" s="178" t="s">
        <v>312</v>
      </c>
      <c r="AP117" s="178"/>
      <c r="AQ117" s="178"/>
      <c r="AR117" s="178"/>
      <c r="AS117" s="178"/>
      <c r="AT117" s="178"/>
      <c r="AU117" s="178"/>
    </row>
    <row r="118" spans="1:47" x14ac:dyDescent="0.2">
      <c r="A118" s="179" t="s">
        <v>578</v>
      </c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6" t="s">
        <v>579</v>
      </c>
      <c r="Z118" s="176"/>
      <c r="AA118" s="177" t="s">
        <v>312</v>
      </c>
      <c r="AB118" s="177"/>
      <c r="AC118" s="177"/>
      <c r="AD118" s="177"/>
      <c r="AE118" s="177"/>
      <c r="AF118" s="177"/>
      <c r="AG118" s="177"/>
      <c r="AH118" s="177" t="s">
        <v>312</v>
      </c>
      <c r="AI118" s="177"/>
      <c r="AJ118" s="177"/>
      <c r="AK118" s="177"/>
      <c r="AL118" s="177"/>
      <c r="AM118" s="177"/>
      <c r="AN118" s="177"/>
      <c r="AO118" s="178" t="s">
        <v>312</v>
      </c>
      <c r="AP118" s="178"/>
      <c r="AQ118" s="178"/>
      <c r="AR118" s="178"/>
      <c r="AS118" s="178"/>
      <c r="AT118" s="178"/>
      <c r="AU118" s="178"/>
    </row>
    <row r="119" spans="1:47" x14ac:dyDescent="0.2">
      <c r="A119" s="179" t="s">
        <v>580</v>
      </c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6" t="s">
        <v>581</v>
      </c>
      <c r="Z119" s="176"/>
      <c r="AA119" s="177" t="s">
        <v>312</v>
      </c>
      <c r="AB119" s="177"/>
      <c r="AC119" s="177"/>
      <c r="AD119" s="177"/>
      <c r="AE119" s="177"/>
      <c r="AF119" s="177"/>
      <c r="AG119" s="177"/>
      <c r="AH119" s="177" t="s">
        <v>312</v>
      </c>
      <c r="AI119" s="177"/>
      <c r="AJ119" s="177"/>
      <c r="AK119" s="177"/>
      <c r="AL119" s="177"/>
      <c r="AM119" s="177"/>
      <c r="AN119" s="177"/>
      <c r="AO119" s="178" t="s">
        <v>312</v>
      </c>
      <c r="AP119" s="178"/>
      <c r="AQ119" s="178"/>
      <c r="AR119" s="178"/>
      <c r="AS119" s="178"/>
      <c r="AT119" s="178"/>
      <c r="AU119" s="178"/>
    </row>
    <row r="120" spans="1:47" x14ac:dyDescent="0.2">
      <c r="A120" s="179" t="s">
        <v>582</v>
      </c>
      <c r="B120" s="179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6" t="s">
        <v>583</v>
      </c>
      <c r="Z120" s="176"/>
      <c r="AA120" s="177" t="s">
        <v>572</v>
      </c>
      <c r="AB120" s="177"/>
      <c r="AC120" s="177"/>
      <c r="AD120" s="177"/>
      <c r="AE120" s="177"/>
      <c r="AF120" s="177"/>
      <c r="AG120" s="177"/>
      <c r="AH120" s="177" t="s">
        <v>312</v>
      </c>
      <c r="AI120" s="177"/>
      <c r="AJ120" s="177"/>
      <c r="AK120" s="177"/>
      <c r="AL120" s="177"/>
      <c r="AM120" s="177"/>
      <c r="AN120" s="177"/>
      <c r="AO120" s="178" t="s">
        <v>573</v>
      </c>
      <c r="AP120" s="178"/>
      <c r="AQ120" s="178"/>
      <c r="AR120" s="178"/>
      <c r="AS120" s="178"/>
      <c r="AT120" s="178"/>
      <c r="AU120" s="178"/>
    </row>
    <row r="121" spans="1:47" x14ac:dyDescent="0.2">
      <c r="A121" s="179" t="s">
        <v>584</v>
      </c>
      <c r="B121" s="179"/>
      <c r="C121" s="179"/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6" t="s">
        <v>585</v>
      </c>
      <c r="Z121" s="176"/>
      <c r="AA121" s="177" t="s">
        <v>312</v>
      </c>
      <c r="AB121" s="177"/>
      <c r="AC121" s="177"/>
      <c r="AD121" s="177"/>
      <c r="AE121" s="177"/>
      <c r="AF121" s="177"/>
      <c r="AG121" s="177"/>
      <c r="AH121" s="177" t="s">
        <v>312</v>
      </c>
      <c r="AI121" s="177"/>
      <c r="AJ121" s="177"/>
      <c r="AK121" s="177"/>
      <c r="AL121" s="177"/>
      <c r="AM121" s="177"/>
      <c r="AN121" s="177"/>
      <c r="AO121" s="178" t="s">
        <v>312</v>
      </c>
      <c r="AP121" s="178"/>
      <c r="AQ121" s="178"/>
      <c r="AR121" s="178"/>
      <c r="AS121" s="178"/>
      <c r="AT121" s="178"/>
      <c r="AU121" s="178"/>
    </row>
    <row r="122" spans="1:47" x14ac:dyDescent="0.2">
      <c r="A122" s="179" t="s">
        <v>586</v>
      </c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6" t="s">
        <v>587</v>
      </c>
      <c r="Z122" s="176"/>
      <c r="AA122" s="177" t="s">
        <v>312</v>
      </c>
      <c r="AB122" s="177"/>
      <c r="AC122" s="177"/>
      <c r="AD122" s="177"/>
      <c r="AE122" s="177"/>
      <c r="AF122" s="177"/>
      <c r="AG122" s="177"/>
      <c r="AH122" s="177" t="s">
        <v>312</v>
      </c>
      <c r="AI122" s="177"/>
      <c r="AJ122" s="177"/>
      <c r="AK122" s="177"/>
      <c r="AL122" s="177"/>
      <c r="AM122" s="177"/>
      <c r="AN122" s="177"/>
      <c r="AO122" s="178" t="s">
        <v>312</v>
      </c>
      <c r="AP122" s="178"/>
      <c r="AQ122" s="178"/>
      <c r="AR122" s="178"/>
      <c r="AS122" s="178"/>
      <c r="AT122" s="178"/>
      <c r="AU122" s="178"/>
    </row>
    <row r="123" spans="1:47" x14ac:dyDescent="0.2">
      <c r="A123" s="179" t="s">
        <v>588</v>
      </c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/>
      <c r="Y123" s="176" t="s">
        <v>589</v>
      </c>
      <c r="Z123" s="176"/>
      <c r="AA123" s="177" t="s">
        <v>312</v>
      </c>
      <c r="AB123" s="177"/>
      <c r="AC123" s="177"/>
      <c r="AD123" s="177"/>
      <c r="AE123" s="177"/>
      <c r="AF123" s="177"/>
      <c r="AG123" s="177"/>
      <c r="AH123" s="177" t="s">
        <v>312</v>
      </c>
      <c r="AI123" s="177"/>
      <c r="AJ123" s="177"/>
      <c r="AK123" s="177"/>
      <c r="AL123" s="177"/>
      <c r="AM123" s="177"/>
      <c r="AN123" s="177"/>
      <c r="AO123" s="178" t="s">
        <v>312</v>
      </c>
      <c r="AP123" s="178"/>
      <c r="AQ123" s="178"/>
      <c r="AR123" s="178"/>
      <c r="AS123" s="178"/>
      <c r="AT123" s="178"/>
      <c r="AU123" s="178"/>
    </row>
    <row r="124" spans="1:47" x14ac:dyDescent="0.2">
      <c r="A124" s="179" t="s">
        <v>590</v>
      </c>
      <c r="B124" s="179"/>
      <c r="C124" s="179"/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6" t="s">
        <v>591</v>
      </c>
      <c r="Z124" s="176"/>
      <c r="AA124" s="177" t="s">
        <v>312</v>
      </c>
      <c r="AB124" s="177"/>
      <c r="AC124" s="177"/>
      <c r="AD124" s="177"/>
      <c r="AE124" s="177"/>
      <c r="AF124" s="177"/>
      <c r="AG124" s="177"/>
      <c r="AH124" s="177" t="s">
        <v>312</v>
      </c>
      <c r="AI124" s="177"/>
      <c r="AJ124" s="177"/>
      <c r="AK124" s="177"/>
      <c r="AL124" s="177"/>
      <c r="AM124" s="177"/>
      <c r="AN124" s="177"/>
      <c r="AO124" s="178" t="s">
        <v>312</v>
      </c>
      <c r="AP124" s="178"/>
      <c r="AQ124" s="178"/>
      <c r="AR124" s="178"/>
      <c r="AS124" s="178"/>
      <c r="AT124" s="178"/>
      <c r="AU124" s="178"/>
    </row>
    <row r="125" spans="1:47" x14ac:dyDescent="0.2">
      <c r="A125" s="179" t="s">
        <v>592</v>
      </c>
      <c r="B125" s="179"/>
      <c r="C125" s="179"/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6" t="s">
        <v>593</v>
      </c>
      <c r="Z125" s="176"/>
      <c r="AA125" s="177" t="s">
        <v>312</v>
      </c>
      <c r="AB125" s="177"/>
      <c r="AC125" s="177"/>
      <c r="AD125" s="177"/>
      <c r="AE125" s="177"/>
      <c r="AF125" s="177"/>
      <c r="AG125" s="177"/>
      <c r="AH125" s="177" t="s">
        <v>312</v>
      </c>
      <c r="AI125" s="177"/>
      <c r="AJ125" s="177"/>
      <c r="AK125" s="177"/>
      <c r="AL125" s="177"/>
      <c r="AM125" s="177"/>
      <c r="AN125" s="177"/>
      <c r="AO125" s="178" t="s">
        <v>312</v>
      </c>
      <c r="AP125" s="178"/>
      <c r="AQ125" s="178"/>
      <c r="AR125" s="178"/>
      <c r="AS125" s="178"/>
      <c r="AT125" s="178"/>
      <c r="AU125" s="178"/>
    </row>
    <row r="126" spans="1:47" x14ac:dyDescent="0.2">
      <c r="A126" s="179" t="s">
        <v>594</v>
      </c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6" t="s">
        <v>595</v>
      </c>
      <c r="Z126" s="176"/>
      <c r="AA126" s="177" t="s">
        <v>312</v>
      </c>
      <c r="AB126" s="177"/>
      <c r="AC126" s="177"/>
      <c r="AD126" s="177"/>
      <c r="AE126" s="177"/>
      <c r="AF126" s="177"/>
      <c r="AG126" s="177"/>
      <c r="AH126" s="177" t="s">
        <v>312</v>
      </c>
      <c r="AI126" s="177"/>
      <c r="AJ126" s="177"/>
      <c r="AK126" s="177"/>
      <c r="AL126" s="177"/>
      <c r="AM126" s="177"/>
      <c r="AN126" s="177"/>
      <c r="AO126" s="178" t="s">
        <v>312</v>
      </c>
      <c r="AP126" s="178"/>
      <c r="AQ126" s="178"/>
      <c r="AR126" s="178"/>
      <c r="AS126" s="178"/>
      <c r="AT126" s="178"/>
      <c r="AU126" s="178"/>
    </row>
    <row r="127" spans="1:47" x14ac:dyDescent="0.2">
      <c r="A127" s="179" t="s">
        <v>596</v>
      </c>
      <c r="B127" s="179"/>
      <c r="C127" s="179"/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6" t="s">
        <v>597</v>
      </c>
      <c r="Z127" s="176"/>
      <c r="AA127" s="177" t="s">
        <v>312</v>
      </c>
      <c r="AB127" s="177"/>
      <c r="AC127" s="177"/>
      <c r="AD127" s="177"/>
      <c r="AE127" s="177"/>
      <c r="AF127" s="177"/>
      <c r="AG127" s="177"/>
      <c r="AH127" s="177" t="s">
        <v>312</v>
      </c>
      <c r="AI127" s="177"/>
      <c r="AJ127" s="177"/>
      <c r="AK127" s="177"/>
      <c r="AL127" s="177"/>
      <c r="AM127" s="177"/>
      <c r="AN127" s="177"/>
      <c r="AO127" s="178" t="s">
        <v>312</v>
      </c>
      <c r="AP127" s="178"/>
      <c r="AQ127" s="178"/>
      <c r="AR127" s="178"/>
      <c r="AS127" s="178"/>
      <c r="AT127" s="178"/>
      <c r="AU127" s="178"/>
    </row>
    <row r="128" spans="1:47" x14ac:dyDescent="0.2">
      <c r="A128" s="179" t="s">
        <v>598</v>
      </c>
      <c r="B128" s="179"/>
      <c r="C128" s="179"/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6" t="s">
        <v>599</v>
      </c>
      <c r="Z128" s="176"/>
      <c r="AA128" s="177" t="s">
        <v>312</v>
      </c>
      <c r="AB128" s="177"/>
      <c r="AC128" s="177"/>
      <c r="AD128" s="177"/>
      <c r="AE128" s="177"/>
      <c r="AF128" s="177"/>
      <c r="AG128" s="177"/>
      <c r="AH128" s="177" t="s">
        <v>312</v>
      </c>
      <c r="AI128" s="177"/>
      <c r="AJ128" s="177"/>
      <c r="AK128" s="177"/>
      <c r="AL128" s="177"/>
      <c r="AM128" s="177"/>
      <c r="AN128" s="177"/>
      <c r="AO128" s="178" t="s">
        <v>312</v>
      </c>
      <c r="AP128" s="178"/>
      <c r="AQ128" s="178"/>
      <c r="AR128" s="178"/>
      <c r="AS128" s="178"/>
      <c r="AT128" s="178"/>
      <c r="AU128" s="178"/>
    </row>
    <row r="129" spans="1:47" x14ac:dyDescent="0.2">
      <c r="A129" s="179" t="s">
        <v>600</v>
      </c>
      <c r="B129" s="179"/>
      <c r="C129" s="179"/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6" t="s">
        <v>601</v>
      </c>
      <c r="Z129" s="176"/>
      <c r="AA129" s="177" t="s">
        <v>312</v>
      </c>
      <c r="AB129" s="177"/>
      <c r="AC129" s="177"/>
      <c r="AD129" s="177"/>
      <c r="AE129" s="177"/>
      <c r="AF129" s="177"/>
      <c r="AG129" s="177"/>
      <c r="AH129" s="177" t="s">
        <v>312</v>
      </c>
      <c r="AI129" s="177"/>
      <c r="AJ129" s="177"/>
      <c r="AK129" s="177"/>
      <c r="AL129" s="177"/>
      <c r="AM129" s="177"/>
      <c r="AN129" s="177"/>
      <c r="AO129" s="178" t="s">
        <v>312</v>
      </c>
      <c r="AP129" s="178"/>
      <c r="AQ129" s="178"/>
      <c r="AR129" s="178"/>
      <c r="AS129" s="178"/>
      <c r="AT129" s="178"/>
      <c r="AU129" s="178"/>
    </row>
    <row r="130" spans="1:47" x14ac:dyDescent="0.2">
      <c r="A130" s="179" t="s">
        <v>602</v>
      </c>
      <c r="B130" s="179"/>
      <c r="C130" s="179"/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6" t="s">
        <v>603</v>
      </c>
      <c r="Z130" s="176"/>
      <c r="AA130" s="177" t="s">
        <v>312</v>
      </c>
      <c r="AB130" s="177"/>
      <c r="AC130" s="177"/>
      <c r="AD130" s="177"/>
      <c r="AE130" s="177"/>
      <c r="AF130" s="177"/>
      <c r="AG130" s="177"/>
      <c r="AH130" s="177" t="s">
        <v>312</v>
      </c>
      <c r="AI130" s="177"/>
      <c r="AJ130" s="177"/>
      <c r="AK130" s="177"/>
      <c r="AL130" s="177"/>
      <c r="AM130" s="177"/>
      <c r="AN130" s="177"/>
      <c r="AO130" s="178" t="s">
        <v>312</v>
      </c>
      <c r="AP130" s="178"/>
      <c r="AQ130" s="178"/>
      <c r="AR130" s="178"/>
      <c r="AS130" s="178"/>
      <c r="AT130" s="178"/>
      <c r="AU130" s="178"/>
    </row>
    <row r="131" spans="1:47" x14ac:dyDescent="0.2">
      <c r="A131" s="179" t="s">
        <v>604</v>
      </c>
      <c r="B131" s="179"/>
      <c r="C131" s="179"/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6" t="s">
        <v>605</v>
      </c>
      <c r="Z131" s="176"/>
      <c r="AA131" s="177" t="s">
        <v>312</v>
      </c>
      <c r="AB131" s="177"/>
      <c r="AC131" s="177"/>
      <c r="AD131" s="177"/>
      <c r="AE131" s="177"/>
      <c r="AF131" s="177"/>
      <c r="AG131" s="177"/>
      <c r="AH131" s="177" t="s">
        <v>312</v>
      </c>
      <c r="AI131" s="177"/>
      <c r="AJ131" s="177"/>
      <c r="AK131" s="177"/>
      <c r="AL131" s="177"/>
      <c r="AM131" s="177"/>
      <c r="AN131" s="177"/>
      <c r="AO131" s="178" t="s">
        <v>312</v>
      </c>
      <c r="AP131" s="178"/>
      <c r="AQ131" s="178"/>
      <c r="AR131" s="178"/>
      <c r="AS131" s="178"/>
      <c r="AT131" s="178"/>
      <c r="AU131" s="178"/>
    </row>
    <row r="132" spans="1:47" x14ac:dyDescent="0.2">
      <c r="A132" s="179" t="s">
        <v>606</v>
      </c>
      <c r="B132" s="179"/>
      <c r="C132" s="179"/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6" t="s">
        <v>607</v>
      </c>
      <c r="Z132" s="176"/>
      <c r="AA132" s="177" t="s">
        <v>312</v>
      </c>
      <c r="AB132" s="177"/>
      <c r="AC132" s="177"/>
      <c r="AD132" s="177"/>
      <c r="AE132" s="177"/>
      <c r="AF132" s="177"/>
      <c r="AG132" s="177"/>
      <c r="AH132" s="177" t="s">
        <v>312</v>
      </c>
      <c r="AI132" s="177"/>
      <c r="AJ132" s="177"/>
      <c r="AK132" s="177"/>
      <c r="AL132" s="177"/>
      <c r="AM132" s="177"/>
      <c r="AN132" s="177"/>
      <c r="AO132" s="178" t="s">
        <v>312</v>
      </c>
      <c r="AP132" s="178"/>
      <c r="AQ132" s="178"/>
      <c r="AR132" s="178"/>
      <c r="AS132" s="178"/>
      <c r="AT132" s="178"/>
      <c r="AU132" s="178"/>
    </row>
    <row r="133" spans="1:47" x14ac:dyDescent="0.2">
      <c r="A133" s="179" t="s">
        <v>608</v>
      </c>
      <c r="B133" s="179"/>
      <c r="C133" s="179"/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6" t="s">
        <v>609</v>
      </c>
      <c r="Z133" s="176"/>
      <c r="AA133" s="177" t="s">
        <v>312</v>
      </c>
      <c r="AB133" s="177"/>
      <c r="AC133" s="177"/>
      <c r="AD133" s="177"/>
      <c r="AE133" s="177"/>
      <c r="AF133" s="177"/>
      <c r="AG133" s="177"/>
      <c r="AH133" s="177" t="s">
        <v>312</v>
      </c>
      <c r="AI133" s="177"/>
      <c r="AJ133" s="177"/>
      <c r="AK133" s="177"/>
      <c r="AL133" s="177"/>
      <c r="AM133" s="177"/>
      <c r="AN133" s="177"/>
      <c r="AO133" s="178" t="s">
        <v>312</v>
      </c>
      <c r="AP133" s="178"/>
      <c r="AQ133" s="178"/>
      <c r="AR133" s="178"/>
      <c r="AS133" s="178"/>
      <c r="AT133" s="178"/>
      <c r="AU133" s="178"/>
    </row>
    <row r="134" spans="1:47" x14ac:dyDescent="0.2">
      <c r="A134" s="179" t="s">
        <v>610</v>
      </c>
      <c r="B134" s="179"/>
      <c r="C134" s="179"/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6" t="s">
        <v>611</v>
      </c>
      <c r="Z134" s="176"/>
      <c r="AA134" s="177" t="s">
        <v>312</v>
      </c>
      <c r="AB134" s="177"/>
      <c r="AC134" s="177"/>
      <c r="AD134" s="177"/>
      <c r="AE134" s="177"/>
      <c r="AF134" s="177"/>
      <c r="AG134" s="177"/>
      <c r="AH134" s="177" t="s">
        <v>312</v>
      </c>
      <c r="AI134" s="177"/>
      <c r="AJ134" s="177"/>
      <c r="AK134" s="177"/>
      <c r="AL134" s="177"/>
      <c r="AM134" s="177"/>
      <c r="AN134" s="177"/>
      <c r="AO134" s="178" t="s">
        <v>312</v>
      </c>
      <c r="AP134" s="178"/>
      <c r="AQ134" s="178"/>
      <c r="AR134" s="178"/>
      <c r="AS134" s="178"/>
      <c r="AT134" s="178"/>
      <c r="AU134" s="178"/>
    </row>
    <row r="135" spans="1:47" x14ac:dyDescent="0.2">
      <c r="A135" s="179" t="s">
        <v>612</v>
      </c>
      <c r="B135" s="179"/>
      <c r="C135" s="179"/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6" t="s">
        <v>613</v>
      </c>
      <c r="Z135" s="176"/>
      <c r="AA135" s="177" t="s">
        <v>312</v>
      </c>
      <c r="AB135" s="177"/>
      <c r="AC135" s="177"/>
      <c r="AD135" s="177"/>
      <c r="AE135" s="177"/>
      <c r="AF135" s="177"/>
      <c r="AG135" s="177"/>
      <c r="AH135" s="177" t="s">
        <v>312</v>
      </c>
      <c r="AI135" s="177"/>
      <c r="AJ135" s="177"/>
      <c r="AK135" s="177"/>
      <c r="AL135" s="177"/>
      <c r="AM135" s="177"/>
      <c r="AN135" s="177"/>
      <c r="AO135" s="178" t="s">
        <v>312</v>
      </c>
      <c r="AP135" s="178"/>
      <c r="AQ135" s="178"/>
      <c r="AR135" s="178"/>
      <c r="AS135" s="178"/>
      <c r="AT135" s="178"/>
      <c r="AU135" s="178"/>
    </row>
    <row r="136" spans="1:47" x14ac:dyDescent="0.2">
      <c r="A136" s="179" t="s">
        <v>614</v>
      </c>
      <c r="B136" s="179"/>
      <c r="C136" s="179"/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6" t="s">
        <v>615</v>
      </c>
      <c r="Z136" s="176"/>
      <c r="AA136" s="177" t="s">
        <v>312</v>
      </c>
      <c r="AB136" s="177"/>
      <c r="AC136" s="177"/>
      <c r="AD136" s="177"/>
      <c r="AE136" s="177"/>
      <c r="AF136" s="177"/>
      <c r="AG136" s="177"/>
      <c r="AH136" s="177" t="s">
        <v>312</v>
      </c>
      <c r="AI136" s="177"/>
      <c r="AJ136" s="177"/>
      <c r="AK136" s="177"/>
      <c r="AL136" s="177"/>
      <c r="AM136" s="177"/>
      <c r="AN136" s="177"/>
      <c r="AO136" s="178" t="s">
        <v>312</v>
      </c>
      <c r="AP136" s="178"/>
      <c r="AQ136" s="178"/>
      <c r="AR136" s="178"/>
      <c r="AS136" s="178"/>
      <c r="AT136" s="178"/>
      <c r="AU136" s="178"/>
    </row>
    <row r="137" spans="1:47" x14ac:dyDescent="0.2">
      <c r="A137" s="179" t="s">
        <v>616</v>
      </c>
      <c r="B137" s="179"/>
      <c r="C137" s="179"/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6" t="s">
        <v>617</v>
      </c>
      <c r="Z137" s="176"/>
      <c r="AA137" s="177" t="s">
        <v>312</v>
      </c>
      <c r="AB137" s="177"/>
      <c r="AC137" s="177"/>
      <c r="AD137" s="177"/>
      <c r="AE137" s="177"/>
      <c r="AF137" s="177"/>
      <c r="AG137" s="177"/>
      <c r="AH137" s="177" t="s">
        <v>312</v>
      </c>
      <c r="AI137" s="177"/>
      <c r="AJ137" s="177"/>
      <c r="AK137" s="177"/>
      <c r="AL137" s="177"/>
      <c r="AM137" s="177"/>
      <c r="AN137" s="177"/>
      <c r="AO137" s="178" t="s">
        <v>312</v>
      </c>
      <c r="AP137" s="178"/>
      <c r="AQ137" s="178"/>
      <c r="AR137" s="178"/>
      <c r="AS137" s="178"/>
      <c r="AT137" s="178"/>
      <c r="AU137" s="178"/>
    </row>
    <row r="138" spans="1:47" x14ac:dyDescent="0.2">
      <c r="A138" s="179" t="s">
        <v>618</v>
      </c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6" t="s">
        <v>619</v>
      </c>
      <c r="Z138" s="176"/>
      <c r="AA138" s="177" t="s">
        <v>312</v>
      </c>
      <c r="AB138" s="177"/>
      <c r="AC138" s="177"/>
      <c r="AD138" s="177"/>
      <c r="AE138" s="177"/>
      <c r="AF138" s="177"/>
      <c r="AG138" s="177"/>
      <c r="AH138" s="177" t="s">
        <v>312</v>
      </c>
      <c r="AI138" s="177"/>
      <c r="AJ138" s="177"/>
      <c r="AK138" s="177"/>
      <c r="AL138" s="177"/>
      <c r="AM138" s="177"/>
      <c r="AN138" s="177"/>
      <c r="AO138" s="178" t="s">
        <v>312</v>
      </c>
      <c r="AP138" s="178"/>
      <c r="AQ138" s="178"/>
      <c r="AR138" s="178"/>
      <c r="AS138" s="178"/>
      <c r="AT138" s="178"/>
      <c r="AU138" s="178"/>
    </row>
    <row r="139" spans="1:47" x14ac:dyDescent="0.2">
      <c r="A139" s="179" t="s">
        <v>620</v>
      </c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6" t="s">
        <v>621</v>
      </c>
      <c r="Z139" s="176"/>
      <c r="AA139" s="177" t="s">
        <v>312</v>
      </c>
      <c r="AB139" s="177"/>
      <c r="AC139" s="177"/>
      <c r="AD139" s="177"/>
      <c r="AE139" s="177"/>
      <c r="AF139" s="177"/>
      <c r="AG139" s="177"/>
      <c r="AH139" s="177" t="s">
        <v>312</v>
      </c>
      <c r="AI139" s="177"/>
      <c r="AJ139" s="177"/>
      <c r="AK139" s="177"/>
      <c r="AL139" s="177"/>
      <c r="AM139" s="177"/>
      <c r="AN139" s="177"/>
      <c r="AO139" s="178" t="s">
        <v>312</v>
      </c>
      <c r="AP139" s="178"/>
      <c r="AQ139" s="178"/>
      <c r="AR139" s="178"/>
      <c r="AS139" s="178"/>
      <c r="AT139" s="178"/>
      <c r="AU139" s="178"/>
    </row>
    <row r="140" spans="1:47" x14ac:dyDescent="0.2">
      <c r="A140" s="179" t="s">
        <v>622</v>
      </c>
      <c r="B140" s="179"/>
      <c r="C140" s="179"/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6" t="s">
        <v>623</v>
      </c>
      <c r="Z140" s="176"/>
      <c r="AA140" s="177" t="s">
        <v>312</v>
      </c>
      <c r="AB140" s="177"/>
      <c r="AC140" s="177"/>
      <c r="AD140" s="177"/>
      <c r="AE140" s="177"/>
      <c r="AF140" s="177"/>
      <c r="AG140" s="177"/>
      <c r="AH140" s="177" t="s">
        <v>312</v>
      </c>
      <c r="AI140" s="177"/>
      <c r="AJ140" s="177"/>
      <c r="AK140" s="177"/>
      <c r="AL140" s="177"/>
      <c r="AM140" s="177"/>
      <c r="AN140" s="177"/>
      <c r="AO140" s="178" t="s">
        <v>312</v>
      </c>
      <c r="AP140" s="178"/>
      <c r="AQ140" s="178"/>
      <c r="AR140" s="178"/>
      <c r="AS140" s="178"/>
      <c r="AT140" s="178"/>
      <c r="AU140" s="178"/>
    </row>
    <row r="141" spans="1:47" x14ac:dyDescent="0.2">
      <c r="A141" s="179" t="s">
        <v>624</v>
      </c>
      <c r="B141" s="179"/>
      <c r="C141" s="179"/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6" t="s">
        <v>625</v>
      </c>
      <c r="Z141" s="176"/>
      <c r="AA141" s="177" t="s">
        <v>312</v>
      </c>
      <c r="AB141" s="177"/>
      <c r="AC141" s="177"/>
      <c r="AD141" s="177"/>
      <c r="AE141" s="177"/>
      <c r="AF141" s="177"/>
      <c r="AG141" s="177"/>
      <c r="AH141" s="177" t="s">
        <v>312</v>
      </c>
      <c r="AI141" s="177"/>
      <c r="AJ141" s="177"/>
      <c r="AK141" s="177"/>
      <c r="AL141" s="177"/>
      <c r="AM141" s="177"/>
      <c r="AN141" s="177"/>
      <c r="AO141" s="178" t="s">
        <v>312</v>
      </c>
      <c r="AP141" s="178"/>
      <c r="AQ141" s="178"/>
      <c r="AR141" s="178"/>
      <c r="AS141" s="178"/>
      <c r="AT141" s="178"/>
      <c r="AU141" s="178"/>
    </row>
    <row r="142" spans="1:47" x14ac:dyDescent="0.2">
      <c r="A142" s="179" t="s">
        <v>626</v>
      </c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6" t="s">
        <v>627</v>
      </c>
      <c r="Z142" s="176"/>
      <c r="AA142" s="177" t="s">
        <v>312</v>
      </c>
      <c r="AB142" s="177"/>
      <c r="AC142" s="177"/>
      <c r="AD142" s="177"/>
      <c r="AE142" s="177"/>
      <c r="AF142" s="177"/>
      <c r="AG142" s="177"/>
      <c r="AH142" s="177" t="s">
        <v>312</v>
      </c>
      <c r="AI142" s="177"/>
      <c r="AJ142" s="177"/>
      <c r="AK142" s="177"/>
      <c r="AL142" s="177"/>
      <c r="AM142" s="177"/>
      <c r="AN142" s="177"/>
      <c r="AO142" s="178" t="s">
        <v>312</v>
      </c>
      <c r="AP142" s="178"/>
      <c r="AQ142" s="178"/>
      <c r="AR142" s="178"/>
      <c r="AS142" s="178"/>
      <c r="AT142" s="178"/>
      <c r="AU142" s="178"/>
    </row>
    <row r="143" spans="1:47" x14ac:dyDescent="0.2">
      <c r="A143" s="179" t="s">
        <v>628</v>
      </c>
      <c r="B143" s="179"/>
      <c r="C143" s="179"/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6" t="s">
        <v>629</v>
      </c>
      <c r="Z143" s="176"/>
      <c r="AA143" s="177" t="s">
        <v>312</v>
      </c>
      <c r="AB143" s="177"/>
      <c r="AC143" s="177"/>
      <c r="AD143" s="177"/>
      <c r="AE143" s="177"/>
      <c r="AF143" s="177"/>
      <c r="AG143" s="177"/>
      <c r="AH143" s="177" t="s">
        <v>312</v>
      </c>
      <c r="AI143" s="177"/>
      <c r="AJ143" s="177"/>
      <c r="AK143" s="177"/>
      <c r="AL143" s="177"/>
      <c r="AM143" s="177"/>
      <c r="AN143" s="177"/>
      <c r="AO143" s="178" t="s">
        <v>312</v>
      </c>
      <c r="AP143" s="178"/>
      <c r="AQ143" s="178"/>
      <c r="AR143" s="178"/>
      <c r="AS143" s="178"/>
      <c r="AT143" s="178"/>
      <c r="AU143" s="178"/>
    </row>
    <row r="144" spans="1:47" x14ac:dyDescent="0.2">
      <c r="A144" s="179" t="s">
        <v>630</v>
      </c>
      <c r="B144" s="179"/>
      <c r="C144" s="179"/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6" t="s">
        <v>631</v>
      </c>
      <c r="Z144" s="176"/>
      <c r="AA144" s="177" t="s">
        <v>312</v>
      </c>
      <c r="AB144" s="177"/>
      <c r="AC144" s="177"/>
      <c r="AD144" s="177"/>
      <c r="AE144" s="177"/>
      <c r="AF144" s="177"/>
      <c r="AG144" s="177"/>
      <c r="AH144" s="177" t="s">
        <v>312</v>
      </c>
      <c r="AI144" s="177"/>
      <c r="AJ144" s="177"/>
      <c r="AK144" s="177"/>
      <c r="AL144" s="177"/>
      <c r="AM144" s="177"/>
      <c r="AN144" s="177"/>
      <c r="AO144" s="178" t="s">
        <v>312</v>
      </c>
      <c r="AP144" s="178"/>
      <c r="AQ144" s="178"/>
      <c r="AR144" s="178"/>
      <c r="AS144" s="178"/>
      <c r="AT144" s="178"/>
      <c r="AU144" s="178"/>
    </row>
    <row r="145" spans="1:47" x14ac:dyDescent="0.2">
      <c r="A145" s="179" t="s">
        <v>632</v>
      </c>
      <c r="B145" s="179"/>
      <c r="C145" s="179"/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6" t="s">
        <v>633</v>
      </c>
      <c r="Z145" s="176"/>
      <c r="AA145" s="177" t="s">
        <v>312</v>
      </c>
      <c r="AB145" s="177"/>
      <c r="AC145" s="177"/>
      <c r="AD145" s="177"/>
      <c r="AE145" s="177"/>
      <c r="AF145" s="177"/>
      <c r="AG145" s="177"/>
      <c r="AH145" s="177" t="s">
        <v>312</v>
      </c>
      <c r="AI145" s="177"/>
      <c r="AJ145" s="177"/>
      <c r="AK145" s="177"/>
      <c r="AL145" s="177"/>
      <c r="AM145" s="177"/>
      <c r="AN145" s="177"/>
      <c r="AO145" s="178" t="s">
        <v>312</v>
      </c>
      <c r="AP145" s="178"/>
      <c r="AQ145" s="178"/>
      <c r="AR145" s="178"/>
      <c r="AS145" s="178"/>
      <c r="AT145" s="178"/>
      <c r="AU145" s="178"/>
    </row>
    <row r="146" spans="1:47" x14ac:dyDescent="0.2">
      <c r="A146" s="179" t="s">
        <v>634</v>
      </c>
      <c r="B146" s="179"/>
      <c r="C146" s="179"/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6" t="s">
        <v>635</v>
      </c>
      <c r="Z146" s="176"/>
      <c r="AA146" s="177" t="s">
        <v>312</v>
      </c>
      <c r="AB146" s="177"/>
      <c r="AC146" s="177"/>
      <c r="AD146" s="177"/>
      <c r="AE146" s="177"/>
      <c r="AF146" s="177"/>
      <c r="AG146" s="177"/>
      <c r="AH146" s="177" t="s">
        <v>312</v>
      </c>
      <c r="AI146" s="177"/>
      <c r="AJ146" s="177"/>
      <c r="AK146" s="177"/>
      <c r="AL146" s="177"/>
      <c r="AM146" s="177"/>
      <c r="AN146" s="177"/>
      <c r="AO146" s="178" t="s">
        <v>312</v>
      </c>
      <c r="AP146" s="178"/>
      <c r="AQ146" s="178"/>
      <c r="AR146" s="178"/>
      <c r="AS146" s="178"/>
      <c r="AT146" s="178"/>
      <c r="AU146" s="178"/>
    </row>
    <row r="147" spans="1:47" x14ac:dyDescent="0.2">
      <c r="A147" s="179" t="s">
        <v>636</v>
      </c>
      <c r="B147" s="179"/>
      <c r="C147" s="179"/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6" t="s">
        <v>637</v>
      </c>
      <c r="Z147" s="176"/>
      <c r="AA147" s="177" t="s">
        <v>312</v>
      </c>
      <c r="AB147" s="177"/>
      <c r="AC147" s="177"/>
      <c r="AD147" s="177"/>
      <c r="AE147" s="177"/>
      <c r="AF147" s="177"/>
      <c r="AG147" s="177"/>
      <c r="AH147" s="177" t="s">
        <v>312</v>
      </c>
      <c r="AI147" s="177"/>
      <c r="AJ147" s="177"/>
      <c r="AK147" s="177"/>
      <c r="AL147" s="177"/>
      <c r="AM147" s="177"/>
      <c r="AN147" s="177"/>
      <c r="AO147" s="178" t="s">
        <v>312</v>
      </c>
      <c r="AP147" s="178"/>
      <c r="AQ147" s="178"/>
      <c r="AR147" s="178"/>
      <c r="AS147" s="178"/>
      <c r="AT147" s="178"/>
      <c r="AU147" s="178"/>
    </row>
    <row r="148" spans="1:47" x14ac:dyDescent="0.2">
      <c r="A148" s="179" t="s">
        <v>638</v>
      </c>
      <c r="B148" s="179"/>
      <c r="C148" s="179"/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6" t="s">
        <v>639</v>
      </c>
      <c r="Z148" s="176"/>
      <c r="AA148" s="177" t="s">
        <v>312</v>
      </c>
      <c r="AB148" s="177"/>
      <c r="AC148" s="177"/>
      <c r="AD148" s="177"/>
      <c r="AE148" s="177"/>
      <c r="AF148" s="177"/>
      <c r="AG148" s="177"/>
      <c r="AH148" s="177" t="s">
        <v>312</v>
      </c>
      <c r="AI148" s="177"/>
      <c r="AJ148" s="177"/>
      <c r="AK148" s="177"/>
      <c r="AL148" s="177"/>
      <c r="AM148" s="177"/>
      <c r="AN148" s="177"/>
      <c r="AO148" s="178" t="s">
        <v>312</v>
      </c>
      <c r="AP148" s="178"/>
      <c r="AQ148" s="178"/>
      <c r="AR148" s="178"/>
      <c r="AS148" s="178"/>
      <c r="AT148" s="178"/>
      <c r="AU148" s="178"/>
    </row>
    <row r="149" spans="1:47" x14ac:dyDescent="0.2">
      <c r="A149" s="179" t="s">
        <v>640</v>
      </c>
      <c r="B149" s="179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6" t="s">
        <v>641</v>
      </c>
      <c r="Z149" s="176"/>
      <c r="AA149" s="177" t="s">
        <v>312</v>
      </c>
      <c r="AB149" s="177"/>
      <c r="AC149" s="177"/>
      <c r="AD149" s="177"/>
      <c r="AE149" s="177"/>
      <c r="AF149" s="177"/>
      <c r="AG149" s="177"/>
      <c r="AH149" s="177" t="s">
        <v>312</v>
      </c>
      <c r="AI149" s="177"/>
      <c r="AJ149" s="177"/>
      <c r="AK149" s="177"/>
      <c r="AL149" s="177"/>
      <c r="AM149" s="177"/>
      <c r="AN149" s="177"/>
      <c r="AO149" s="178" t="s">
        <v>312</v>
      </c>
      <c r="AP149" s="178"/>
      <c r="AQ149" s="178"/>
      <c r="AR149" s="178"/>
      <c r="AS149" s="178"/>
      <c r="AT149" s="178"/>
      <c r="AU149" s="178"/>
    </row>
    <row r="150" spans="1:47" x14ac:dyDescent="0.2">
      <c r="A150" s="179" t="s">
        <v>642</v>
      </c>
      <c r="B150" s="179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6" t="s">
        <v>643</v>
      </c>
      <c r="Z150" s="176"/>
      <c r="AA150" s="177" t="s">
        <v>312</v>
      </c>
      <c r="AB150" s="177"/>
      <c r="AC150" s="177"/>
      <c r="AD150" s="177"/>
      <c r="AE150" s="177"/>
      <c r="AF150" s="177"/>
      <c r="AG150" s="177"/>
      <c r="AH150" s="177" t="s">
        <v>312</v>
      </c>
      <c r="AI150" s="177"/>
      <c r="AJ150" s="177"/>
      <c r="AK150" s="177"/>
      <c r="AL150" s="177"/>
      <c r="AM150" s="177"/>
      <c r="AN150" s="177"/>
      <c r="AO150" s="178" t="s">
        <v>312</v>
      </c>
      <c r="AP150" s="178"/>
      <c r="AQ150" s="178"/>
      <c r="AR150" s="178"/>
      <c r="AS150" s="178"/>
      <c r="AT150" s="178"/>
      <c r="AU150" s="178"/>
    </row>
    <row r="151" spans="1:47" x14ac:dyDescent="0.2">
      <c r="A151" s="179" t="s">
        <v>644</v>
      </c>
      <c r="B151" s="179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6" t="s">
        <v>645</v>
      </c>
      <c r="Z151" s="176"/>
      <c r="AA151" s="177" t="s">
        <v>572</v>
      </c>
      <c r="AB151" s="177"/>
      <c r="AC151" s="177"/>
      <c r="AD151" s="177"/>
      <c r="AE151" s="177"/>
      <c r="AF151" s="177"/>
      <c r="AG151" s="177"/>
      <c r="AH151" s="177" t="s">
        <v>312</v>
      </c>
      <c r="AI151" s="177"/>
      <c r="AJ151" s="177"/>
      <c r="AK151" s="177"/>
      <c r="AL151" s="177"/>
      <c r="AM151" s="177"/>
      <c r="AN151" s="177"/>
      <c r="AO151" s="178" t="s">
        <v>573</v>
      </c>
      <c r="AP151" s="178"/>
      <c r="AQ151" s="178"/>
      <c r="AR151" s="178"/>
      <c r="AS151" s="178"/>
      <c r="AT151" s="178"/>
      <c r="AU151" s="178"/>
    </row>
    <row r="152" spans="1:47" x14ac:dyDescent="0.2">
      <c r="A152" s="179" t="s">
        <v>646</v>
      </c>
      <c r="B152" s="179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6" t="s">
        <v>647</v>
      </c>
      <c r="Z152" s="176"/>
      <c r="AA152" s="177" t="s">
        <v>648</v>
      </c>
      <c r="AB152" s="177"/>
      <c r="AC152" s="177"/>
      <c r="AD152" s="177"/>
      <c r="AE152" s="177"/>
      <c r="AF152" s="177"/>
      <c r="AG152" s="177"/>
      <c r="AH152" s="177" t="s">
        <v>312</v>
      </c>
      <c r="AI152" s="177"/>
      <c r="AJ152" s="177"/>
      <c r="AK152" s="177"/>
      <c r="AL152" s="177"/>
      <c r="AM152" s="177"/>
      <c r="AN152" s="177"/>
      <c r="AO152" s="178" t="s">
        <v>649</v>
      </c>
      <c r="AP152" s="178"/>
      <c r="AQ152" s="178"/>
      <c r="AR152" s="178"/>
      <c r="AS152" s="178"/>
      <c r="AT152" s="178"/>
      <c r="AU152" s="178"/>
    </row>
    <row r="153" spans="1:47" x14ac:dyDescent="0.2">
      <c r="A153" s="179" t="s">
        <v>650</v>
      </c>
      <c r="B153" s="179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6" t="s">
        <v>651</v>
      </c>
      <c r="Z153" s="176"/>
      <c r="AA153" s="177" t="s">
        <v>312</v>
      </c>
      <c r="AB153" s="177"/>
      <c r="AC153" s="177"/>
      <c r="AD153" s="177"/>
      <c r="AE153" s="177"/>
      <c r="AF153" s="177"/>
      <c r="AG153" s="177"/>
      <c r="AH153" s="177" t="s">
        <v>312</v>
      </c>
      <c r="AI153" s="177"/>
      <c r="AJ153" s="177"/>
      <c r="AK153" s="177"/>
      <c r="AL153" s="177"/>
      <c r="AM153" s="177"/>
      <c r="AN153" s="177"/>
      <c r="AO153" s="178" t="s">
        <v>312</v>
      </c>
      <c r="AP153" s="178"/>
      <c r="AQ153" s="178"/>
      <c r="AR153" s="178"/>
      <c r="AS153" s="178"/>
      <c r="AT153" s="178"/>
      <c r="AU153" s="178"/>
    </row>
    <row r="154" spans="1:47" x14ac:dyDescent="0.2">
      <c r="A154" s="179" t="s">
        <v>652</v>
      </c>
      <c r="B154" s="179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6" t="s">
        <v>653</v>
      </c>
      <c r="Z154" s="176"/>
      <c r="AA154" s="177" t="s">
        <v>312</v>
      </c>
      <c r="AB154" s="177"/>
      <c r="AC154" s="177"/>
      <c r="AD154" s="177"/>
      <c r="AE154" s="177"/>
      <c r="AF154" s="177"/>
      <c r="AG154" s="177"/>
      <c r="AH154" s="177" t="s">
        <v>312</v>
      </c>
      <c r="AI154" s="177"/>
      <c r="AJ154" s="177"/>
      <c r="AK154" s="177"/>
      <c r="AL154" s="177"/>
      <c r="AM154" s="177"/>
      <c r="AN154" s="177"/>
      <c r="AO154" s="178" t="s">
        <v>649</v>
      </c>
      <c r="AP154" s="178"/>
      <c r="AQ154" s="178"/>
      <c r="AR154" s="178"/>
      <c r="AS154" s="178"/>
      <c r="AT154" s="178"/>
      <c r="AU154" s="178"/>
    </row>
    <row r="155" spans="1:47" x14ac:dyDescent="0.2">
      <c r="A155" s="179" t="s">
        <v>654</v>
      </c>
      <c r="B155" s="179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6" t="s">
        <v>655</v>
      </c>
      <c r="Z155" s="176"/>
      <c r="AA155" s="177" t="s">
        <v>312</v>
      </c>
      <c r="AB155" s="177"/>
      <c r="AC155" s="177"/>
      <c r="AD155" s="177"/>
      <c r="AE155" s="177"/>
      <c r="AF155" s="177"/>
      <c r="AG155" s="177"/>
      <c r="AH155" s="177" t="s">
        <v>312</v>
      </c>
      <c r="AI155" s="177"/>
      <c r="AJ155" s="177"/>
      <c r="AK155" s="177"/>
      <c r="AL155" s="177"/>
      <c r="AM155" s="177"/>
      <c r="AN155" s="177"/>
      <c r="AO155" s="178" t="s">
        <v>312</v>
      </c>
      <c r="AP155" s="178"/>
      <c r="AQ155" s="178"/>
      <c r="AR155" s="178"/>
      <c r="AS155" s="178"/>
      <c r="AT155" s="178"/>
      <c r="AU155" s="178"/>
    </row>
    <row r="156" spans="1:47" x14ac:dyDescent="0.2">
      <c r="A156" s="179" t="s">
        <v>656</v>
      </c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6" t="s">
        <v>657</v>
      </c>
      <c r="Z156" s="176"/>
      <c r="AA156" s="177" t="s">
        <v>312</v>
      </c>
      <c r="AB156" s="177"/>
      <c r="AC156" s="177"/>
      <c r="AD156" s="177"/>
      <c r="AE156" s="177"/>
      <c r="AF156" s="177"/>
      <c r="AG156" s="177"/>
      <c r="AH156" s="177" t="s">
        <v>312</v>
      </c>
      <c r="AI156" s="177"/>
      <c r="AJ156" s="177"/>
      <c r="AK156" s="177"/>
      <c r="AL156" s="177"/>
      <c r="AM156" s="177"/>
      <c r="AN156" s="177"/>
      <c r="AO156" s="178" t="s">
        <v>312</v>
      </c>
      <c r="AP156" s="178"/>
      <c r="AQ156" s="178"/>
      <c r="AR156" s="178"/>
      <c r="AS156" s="178"/>
      <c r="AT156" s="178"/>
      <c r="AU156" s="178"/>
    </row>
    <row r="157" spans="1:47" x14ac:dyDescent="0.2">
      <c r="A157" s="179" t="s">
        <v>658</v>
      </c>
      <c r="B157" s="179"/>
      <c r="C157" s="179"/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6" t="s">
        <v>659</v>
      </c>
      <c r="Z157" s="176"/>
      <c r="AA157" s="177" t="s">
        <v>648</v>
      </c>
      <c r="AB157" s="177"/>
      <c r="AC157" s="177"/>
      <c r="AD157" s="177"/>
      <c r="AE157" s="177"/>
      <c r="AF157" s="177"/>
      <c r="AG157" s="177"/>
      <c r="AH157" s="177" t="s">
        <v>312</v>
      </c>
      <c r="AI157" s="177"/>
      <c r="AJ157" s="177"/>
      <c r="AK157" s="177"/>
      <c r="AL157" s="177"/>
      <c r="AM157" s="177"/>
      <c r="AN157" s="177"/>
      <c r="AO157" s="178" t="s">
        <v>312</v>
      </c>
      <c r="AP157" s="178"/>
      <c r="AQ157" s="178"/>
      <c r="AR157" s="178"/>
      <c r="AS157" s="178"/>
      <c r="AT157" s="178"/>
      <c r="AU157" s="178"/>
    </row>
    <row r="158" spans="1:47" x14ac:dyDescent="0.2">
      <c r="A158" s="179" t="s">
        <v>660</v>
      </c>
      <c r="B158" s="179"/>
      <c r="C158" s="179"/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6" t="s">
        <v>661</v>
      </c>
      <c r="Z158" s="176"/>
      <c r="AA158" s="177" t="s">
        <v>312</v>
      </c>
      <c r="AB158" s="177"/>
      <c r="AC158" s="177"/>
      <c r="AD158" s="177"/>
      <c r="AE158" s="177"/>
      <c r="AF158" s="177"/>
      <c r="AG158" s="177"/>
      <c r="AH158" s="177" t="s">
        <v>312</v>
      </c>
      <c r="AI158" s="177"/>
      <c r="AJ158" s="177"/>
      <c r="AK158" s="177"/>
      <c r="AL158" s="177"/>
      <c r="AM158" s="177"/>
      <c r="AN158" s="177"/>
      <c r="AO158" s="178" t="s">
        <v>312</v>
      </c>
      <c r="AP158" s="178"/>
      <c r="AQ158" s="178"/>
      <c r="AR158" s="178"/>
      <c r="AS158" s="178"/>
      <c r="AT158" s="178"/>
      <c r="AU158" s="178"/>
    </row>
    <row r="159" spans="1:47" x14ac:dyDescent="0.2">
      <c r="A159" s="179" t="s">
        <v>662</v>
      </c>
      <c r="B159" s="179"/>
      <c r="C159" s="179"/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6" t="s">
        <v>663</v>
      </c>
      <c r="Z159" s="176"/>
      <c r="AA159" s="177" t="s">
        <v>312</v>
      </c>
      <c r="AB159" s="177"/>
      <c r="AC159" s="177"/>
      <c r="AD159" s="177"/>
      <c r="AE159" s="177"/>
      <c r="AF159" s="177"/>
      <c r="AG159" s="177"/>
      <c r="AH159" s="177" t="s">
        <v>312</v>
      </c>
      <c r="AI159" s="177"/>
      <c r="AJ159" s="177"/>
      <c r="AK159" s="177"/>
      <c r="AL159" s="177"/>
      <c r="AM159" s="177"/>
      <c r="AN159" s="177"/>
      <c r="AO159" s="178" t="s">
        <v>312</v>
      </c>
      <c r="AP159" s="178"/>
      <c r="AQ159" s="178"/>
      <c r="AR159" s="178"/>
      <c r="AS159" s="178"/>
      <c r="AT159" s="178"/>
      <c r="AU159" s="178"/>
    </row>
    <row r="160" spans="1:47" x14ac:dyDescent="0.2">
      <c r="A160" s="179" t="s">
        <v>664</v>
      </c>
      <c r="B160" s="179"/>
      <c r="C160" s="179"/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6" t="s">
        <v>665</v>
      </c>
      <c r="Z160" s="176"/>
      <c r="AA160" s="177" t="s">
        <v>312</v>
      </c>
      <c r="AB160" s="177"/>
      <c r="AC160" s="177"/>
      <c r="AD160" s="177"/>
      <c r="AE160" s="177"/>
      <c r="AF160" s="177"/>
      <c r="AG160" s="177"/>
      <c r="AH160" s="177" t="s">
        <v>312</v>
      </c>
      <c r="AI160" s="177"/>
      <c r="AJ160" s="177"/>
      <c r="AK160" s="177"/>
      <c r="AL160" s="177"/>
      <c r="AM160" s="177"/>
      <c r="AN160" s="177"/>
      <c r="AO160" s="178" t="s">
        <v>312</v>
      </c>
      <c r="AP160" s="178"/>
      <c r="AQ160" s="178"/>
      <c r="AR160" s="178"/>
      <c r="AS160" s="178"/>
      <c r="AT160" s="178"/>
      <c r="AU160" s="178"/>
    </row>
    <row r="161" spans="1:47" x14ac:dyDescent="0.2">
      <c r="A161" s="179" t="s">
        <v>666</v>
      </c>
      <c r="B161" s="179"/>
      <c r="C161" s="179"/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6" t="s">
        <v>667</v>
      </c>
      <c r="Z161" s="176"/>
      <c r="AA161" s="177" t="s">
        <v>668</v>
      </c>
      <c r="AB161" s="177"/>
      <c r="AC161" s="177"/>
      <c r="AD161" s="177"/>
      <c r="AE161" s="177"/>
      <c r="AF161" s="177"/>
      <c r="AG161" s="177"/>
      <c r="AH161" s="177" t="s">
        <v>312</v>
      </c>
      <c r="AI161" s="177"/>
      <c r="AJ161" s="177"/>
      <c r="AK161" s="177"/>
      <c r="AL161" s="177"/>
      <c r="AM161" s="177"/>
      <c r="AN161" s="177"/>
      <c r="AO161" s="178" t="s">
        <v>669</v>
      </c>
      <c r="AP161" s="178"/>
      <c r="AQ161" s="178"/>
      <c r="AR161" s="178"/>
      <c r="AS161" s="178"/>
      <c r="AT161" s="178"/>
      <c r="AU161" s="178"/>
    </row>
    <row r="162" spans="1:47" x14ac:dyDescent="0.2">
      <c r="A162" s="179" t="s">
        <v>670</v>
      </c>
      <c r="B162" s="179"/>
      <c r="C162" s="179"/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6" t="s">
        <v>671</v>
      </c>
      <c r="Z162" s="176"/>
      <c r="AA162" s="177" t="s">
        <v>312</v>
      </c>
      <c r="AB162" s="177"/>
      <c r="AC162" s="177"/>
      <c r="AD162" s="177"/>
      <c r="AE162" s="177"/>
      <c r="AF162" s="177"/>
      <c r="AG162" s="177"/>
      <c r="AH162" s="177" t="s">
        <v>312</v>
      </c>
      <c r="AI162" s="177"/>
      <c r="AJ162" s="177"/>
      <c r="AK162" s="177"/>
      <c r="AL162" s="177"/>
      <c r="AM162" s="177"/>
      <c r="AN162" s="177"/>
      <c r="AO162" s="178" t="s">
        <v>312</v>
      </c>
      <c r="AP162" s="178"/>
      <c r="AQ162" s="178"/>
      <c r="AR162" s="178"/>
      <c r="AS162" s="178"/>
      <c r="AT162" s="178"/>
      <c r="AU162" s="178"/>
    </row>
    <row r="163" spans="1:47" x14ac:dyDescent="0.2">
      <c r="A163" s="179" t="s">
        <v>672</v>
      </c>
      <c r="B163" s="179"/>
      <c r="C163" s="179"/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6" t="s">
        <v>673</v>
      </c>
      <c r="Z163" s="176"/>
      <c r="AA163" s="177" t="s">
        <v>312</v>
      </c>
      <c r="AB163" s="177"/>
      <c r="AC163" s="177"/>
      <c r="AD163" s="177"/>
      <c r="AE163" s="177"/>
      <c r="AF163" s="177"/>
      <c r="AG163" s="177"/>
      <c r="AH163" s="177" t="s">
        <v>312</v>
      </c>
      <c r="AI163" s="177"/>
      <c r="AJ163" s="177"/>
      <c r="AK163" s="177"/>
      <c r="AL163" s="177"/>
      <c r="AM163" s="177"/>
      <c r="AN163" s="177"/>
      <c r="AO163" s="178" t="s">
        <v>312</v>
      </c>
      <c r="AP163" s="178"/>
      <c r="AQ163" s="178"/>
      <c r="AR163" s="178"/>
      <c r="AS163" s="178"/>
      <c r="AT163" s="178"/>
      <c r="AU163" s="178"/>
    </row>
    <row r="164" spans="1:47" x14ac:dyDescent="0.2">
      <c r="A164" s="179" t="s">
        <v>674</v>
      </c>
      <c r="B164" s="179"/>
      <c r="C164" s="179"/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6" t="s">
        <v>675</v>
      </c>
      <c r="Z164" s="176"/>
      <c r="AA164" s="177" t="s">
        <v>312</v>
      </c>
      <c r="AB164" s="177"/>
      <c r="AC164" s="177"/>
      <c r="AD164" s="177"/>
      <c r="AE164" s="177"/>
      <c r="AF164" s="177"/>
      <c r="AG164" s="177"/>
      <c r="AH164" s="177" t="s">
        <v>312</v>
      </c>
      <c r="AI164" s="177"/>
      <c r="AJ164" s="177"/>
      <c r="AK164" s="177"/>
      <c r="AL164" s="177"/>
      <c r="AM164" s="177"/>
      <c r="AN164" s="177"/>
      <c r="AO164" s="178" t="s">
        <v>312</v>
      </c>
      <c r="AP164" s="178"/>
      <c r="AQ164" s="178"/>
      <c r="AR164" s="178"/>
      <c r="AS164" s="178"/>
      <c r="AT164" s="178"/>
      <c r="AU164" s="178"/>
    </row>
    <row r="165" spans="1:47" x14ac:dyDescent="0.2">
      <c r="A165" s="179" t="s">
        <v>676</v>
      </c>
      <c r="B165" s="179"/>
      <c r="C165" s="179"/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6" t="s">
        <v>677</v>
      </c>
      <c r="Z165" s="176"/>
      <c r="AA165" s="177" t="s">
        <v>312</v>
      </c>
      <c r="AB165" s="177"/>
      <c r="AC165" s="177"/>
      <c r="AD165" s="177"/>
      <c r="AE165" s="177"/>
      <c r="AF165" s="177"/>
      <c r="AG165" s="177"/>
      <c r="AH165" s="177" t="s">
        <v>312</v>
      </c>
      <c r="AI165" s="177"/>
      <c r="AJ165" s="177"/>
      <c r="AK165" s="177"/>
      <c r="AL165" s="177"/>
      <c r="AM165" s="177"/>
      <c r="AN165" s="177"/>
      <c r="AO165" s="178" t="s">
        <v>312</v>
      </c>
      <c r="AP165" s="178"/>
      <c r="AQ165" s="178"/>
      <c r="AR165" s="178"/>
      <c r="AS165" s="178"/>
      <c r="AT165" s="178"/>
      <c r="AU165" s="178"/>
    </row>
    <row r="166" spans="1:47" x14ac:dyDescent="0.2">
      <c r="A166" s="179" t="s">
        <v>678</v>
      </c>
      <c r="B166" s="179"/>
      <c r="C166" s="179"/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76" t="s">
        <v>679</v>
      </c>
      <c r="Z166" s="176"/>
      <c r="AA166" s="177" t="s">
        <v>312</v>
      </c>
      <c r="AB166" s="177"/>
      <c r="AC166" s="177"/>
      <c r="AD166" s="177"/>
      <c r="AE166" s="177"/>
      <c r="AF166" s="177"/>
      <c r="AG166" s="177"/>
      <c r="AH166" s="177" t="s">
        <v>312</v>
      </c>
      <c r="AI166" s="177"/>
      <c r="AJ166" s="177"/>
      <c r="AK166" s="177"/>
      <c r="AL166" s="177"/>
      <c r="AM166" s="177"/>
      <c r="AN166" s="177"/>
      <c r="AO166" s="178" t="s">
        <v>312</v>
      </c>
      <c r="AP166" s="178"/>
      <c r="AQ166" s="178"/>
      <c r="AR166" s="178"/>
      <c r="AS166" s="178"/>
      <c r="AT166" s="178"/>
      <c r="AU166" s="178"/>
    </row>
    <row r="167" spans="1:47" x14ac:dyDescent="0.2">
      <c r="A167" s="179" t="s">
        <v>680</v>
      </c>
      <c r="B167" s="179"/>
      <c r="C167" s="179"/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6" t="s">
        <v>681</v>
      </c>
      <c r="Z167" s="176"/>
      <c r="AA167" s="177" t="s">
        <v>682</v>
      </c>
      <c r="AB167" s="177"/>
      <c r="AC167" s="177"/>
      <c r="AD167" s="177"/>
      <c r="AE167" s="177"/>
      <c r="AF167" s="177"/>
      <c r="AG167" s="177"/>
      <c r="AH167" s="177" t="s">
        <v>312</v>
      </c>
      <c r="AI167" s="177"/>
      <c r="AJ167" s="177"/>
      <c r="AK167" s="177"/>
      <c r="AL167" s="177"/>
      <c r="AM167" s="177"/>
      <c r="AN167" s="177"/>
      <c r="AO167" s="178" t="s">
        <v>683</v>
      </c>
      <c r="AP167" s="178"/>
      <c r="AQ167" s="178"/>
      <c r="AR167" s="178"/>
      <c r="AS167" s="178"/>
      <c r="AT167" s="178"/>
      <c r="AU167" s="178"/>
    </row>
    <row r="168" spans="1:47" x14ac:dyDescent="0.2">
      <c r="A168" s="179" t="s">
        <v>684</v>
      </c>
      <c r="B168" s="179"/>
      <c r="C168" s="179"/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6" t="s">
        <v>685</v>
      </c>
      <c r="Z168" s="176"/>
      <c r="AA168" s="177" t="s">
        <v>686</v>
      </c>
      <c r="AB168" s="177"/>
      <c r="AC168" s="177"/>
      <c r="AD168" s="177"/>
      <c r="AE168" s="177"/>
      <c r="AF168" s="177"/>
      <c r="AG168" s="177"/>
      <c r="AH168" s="177" t="s">
        <v>312</v>
      </c>
      <c r="AI168" s="177"/>
      <c r="AJ168" s="177"/>
      <c r="AK168" s="177"/>
      <c r="AL168" s="177"/>
      <c r="AM168" s="177"/>
      <c r="AN168" s="177"/>
      <c r="AO168" s="178" t="s">
        <v>687</v>
      </c>
      <c r="AP168" s="178"/>
      <c r="AQ168" s="178"/>
      <c r="AR168" s="178"/>
      <c r="AS168" s="178"/>
      <c r="AT168" s="178"/>
      <c r="AU168" s="178"/>
    </row>
    <row r="169" spans="1:47" x14ac:dyDescent="0.2">
      <c r="A169" s="179" t="s">
        <v>688</v>
      </c>
      <c r="B169" s="179"/>
      <c r="C169" s="179"/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6" t="s">
        <v>689</v>
      </c>
      <c r="Z169" s="176"/>
      <c r="AA169" s="177" t="s">
        <v>312</v>
      </c>
      <c r="AB169" s="177"/>
      <c r="AC169" s="177"/>
      <c r="AD169" s="177"/>
      <c r="AE169" s="177"/>
      <c r="AF169" s="177"/>
      <c r="AG169" s="177"/>
      <c r="AH169" s="177" t="s">
        <v>312</v>
      </c>
      <c r="AI169" s="177"/>
      <c r="AJ169" s="177"/>
      <c r="AK169" s="177"/>
      <c r="AL169" s="177"/>
      <c r="AM169" s="177"/>
      <c r="AN169" s="177"/>
      <c r="AO169" s="178" t="s">
        <v>312</v>
      </c>
      <c r="AP169" s="178"/>
      <c r="AQ169" s="178"/>
      <c r="AR169" s="178"/>
      <c r="AS169" s="178"/>
      <c r="AT169" s="178"/>
      <c r="AU169" s="178"/>
    </row>
    <row r="170" spans="1:47" x14ac:dyDescent="0.2">
      <c r="A170" s="179" t="s">
        <v>690</v>
      </c>
      <c r="B170" s="179"/>
      <c r="C170" s="179"/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6" t="s">
        <v>691</v>
      </c>
      <c r="Z170" s="176"/>
      <c r="AA170" s="177" t="s">
        <v>312</v>
      </c>
      <c r="AB170" s="177"/>
      <c r="AC170" s="177"/>
      <c r="AD170" s="177"/>
      <c r="AE170" s="177"/>
      <c r="AF170" s="177"/>
      <c r="AG170" s="177"/>
      <c r="AH170" s="177" t="s">
        <v>312</v>
      </c>
      <c r="AI170" s="177"/>
      <c r="AJ170" s="177"/>
      <c r="AK170" s="177"/>
      <c r="AL170" s="177"/>
      <c r="AM170" s="177"/>
      <c r="AN170" s="177"/>
      <c r="AO170" s="178" t="s">
        <v>312</v>
      </c>
      <c r="AP170" s="178"/>
      <c r="AQ170" s="178"/>
      <c r="AR170" s="178"/>
      <c r="AS170" s="178"/>
      <c r="AT170" s="178"/>
      <c r="AU170" s="178"/>
    </row>
    <row r="171" spans="1:47" x14ac:dyDescent="0.2">
      <c r="A171" s="179" t="s">
        <v>692</v>
      </c>
      <c r="B171" s="179"/>
      <c r="C171" s="179"/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6" t="s">
        <v>693</v>
      </c>
      <c r="Z171" s="176"/>
      <c r="AA171" s="177" t="s">
        <v>312</v>
      </c>
      <c r="AB171" s="177"/>
      <c r="AC171" s="177"/>
      <c r="AD171" s="177"/>
      <c r="AE171" s="177"/>
      <c r="AF171" s="177"/>
      <c r="AG171" s="177"/>
      <c r="AH171" s="177" t="s">
        <v>312</v>
      </c>
      <c r="AI171" s="177"/>
      <c r="AJ171" s="177"/>
      <c r="AK171" s="177"/>
      <c r="AL171" s="177"/>
      <c r="AM171" s="177"/>
      <c r="AN171" s="177"/>
      <c r="AO171" s="178" t="s">
        <v>312</v>
      </c>
      <c r="AP171" s="178"/>
      <c r="AQ171" s="178"/>
      <c r="AR171" s="178"/>
      <c r="AS171" s="178"/>
      <c r="AT171" s="178"/>
      <c r="AU171" s="178"/>
    </row>
    <row r="172" spans="1:47" x14ac:dyDescent="0.2">
      <c r="A172" s="179" t="s">
        <v>694</v>
      </c>
      <c r="B172" s="179"/>
      <c r="C172" s="179"/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6" t="s">
        <v>695</v>
      </c>
      <c r="Z172" s="176"/>
      <c r="AA172" s="177" t="s">
        <v>312</v>
      </c>
      <c r="AB172" s="177"/>
      <c r="AC172" s="177"/>
      <c r="AD172" s="177"/>
      <c r="AE172" s="177"/>
      <c r="AF172" s="177"/>
      <c r="AG172" s="177"/>
      <c r="AH172" s="177" t="s">
        <v>312</v>
      </c>
      <c r="AI172" s="177"/>
      <c r="AJ172" s="177"/>
      <c r="AK172" s="177"/>
      <c r="AL172" s="177"/>
      <c r="AM172" s="177"/>
      <c r="AN172" s="177"/>
      <c r="AO172" s="178" t="s">
        <v>696</v>
      </c>
      <c r="AP172" s="178"/>
      <c r="AQ172" s="178"/>
      <c r="AR172" s="178"/>
      <c r="AS172" s="178"/>
      <c r="AT172" s="178"/>
      <c r="AU172" s="178"/>
    </row>
    <row r="173" spans="1:47" x14ac:dyDescent="0.2">
      <c r="A173" s="179" t="s">
        <v>697</v>
      </c>
      <c r="B173" s="179"/>
      <c r="C173" s="179"/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6" t="s">
        <v>698</v>
      </c>
      <c r="Z173" s="176"/>
      <c r="AA173" s="177" t="s">
        <v>312</v>
      </c>
      <c r="AB173" s="177"/>
      <c r="AC173" s="177"/>
      <c r="AD173" s="177"/>
      <c r="AE173" s="177"/>
      <c r="AF173" s="177"/>
      <c r="AG173" s="177"/>
      <c r="AH173" s="177" t="s">
        <v>312</v>
      </c>
      <c r="AI173" s="177"/>
      <c r="AJ173" s="177"/>
      <c r="AK173" s="177"/>
      <c r="AL173" s="177"/>
      <c r="AM173" s="177"/>
      <c r="AN173" s="177"/>
      <c r="AO173" s="178" t="s">
        <v>696</v>
      </c>
      <c r="AP173" s="178"/>
      <c r="AQ173" s="178"/>
      <c r="AR173" s="178"/>
      <c r="AS173" s="178"/>
      <c r="AT173" s="178"/>
      <c r="AU173" s="178"/>
    </row>
    <row r="174" spans="1:47" x14ac:dyDescent="0.2">
      <c r="A174" s="179" t="s">
        <v>699</v>
      </c>
      <c r="B174" s="179"/>
      <c r="C174" s="179"/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6" t="s">
        <v>700</v>
      </c>
      <c r="Z174" s="176"/>
      <c r="AA174" s="177" t="s">
        <v>312</v>
      </c>
      <c r="AB174" s="177"/>
      <c r="AC174" s="177"/>
      <c r="AD174" s="177"/>
      <c r="AE174" s="177"/>
      <c r="AF174" s="177"/>
      <c r="AG174" s="177"/>
      <c r="AH174" s="177" t="s">
        <v>312</v>
      </c>
      <c r="AI174" s="177"/>
      <c r="AJ174" s="177"/>
      <c r="AK174" s="177"/>
      <c r="AL174" s="177"/>
      <c r="AM174" s="177"/>
      <c r="AN174" s="177"/>
      <c r="AO174" s="178" t="s">
        <v>312</v>
      </c>
      <c r="AP174" s="178"/>
      <c r="AQ174" s="178"/>
      <c r="AR174" s="178"/>
      <c r="AS174" s="178"/>
      <c r="AT174" s="178"/>
      <c r="AU174" s="178"/>
    </row>
    <row r="175" spans="1:47" x14ac:dyDescent="0.2">
      <c r="A175" s="179" t="s">
        <v>701</v>
      </c>
      <c r="B175" s="179"/>
      <c r="C175" s="179"/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6" t="s">
        <v>702</v>
      </c>
      <c r="Z175" s="176"/>
      <c r="AA175" s="177" t="s">
        <v>703</v>
      </c>
      <c r="AB175" s="177"/>
      <c r="AC175" s="177"/>
      <c r="AD175" s="177"/>
      <c r="AE175" s="177"/>
      <c r="AF175" s="177"/>
      <c r="AG175" s="177"/>
      <c r="AH175" s="177" t="s">
        <v>312</v>
      </c>
      <c r="AI175" s="177"/>
      <c r="AJ175" s="177"/>
      <c r="AK175" s="177"/>
      <c r="AL175" s="177"/>
      <c r="AM175" s="177"/>
      <c r="AN175" s="177"/>
      <c r="AO175" s="178" t="s">
        <v>312</v>
      </c>
      <c r="AP175" s="178"/>
      <c r="AQ175" s="178"/>
      <c r="AR175" s="178"/>
      <c r="AS175" s="178"/>
      <c r="AT175" s="178"/>
      <c r="AU175" s="178"/>
    </row>
    <row r="176" spans="1:47" x14ac:dyDescent="0.2">
      <c r="A176" s="179" t="s">
        <v>704</v>
      </c>
      <c r="B176" s="179"/>
      <c r="C176" s="179"/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6" t="s">
        <v>705</v>
      </c>
      <c r="Z176" s="176"/>
      <c r="AA176" s="177" t="s">
        <v>703</v>
      </c>
      <c r="AB176" s="177"/>
      <c r="AC176" s="177"/>
      <c r="AD176" s="177"/>
      <c r="AE176" s="177"/>
      <c r="AF176" s="177"/>
      <c r="AG176" s="177"/>
      <c r="AH176" s="177" t="s">
        <v>312</v>
      </c>
      <c r="AI176" s="177"/>
      <c r="AJ176" s="177"/>
      <c r="AK176" s="177"/>
      <c r="AL176" s="177"/>
      <c r="AM176" s="177"/>
      <c r="AN176" s="177"/>
      <c r="AO176" s="178" t="s">
        <v>312</v>
      </c>
      <c r="AP176" s="178"/>
      <c r="AQ176" s="178"/>
      <c r="AR176" s="178"/>
      <c r="AS176" s="178"/>
      <c r="AT176" s="178"/>
      <c r="AU176" s="178"/>
    </row>
    <row r="177" spans="1:47" x14ac:dyDescent="0.2">
      <c r="A177" s="179" t="s">
        <v>706</v>
      </c>
      <c r="B177" s="179"/>
      <c r="C177" s="179"/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6" t="s">
        <v>707</v>
      </c>
      <c r="Z177" s="176"/>
      <c r="AA177" s="177" t="s">
        <v>312</v>
      </c>
      <c r="AB177" s="177"/>
      <c r="AC177" s="177"/>
      <c r="AD177" s="177"/>
      <c r="AE177" s="177"/>
      <c r="AF177" s="177"/>
      <c r="AG177" s="177"/>
      <c r="AH177" s="177" t="s">
        <v>312</v>
      </c>
      <c r="AI177" s="177"/>
      <c r="AJ177" s="177"/>
      <c r="AK177" s="177"/>
      <c r="AL177" s="177"/>
      <c r="AM177" s="177"/>
      <c r="AN177" s="177"/>
      <c r="AO177" s="178" t="s">
        <v>312</v>
      </c>
      <c r="AP177" s="178"/>
      <c r="AQ177" s="178"/>
      <c r="AR177" s="178"/>
      <c r="AS177" s="178"/>
      <c r="AT177" s="178"/>
      <c r="AU177" s="178"/>
    </row>
    <row r="178" spans="1:47" x14ac:dyDescent="0.2">
      <c r="A178" s="179" t="s">
        <v>708</v>
      </c>
      <c r="B178" s="179"/>
      <c r="C178" s="179"/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6" t="s">
        <v>709</v>
      </c>
      <c r="Z178" s="176"/>
      <c r="AA178" s="177" t="s">
        <v>710</v>
      </c>
      <c r="AB178" s="177"/>
      <c r="AC178" s="177"/>
      <c r="AD178" s="177"/>
      <c r="AE178" s="177"/>
      <c r="AF178" s="177"/>
      <c r="AG178" s="177"/>
      <c r="AH178" s="177" t="s">
        <v>312</v>
      </c>
      <c r="AI178" s="177"/>
      <c r="AJ178" s="177"/>
      <c r="AK178" s="177"/>
      <c r="AL178" s="177"/>
      <c r="AM178" s="177"/>
      <c r="AN178" s="177"/>
      <c r="AO178" s="178" t="s">
        <v>710</v>
      </c>
      <c r="AP178" s="178"/>
      <c r="AQ178" s="178"/>
      <c r="AR178" s="178"/>
      <c r="AS178" s="178"/>
      <c r="AT178" s="178"/>
      <c r="AU178" s="178"/>
    </row>
    <row r="179" spans="1:47" x14ac:dyDescent="0.2">
      <c r="A179" s="179" t="s">
        <v>711</v>
      </c>
      <c r="B179" s="179"/>
      <c r="C179" s="179"/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76" t="s">
        <v>712</v>
      </c>
      <c r="Z179" s="176"/>
      <c r="AA179" s="177" t="s">
        <v>710</v>
      </c>
      <c r="AB179" s="177"/>
      <c r="AC179" s="177"/>
      <c r="AD179" s="177"/>
      <c r="AE179" s="177"/>
      <c r="AF179" s="177"/>
      <c r="AG179" s="177"/>
      <c r="AH179" s="177" t="s">
        <v>312</v>
      </c>
      <c r="AI179" s="177"/>
      <c r="AJ179" s="177"/>
      <c r="AK179" s="177"/>
      <c r="AL179" s="177"/>
      <c r="AM179" s="177"/>
      <c r="AN179" s="177"/>
      <c r="AO179" s="178" t="s">
        <v>710</v>
      </c>
      <c r="AP179" s="178"/>
      <c r="AQ179" s="178"/>
      <c r="AR179" s="178"/>
      <c r="AS179" s="178"/>
      <c r="AT179" s="178"/>
      <c r="AU179" s="178"/>
    </row>
    <row r="180" spans="1:47" x14ac:dyDescent="0.2">
      <c r="A180" s="179" t="s">
        <v>713</v>
      </c>
      <c r="B180" s="179"/>
      <c r="C180" s="179"/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/>
      <c r="T180" s="179"/>
      <c r="U180" s="179"/>
      <c r="V180" s="179"/>
      <c r="W180" s="179"/>
      <c r="X180" s="179"/>
      <c r="Y180" s="176" t="s">
        <v>714</v>
      </c>
      <c r="Z180" s="176"/>
      <c r="AA180" s="177" t="s">
        <v>715</v>
      </c>
      <c r="AB180" s="177"/>
      <c r="AC180" s="177"/>
      <c r="AD180" s="177"/>
      <c r="AE180" s="177"/>
      <c r="AF180" s="177"/>
      <c r="AG180" s="177"/>
      <c r="AH180" s="177" t="s">
        <v>312</v>
      </c>
      <c r="AI180" s="177"/>
      <c r="AJ180" s="177"/>
      <c r="AK180" s="177"/>
      <c r="AL180" s="177"/>
      <c r="AM180" s="177"/>
      <c r="AN180" s="177"/>
      <c r="AO180" s="178" t="s">
        <v>716</v>
      </c>
      <c r="AP180" s="178"/>
      <c r="AQ180" s="178"/>
      <c r="AR180" s="178"/>
      <c r="AS180" s="178"/>
      <c r="AT180" s="178"/>
      <c r="AU180" s="178"/>
    </row>
    <row r="181" spans="1:47" x14ac:dyDescent="0.2">
      <c r="A181" s="179" t="s">
        <v>717</v>
      </c>
      <c r="B181" s="179"/>
      <c r="C181" s="179"/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6" t="s">
        <v>718</v>
      </c>
      <c r="Z181" s="176"/>
      <c r="AA181" s="177" t="s">
        <v>312</v>
      </c>
      <c r="AB181" s="177"/>
      <c r="AC181" s="177"/>
      <c r="AD181" s="177"/>
      <c r="AE181" s="177"/>
      <c r="AF181" s="177"/>
      <c r="AG181" s="177"/>
      <c r="AH181" s="177" t="s">
        <v>312</v>
      </c>
      <c r="AI181" s="177"/>
      <c r="AJ181" s="177"/>
      <c r="AK181" s="177"/>
      <c r="AL181" s="177"/>
      <c r="AM181" s="177"/>
      <c r="AN181" s="177"/>
      <c r="AO181" s="178" t="s">
        <v>312</v>
      </c>
      <c r="AP181" s="178"/>
      <c r="AQ181" s="178"/>
      <c r="AR181" s="178"/>
      <c r="AS181" s="178"/>
      <c r="AT181" s="178"/>
      <c r="AU181" s="178"/>
    </row>
    <row r="182" spans="1:47" x14ac:dyDescent="0.2">
      <c r="A182" s="179" t="s">
        <v>719</v>
      </c>
      <c r="B182" s="179"/>
      <c r="C182" s="179"/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6" t="s">
        <v>720</v>
      </c>
      <c r="Z182" s="176"/>
      <c r="AA182" s="177" t="s">
        <v>312</v>
      </c>
      <c r="AB182" s="177"/>
      <c r="AC182" s="177"/>
      <c r="AD182" s="177"/>
      <c r="AE182" s="177"/>
      <c r="AF182" s="177"/>
      <c r="AG182" s="177"/>
      <c r="AH182" s="177" t="s">
        <v>312</v>
      </c>
      <c r="AI182" s="177"/>
      <c r="AJ182" s="177"/>
      <c r="AK182" s="177"/>
      <c r="AL182" s="177"/>
      <c r="AM182" s="177"/>
      <c r="AN182" s="177"/>
      <c r="AO182" s="178" t="s">
        <v>312</v>
      </c>
      <c r="AP182" s="178"/>
      <c r="AQ182" s="178"/>
      <c r="AR182" s="178"/>
      <c r="AS182" s="178"/>
      <c r="AT182" s="178"/>
      <c r="AU182" s="178"/>
    </row>
    <row r="183" spans="1:47" x14ac:dyDescent="0.2">
      <c r="A183" s="179" t="s">
        <v>721</v>
      </c>
      <c r="B183" s="179"/>
      <c r="C183" s="179"/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6" t="s">
        <v>722</v>
      </c>
      <c r="Z183" s="176"/>
      <c r="AA183" s="177" t="s">
        <v>312</v>
      </c>
      <c r="AB183" s="177"/>
      <c r="AC183" s="177"/>
      <c r="AD183" s="177"/>
      <c r="AE183" s="177"/>
      <c r="AF183" s="177"/>
      <c r="AG183" s="177"/>
      <c r="AH183" s="177" t="s">
        <v>312</v>
      </c>
      <c r="AI183" s="177"/>
      <c r="AJ183" s="177"/>
      <c r="AK183" s="177"/>
      <c r="AL183" s="177"/>
      <c r="AM183" s="177"/>
      <c r="AN183" s="177"/>
      <c r="AO183" s="178" t="s">
        <v>312</v>
      </c>
      <c r="AP183" s="178"/>
      <c r="AQ183" s="178"/>
      <c r="AR183" s="178"/>
      <c r="AS183" s="178"/>
      <c r="AT183" s="178"/>
      <c r="AU183" s="178"/>
    </row>
    <row r="184" spans="1:47" x14ac:dyDescent="0.2">
      <c r="A184" s="179" t="s">
        <v>723</v>
      </c>
      <c r="B184" s="179"/>
      <c r="C184" s="179"/>
      <c r="D184" s="179"/>
      <c r="E184" s="179"/>
      <c r="F184" s="179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79"/>
      <c r="T184" s="179"/>
      <c r="U184" s="179"/>
      <c r="V184" s="179"/>
      <c r="W184" s="179"/>
      <c r="X184" s="179"/>
      <c r="Y184" s="176" t="s">
        <v>724</v>
      </c>
      <c r="Z184" s="176"/>
      <c r="AA184" s="177" t="s">
        <v>312</v>
      </c>
      <c r="AB184" s="177"/>
      <c r="AC184" s="177"/>
      <c r="AD184" s="177"/>
      <c r="AE184" s="177"/>
      <c r="AF184" s="177"/>
      <c r="AG184" s="177"/>
      <c r="AH184" s="177" t="s">
        <v>312</v>
      </c>
      <c r="AI184" s="177"/>
      <c r="AJ184" s="177"/>
      <c r="AK184" s="177"/>
      <c r="AL184" s="177"/>
      <c r="AM184" s="177"/>
      <c r="AN184" s="177"/>
      <c r="AO184" s="178" t="s">
        <v>312</v>
      </c>
      <c r="AP184" s="178"/>
      <c r="AQ184" s="178"/>
      <c r="AR184" s="178"/>
      <c r="AS184" s="178"/>
      <c r="AT184" s="178"/>
      <c r="AU184" s="178"/>
    </row>
    <row r="185" spans="1:47" x14ac:dyDescent="0.2">
      <c r="A185" s="179" t="s">
        <v>725</v>
      </c>
      <c r="B185" s="179"/>
      <c r="C185" s="179"/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6" t="s">
        <v>726</v>
      </c>
      <c r="Z185" s="176"/>
      <c r="AA185" s="177" t="s">
        <v>727</v>
      </c>
      <c r="AB185" s="177"/>
      <c r="AC185" s="177"/>
      <c r="AD185" s="177"/>
      <c r="AE185" s="177"/>
      <c r="AF185" s="177"/>
      <c r="AG185" s="177"/>
      <c r="AH185" s="177" t="s">
        <v>312</v>
      </c>
      <c r="AI185" s="177"/>
      <c r="AJ185" s="177"/>
      <c r="AK185" s="177"/>
      <c r="AL185" s="177"/>
      <c r="AM185" s="177"/>
      <c r="AN185" s="177"/>
      <c r="AO185" s="178" t="s">
        <v>728</v>
      </c>
      <c r="AP185" s="178"/>
      <c r="AQ185" s="178"/>
      <c r="AR185" s="178"/>
      <c r="AS185" s="178"/>
      <c r="AT185" s="178"/>
      <c r="AU185" s="178"/>
    </row>
    <row r="186" spans="1:47" x14ac:dyDescent="0.2">
      <c r="A186" s="179" t="s">
        <v>729</v>
      </c>
      <c r="B186" s="179"/>
      <c r="C186" s="179"/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6" t="s">
        <v>730</v>
      </c>
      <c r="Z186" s="176"/>
      <c r="AA186" s="177" t="s">
        <v>731</v>
      </c>
      <c r="AB186" s="177"/>
      <c r="AC186" s="177"/>
      <c r="AD186" s="177"/>
      <c r="AE186" s="177"/>
      <c r="AF186" s="177"/>
      <c r="AG186" s="177"/>
      <c r="AH186" s="177" t="s">
        <v>312</v>
      </c>
      <c r="AI186" s="177"/>
      <c r="AJ186" s="177"/>
      <c r="AK186" s="177"/>
      <c r="AL186" s="177"/>
      <c r="AM186" s="177"/>
      <c r="AN186" s="177"/>
      <c r="AO186" s="178" t="s">
        <v>731</v>
      </c>
      <c r="AP186" s="178"/>
      <c r="AQ186" s="178"/>
      <c r="AR186" s="178"/>
      <c r="AS186" s="178"/>
      <c r="AT186" s="178"/>
      <c r="AU186" s="178"/>
    </row>
    <row r="187" spans="1:47" x14ac:dyDescent="0.2">
      <c r="A187" s="179" t="s">
        <v>732</v>
      </c>
      <c r="B187" s="179"/>
      <c r="C187" s="179"/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6" t="s">
        <v>733</v>
      </c>
      <c r="Z187" s="176"/>
      <c r="AA187" s="177" t="s">
        <v>312</v>
      </c>
      <c r="AB187" s="177"/>
      <c r="AC187" s="177"/>
      <c r="AD187" s="177"/>
      <c r="AE187" s="177"/>
      <c r="AF187" s="177"/>
      <c r="AG187" s="177"/>
      <c r="AH187" s="177" t="s">
        <v>312</v>
      </c>
      <c r="AI187" s="177"/>
      <c r="AJ187" s="177"/>
      <c r="AK187" s="177"/>
      <c r="AL187" s="177"/>
      <c r="AM187" s="177"/>
      <c r="AN187" s="177"/>
      <c r="AO187" s="178" t="s">
        <v>312</v>
      </c>
      <c r="AP187" s="178"/>
      <c r="AQ187" s="178"/>
      <c r="AR187" s="178"/>
      <c r="AS187" s="178"/>
      <c r="AT187" s="178"/>
      <c r="AU187" s="178"/>
    </row>
    <row r="188" spans="1:47" x14ac:dyDescent="0.2">
      <c r="A188" s="179" t="s">
        <v>734</v>
      </c>
      <c r="B188" s="179"/>
      <c r="C188" s="179"/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6" t="s">
        <v>735</v>
      </c>
      <c r="Z188" s="176"/>
      <c r="AA188" s="177" t="s">
        <v>736</v>
      </c>
      <c r="AB188" s="177"/>
      <c r="AC188" s="177"/>
      <c r="AD188" s="177"/>
      <c r="AE188" s="177"/>
      <c r="AF188" s="177"/>
      <c r="AG188" s="177"/>
      <c r="AH188" s="177" t="s">
        <v>312</v>
      </c>
      <c r="AI188" s="177"/>
      <c r="AJ188" s="177"/>
      <c r="AK188" s="177"/>
      <c r="AL188" s="177"/>
      <c r="AM188" s="177"/>
      <c r="AN188" s="177"/>
      <c r="AO188" s="178" t="s">
        <v>736</v>
      </c>
      <c r="AP188" s="178"/>
      <c r="AQ188" s="178"/>
      <c r="AR188" s="178"/>
      <c r="AS188" s="178"/>
      <c r="AT188" s="178"/>
      <c r="AU188" s="178"/>
    </row>
    <row r="189" spans="1:47" x14ac:dyDescent="0.2">
      <c r="A189" s="179" t="s">
        <v>737</v>
      </c>
      <c r="B189" s="179"/>
      <c r="C189" s="179"/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6" t="s">
        <v>738</v>
      </c>
      <c r="Z189" s="176"/>
      <c r="AA189" s="177" t="s">
        <v>739</v>
      </c>
      <c r="AB189" s="177"/>
      <c r="AC189" s="177"/>
      <c r="AD189" s="177"/>
      <c r="AE189" s="177"/>
      <c r="AF189" s="177"/>
      <c r="AG189" s="177"/>
      <c r="AH189" s="177" t="s">
        <v>312</v>
      </c>
      <c r="AI189" s="177"/>
      <c r="AJ189" s="177"/>
      <c r="AK189" s="177"/>
      <c r="AL189" s="177"/>
      <c r="AM189" s="177"/>
      <c r="AN189" s="177"/>
      <c r="AO189" s="178" t="s">
        <v>740</v>
      </c>
      <c r="AP189" s="178"/>
      <c r="AQ189" s="178"/>
      <c r="AR189" s="178"/>
      <c r="AS189" s="178"/>
      <c r="AT189" s="178"/>
      <c r="AU189" s="178"/>
    </row>
    <row r="190" spans="1:47" x14ac:dyDescent="0.2">
      <c r="A190" s="179" t="s">
        <v>741</v>
      </c>
      <c r="B190" s="179"/>
      <c r="C190" s="179"/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6" t="s">
        <v>742</v>
      </c>
      <c r="Z190" s="176"/>
      <c r="AA190" s="177" t="s">
        <v>312</v>
      </c>
      <c r="AB190" s="177"/>
      <c r="AC190" s="177"/>
      <c r="AD190" s="177"/>
      <c r="AE190" s="177"/>
      <c r="AF190" s="177"/>
      <c r="AG190" s="177"/>
      <c r="AH190" s="177" t="s">
        <v>312</v>
      </c>
      <c r="AI190" s="177"/>
      <c r="AJ190" s="177"/>
      <c r="AK190" s="177"/>
      <c r="AL190" s="177"/>
      <c r="AM190" s="177"/>
      <c r="AN190" s="177"/>
      <c r="AO190" s="178" t="s">
        <v>312</v>
      </c>
      <c r="AP190" s="178"/>
      <c r="AQ190" s="178"/>
      <c r="AR190" s="178"/>
      <c r="AS190" s="178"/>
      <c r="AT190" s="178"/>
      <c r="AU190" s="178"/>
    </row>
    <row r="191" spans="1:47" x14ac:dyDescent="0.2">
      <c r="A191" s="179" t="s">
        <v>743</v>
      </c>
      <c r="B191" s="179"/>
      <c r="C191" s="179"/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6" t="s">
        <v>744</v>
      </c>
      <c r="Z191" s="176"/>
      <c r="AA191" s="177" t="s">
        <v>745</v>
      </c>
      <c r="AB191" s="177"/>
      <c r="AC191" s="177"/>
      <c r="AD191" s="177"/>
      <c r="AE191" s="177"/>
      <c r="AF191" s="177"/>
      <c r="AG191" s="177"/>
      <c r="AH191" s="177" t="s">
        <v>312</v>
      </c>
      <c r="AI191" s="177"/>
      <c r="AJ191" s="177"/>
      <c r="AK191" s="177"/>
      <c r="AL191" s="177"/>
      <c r="AM191" s="177"/>
      <c r="AN191" s="177"/>
      <c r="AO191" s="178" t="s">
        <v>746</v>
      </c>
      <c r="AP191" s="178"/>
      <c r="AQ191" s="178"/>
      <c r="AR191" s="178"/>
      <c r="AS191" s="178"/>
      <c r="AT191" s="178"/>
      <c r="AU191" s="178"/>
    </row>
    <row r="192" spans="1:47" x14ac:dyDescent="0.2">
      <c r="A192" s="179" t="s">
        <v>747</v>
      </c>
      <c r="B192" s="179"/>
      <c r="C192" s="179"/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6" t="s">
        <v>748</v>
      </c>
      <c r="Z192" s="176"/>
      <c r="AA192" s="177" t="s">
        <v>749</v>
      </c>
      <c r="AB192" s="177"/>
      <c r="AC192" s="177"/>
      <c r="AD192" s="177"/>
      <c r="AE192" s="177"/>
      <c r="AF192" s="177"/>
      <c r="AG192" s="177"/>
      <c r="AH192" s="177" t="s">
        <v>312</v>
      </c>
      <c r="AI192" s="177"/>
      <c r="AJ192" s="177"/>
      <c r="AK192" s="177"/>
      <c r="AL192" s="177"/>
      <c r="AM192" s="177"/>
      <c r="AN192" s="177"/>
      <c r="AO192" s="178" t="s">
        <v>750</v>
      </c>
      <c r="AP192" s="178"/>
      <c r="AQ192" s="178"/>
      <c r="AR192" s="178"/>
      <c r="AS192" s="178"/>
      <c r="AT192" s="178"/>
      <c r="AU192" s="178"/>
    </row>
    <row r="193" spans="1:47" x14ac:dyDescent="0.2">
      <c r="A193" s="179" t="s">
        <v>751</v>
      </c>
      <c r="B193" s="179"/>
      <c r="C193" s="179"/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6" t="s">
        <v>752</v>
      </c>
      <c r="Z193" s="176"/>
      <c r="AA193" s="177" t="s">
        <v>312</v>
      </c>
      <c r="AB193" s="177"/>
      <c r="AC193" s="177"/>
      <c r="AD193" s="177"/>
      <c r="AE193" s="177"/>
      <c r="AF193" s="177"/>
      <c r="AG193" s="177"/>
      <c r="AH193" s="177" t="s">
        <v>312</v>
      </c>
      <c r="AI193" s="177"/>
      <c r="AJ193" s="177"/>
      <c r="AK193" s="177"/>
      <c r="AL193" s="177"/>
      <c r="AM193" s="177"/>
      <c r="AN193" s="177"/>
      <c r="AO193" s="178" t="s">
        <v>312</v>
      </c>
      <c r="AP193" s="178"/>
      <c r="AQ193" s="178"/>
      <c r="AR193" s="178"/>
      <c r="AS193" s="178"/>
      <c r="AT193" s="178"/>
      <c r="AU193" s="178"/>
    </row>
    <row r="194" spans="1:47" x14ac:dyDescent="0.2">
      <c r="A194" s="179" t="s">
        <v>753</v>
      </c>
      <c r="B194" s="179"/>
      <c r="C194" s="179"/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6" t="s">
        <v>754</v>
      </c>
      <c r="Z194" s="176"/>
      <c r="AA194" s="177" t="s">
        <v>312</v>
      </c>
      <c r="AB194" s="177"/>
      <c r="AC194" s="177"/>
      <c r="AD194" s="177"/>
      <c r="AE194" s="177"/>
      <c r="AF194" s="177"/>
      <c r="AG194" s="177"/>
      <c r="AH194" s="177" t="s">
        <v>312</v>
      </c>
      <c r="AI194" s="177"/>
      <c r="AJ194" s="177"/>
      <c r="AK194" s="177"/>
      <c r="AL194" s="177"/>
      <c r="AM194" s="177"/>
      <c r="AN194" s="177"/>
      <c r="AO194" s="178" t="s">
        <v>312</v>
      </c>
      <c r="AP194" s="178"/>
      <c r="AQ194" s="178"/>
      <c r="AR194" s="178"/>
      <c r="AS194" s="178"/>
      <c r="AT194" s="178"/>
      <c r="AU194" s="178"/>
    </row>
    <row r="195" spans="1:47" x14ac:dyDescent="0.2">
      <c r="A195" s="179" t="s">
        <v>755</v>
      </c>
      <c r="B195" s="179"/>
      <c r="C195" s="179"/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6" t="s">
        <v>756</v>
      </c>
      <c r="Z195" s="176"/>
      <c r="AA195" s="177" t="s">
        <v>757</v>
      </c>
      <c r="AB195" s="177"/>
      <c r="AC195" s="177"/>
      <c r="AD195" s="177"/>
      <c r="AE195" s="177"/>
      <c r="AF195" s="177"/>
      <c r="AG195" s="177"/>
      <c r="AH195" s="177" t="s">
        <v>312</v>
      </c>
      <c r="AI195" s="177"/>
      <c r="AJ195" s="177"/>
      <c r="AK195" s="177"/>
      <c r="AL195" s="177"/>
      <c r="AM195" s="177"/>
      <c r="AN195" s="177"/>
      <c r="AO195" s="178" t="s">
        <v>312</v>
      </c>
      <c r="AP195" s="178"/>
      <c r="AQ195" s="178"/>
      <c r="AR195" s="178"/>
      <c r="AS195" s="178"/>
      <c r="AT195" s="178"/>
      <c r="AU195" s="178"/>
    </row>
    <row r="196" spans="1:47" x14ac:dyDescent="0.2">
      <c r="A196" s="179" t="s">
        <v>758</v>
      </c>
      <c r="B196" s="179"/>
      <c r="C196" s="179"/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6" t="s">
        <v>759</v>
      </c>
      <c r="Z196" s="176"/>
      <c r="AA196" s="177" t="s">
        <v>312</v>
      </c>
      <c r="AB196" s="177"/>
      <c r="AC196" s="177"/>
      <c r="AD196" s="177"/>
      <c r="AE196" s="177"/>
      <c r="AF196" s="177"/>
      <c r="AG196" s="177"/>
      <c r="AH196" s="177" t="s">
        <v>312</v>
      </c>
      <c r="AI196" s="177"/>
      <c r="AJ196" s="177"/>
      <c r="AK196" s="177"/>
      <c r="AL196" s="177"/>
      <c r="AM196" s="177"/>
      <c r="AN196" s="177"/>
      <c r="AO196" s="178" t="s">
        <v>312</v>
      </c>
      <c r="AP196" s="178"/>
      <c r="AQ196" s="178"/>
      <c r="AR196" s="178"/>
      <c r="AS196" s="178"/>
      <c r="AT196" s="178"/>
      <c r="AU196" s="178"/>
    </row>
    <row r="197" spans="1:47" x14ac:dyDescent="0.2">
      <c r="A197" s="179" t="s">
        <v>760</v>
      </c>
      <c r="B197" s="179"/>
      <c r="C197" s="179"/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6" t="s">
        <v>761</v>
      </c>
      <c r="Z197" s="176"/>
      <c r="AA197" s="177" t="s">
        <v>312</v>
      </c>
      <c r="AB197" s="177"/>
      <c r="AC197" s="177"/>
      <c r="AD197" s="177"/>
      <c r="AE197" s="177"/>
      <c r="AF197" s="177"/>
      <c r="AG197" s="177"/>
      <c r="AH197" s="177" t="s">
        <v>312</v>
      </c>
      <c r="AI197" s="177"/>
      <c r="AJ197" s="177"/>
      <c r="AK197" s="177"/>
      <c r="AL197" s="177"/>
      <c r="AM197" s="177"/>
      <c r="AN197" s="177"/>
      <c r="AO197" s="178" t="s">
        <v>312</v>
      </c>
      <c r="AP197" s="178"/>
      <c r="AQ197" s="178"/>
      <c r="AR197" s="178"/>
      <c r="AS197" s="178"/>
      <c r="AT197" s="178"/>
      <c r="AU197" s="178"/>
    </row>
    <row r="198" spans="1:47" x14ac:dyDescent="0.2">
      <c r="A198" s="179" t="s">
        <v>762</v>
      </c>
      <c r="B198" s="179"/>
      <c r="C198" s="179"/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6" t="s">
        <v>763</v>
      </c>
      <c r="Z198" s="176"/>
      <c r="AA198" s="177" t="s">
        <v>312</v>
      </c>
      <c r="AB198" s="177"/>
      <c r="AC198" s="177"/>
      <c r="AD198" s="177"/>
      <c r="AE198" s="177"/>
      <c r="AF198" s="177"/>
      <c r="AG198" s="177"/>
      <c r="AH198" s="177" t="s">
        <v>312</v>
      </c>
      <c r="AI198" s="177"/>
      <c r="AJ198" s="177"/>
      <c r="AK198" s="177"/>
      <c r="AL198" s="177"/>
      <c r="AM198" s="177"/>
      <c r="AN198" s="177"/>
      <c r="AO198" s="178" t="s">
        <v>312</v>
      </c>
      <c r="AP198" s="178"/>
      <c r="AQ198" s="178"/>
      <c r="AR198" s="178"/>
      <c r="AS198" s="178"/>
      <c r="AT198" s="178"/>
      <c r="AU198" s="178"/>
    </row>
    <row r="199" spans="1:47" x14ac:dyDescent="0.2">
      <c r="A199" s="179" t="s">
        <v>764</v>
      </c>
      <c r="B199" s="179"/>
      <c r="C199" s="179"/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6" t="s">
        <v>765</v>
      </c>
      <c r="Z199" s="176"/>
      <c r="AA199" s="177" t="s">
        <v>312</v>
      </c>
      <c r="AB199" s="177"/>
      <c r="AC199" s="177"/>
      <c r="AD199" s="177"/>
      <c r="AE199" s="177"/>
      <c r="AF199" s="177"/>
      <c r="AG199" s="177"/>
      <c r="AH199" s="177" t="s">
        <v>312</v>
      </c>
      <c r="AI199" s="177"/>
      <c r="AJ199" s="177"/>
      <c r="AK199" s="177"/>
      <c r="AL199" s="177"/>
      <c r="AM199" s="177"/>
      <c r="AN199" s="177"/>
      <c r="AO199" s="178" t="s">
        <v>312</v>
      </c>
      <c r="AP199" s="178"/>
      <c r="AQ199" s="178"/>
      <c r="AR199" s="178"/>
      <c r="AS199" s="178"/>
      <c r="AT199" s="178"/>
      <c r="AU199" s="178"/>
    </row>
    <row r="200" spans="1:47" x14ac:dyDescent="0.2">
      <c r="A200" s="179" t="s">
        <v>766</v>
      </c>
      <c r="B200" s="179"/>
      <c r="C200" s="179"/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/>
      <c r="T200" s="179"/>
      <c r="U200" s="179"/>
      <c r="V200" s="179"/>
      <c r="W200" s="179"/>
      <c r="X200" s="179"/>
      <c r="Y200" s="176" t="s">
        <v>767</v>
      </c>
      <c r="Z200" s="176"/>
      <c r="AA200" s="177" t="s">
        <v>312</v>
      </c>
      <c r="AB200" s="177"/>
      <c r="AC200" s="177"/>
      <c r="AD200" s="177"/>
      <c r="AE200" s="177"/>
      <c r="AF200" s="177"/>
      <c r="AG200" s="177"/>
      <c r="AH200" s="177" t="s">
        <v>312</v>
      </c>
      <c r="AI200" s="177"/>
      <c r="AJ200" s="177"/>
      <c r="AK200" s="177"/>
      <c r="AL200" s="177"/>
      <c r="AM200" s="177"/>
      <c r="AN200" s="177"/>
      <c r="AO200" s="178" t="s">
        <v>312</v>
      </c>
      <c r="AP200" s="178"/>
      <c r="AQ200" s="178"/>
      <c r="AR200" s="178"/>
      <c r="AS200" s="178"/>
      <c r="AT200" s="178"/>
      <c r="AU200" s="178"/>
    </row>
    <row r="201" spans="1:47" x14ac:dyDescent="0.2">
      <c r="A201" s="179" t="s">
        <v>768</v>
      </c>
      <c r="B201" s="179"/>
      <c r="C201" s="179"/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79"/>
      <c r="T201" s="179"/>
      <c r="U201" s="179"/>
      <c r="V201" s="179"/>
      <c r="W201" s="179"/>
      <c r="X201" s="179"/>
      <c r="Y201" s="176" t="s">
        <v>769</v>
      </c>
      <c r="Z201" s="176"/>
      <c r="AA201" s="177" t="s">
        <v>312</v>
      </c>
      <c r="AB201" s="177"/>
      <c r="AC201" s="177"/>
      <c r="AD201" s="177"/>
      <c r="AE201" s="177"/>
      <c r="AF201" s="177"/>
      <c r="AG201" s="177"/>
      <c r="AH201" s="177" t="s">
        <v>312</v>
      </c>
      <c r="AI201" s="177"/>
      <c r="AJ201" s="177"/>
      <c r="AK201" s="177"/>
      <c r="AL201" s="177"/>
      <c r="AM201" s="177"/>
      <c r="AN201" s="177"/>
      <c r="AO201" s="178" t="s">
        <v>312</v>
      </c>
      <c r="AP201" s="178"/>
      <c r="AQ201" s="178"/>
      <c r="AR201" s="178"/>
      <c r="AS201" s="178"/>
      <c r="AT201" s="178"/>
      <c r="AU201" s="178"/>
    </row>
    <row r="202" spans="1:47" x14ac:dyDescent="0.2">
      <c r="A202" s="179" t="s">
        <v>770</v>
      </c>
      <c r="B202" s="179"/>
      <c r="C202" s="179"/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79"/>
      <c r="T202" s="179"/>
      <c r="U202" s="179"/>
      <c r="V202" s="179"/>
      <c r="W202" s="179"/>
      <c r="X202" s="179"/>
      <c r="Y202" s="176" t="s">
        <v>771</v>
      </c>
      <c r="Z202" s="176"/>
      <c r="AA202" s="177" t="s">
        <v>772</v>
      </c>
      <c r="AB202" s="177"/>
      <c r="AC202" s="177"/>
      <c r="AD202" s="177"/>
      <c r="AE202" s="177"/>
      <c r="AF202" s="177"/>
      <c r="AG202" s="177"/>
      <c r="AH202" s="177" t="s">
        <v>312</v>
      </c>
      <c r="AI202" s="177"/>
      <c r="AJ202" s="177"/>
      <c r="AK202" s="177"/>
      <c r="AL202" s="177"/>
      <c r="AM202" s="177"/>
      <c r="AN202" s="177"/>
      <c r="AO202" s="178" t="s">
        <v>772</v>
      </c>
      <c r="AP202" s="178"/>
      <c r="AQ202" s="178"/>
      <c r="AR202" s="178"/>
      <c r="AS202" s="178"/>
      <c r="AT202" s="178"/>
      <c r="AU202" s="178"/>
    </row>
    <row r="203" spans="1:47" x14ac:dyDescent="0.2">
      <c r="A203" s="179" t="s">
        <v>773</v>
      </c>
      <c r="B203" s="179"/>
      <c r="C203" s="179"/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6" t="s">
        <v>774</v>
      </c>
      <c r="Z203" s="176"/>
      <c r="AA203" s="177" t="s">
        <v>312</v>
      </c>
      <c r="AB203" s="177"/>
      <c r="AC203" s="177"/>
      <c r="AD203" s="177"/>
      <c r="AE203" s="177"/>
      <c r="AF203" s="177"/>
      <c r="AG203" s="177"/>
      <c r="AH203" s="177" t="s">
        <v>312</v>
      </c>
      <c r="AI203" s="177"/>
      <c r="AJ203" s="177"/>
      <c r="AK203" s="177"/>
      <c r="AL203" s="177"/>
      <c r="AM203" s="177"/>
      <c r="AN203" s="177"/>
      <c r="AO203" s="178" t="s">
        <v>312</v>
      </c>
      <c r="AP203" s="178"/>
      <c r="AQ203" s="178"/>
      <c r="AR203" s="178"/>
      <c r="AS203" s="178"/>
      <c r="AT203" s="178"/>
      <c r="AU203" s="178"/>
    </row>
    <row r="204" spans="1:47" x14ac:dyDescent="0.2">
      <c r="A204" s="179" t="s">
        <v>775</v>
      </c>
      <c r="B204" s="179"/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6" t="s">
        <v>776</v>
      </c>
      <c r="Z204" s="176"/>
      <c r="AA204" s="177" t="s">
        <v>312</v>
      </c>
      <c r="AB204" s="177"/>
      <c r="AC204" s="177"/>
      <c r="AD204" s="177"/>
      <c r="AE204" s="177"/>
      <c r="AF204" s="177"/>
      <c r="AG204" s="177"/>
      <c r="AH204" s="177" t="s">
        <v>312</v>
      </c>
      <c r="AI204" s="177"/>
      <c r="AJ204" s="177"/>
      <c r="AK204" s="177"/>
      <c r="AL204" s="177"/>
      <c r="AM204" s="177"/>
      <c r="AN204" s="177"/>
      <c r="AO204" s="178" t="s">
        <v>312</v>
      </c>
      <c r="AP204" s="178"/>
      <c r="AQ204" s="178"/>
      <c r="AR204" s="178"/>
      <c r="AS204" s="178"/>
      <c r="AT204" s="178"/>
      <c r="AU204" s="178"/>
    </row>
    <row r="205" spans="1:47" x14ac:dyDescent="0.2">
      <c r="A205" s="179" t="s">
        <v>777</v>
      </c>
      <c r="B205" s="179"/>
      <c r="C205" s="179"/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6" t="s">
        <v>778</v>
      </c>
      <c r="Z205" s="176"/>
      <c r="AA205" s="177" t="s">
        <v>312</v>
      </c>
      <c r="AB205" s="177"/>
      <c r="AC205" s="177"/>
      <c r="AD205" s="177"/>
      <c r="AE205" s="177"/>
      <c r="AF205" s="177"/>
      <c r="AG205" s="177"/>
      <c r="AH205" s="177" t="s">
        <v>312</v>
      </c>
      <c r="AI205" s="177"/>
      <c r="AJ205" s="177"/>
      <c r="AK205" s="177"/>
      <c r="AL205" s="177"/>
      <c r="AM205" s="177"/>
      <c r="AN205" s="177"/>
      <c r="AO205" s="178" t="s">
        <v>312</v>
      </c>
      <c r="AP205" s="178"/>
      <c r="AQ205" s="178"/>
      <c r="AR205" s="178"/>
      <c r="AS205" s="178"/>
      <c r="AT205" s="178"/>
      <c r="AU205" s="178"/>
    </row>
    <row r="206" spans="1:47" x14ac:dyDescent="0.2">
      <c r="A206" s="179" t="s">
        <v>779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6" t="s">
        <v>780</v>
      </c>
      <c r="Z206" s="176"/>
      <c r="AA206" s="177" t="s">
        <v>312</v>
      </c>
      <c r="AB206" s="177"/>
      <c r="AC206" s="177"/>
      <c r="AD206" s="177"/>
      <c r="AE206" s="177"/>
      <c r="AF206" s="177"/>
      <c r="AG206" s="177"/>
      <c r="AH206" s="177" t="s">
        <v>312</v>
      </c>
      <c r="AI206" s="177"/>
      <c r="AJ206" s="177"/>
      <c r="AK206" s="177"/>
      <c r="AL206" s="177"/>
      <c r="AM206" s="177"/>
      <c r="AN206" s="177"/>
      <c r="AO206" s="178" t="s">
        <v>312</v>
      </c>
      <c r="AP206" s="178"/>
      <c r="AQ206" s="178"/>
      <c r="AR206" s="178"/>
      <c r="AS206" s="178"/>
      <c r="AT206" s="178"/>
      <c r="AU206" s="178"/>
    </row>
    <row r="207" spans="1:47" x14ac:dyDescent="0.2">
      <c r="A207" s="179" t="s">
        <v>781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6" t="s">
        <v>782</v>
      </c>
      <c r="Z207" s="176"/>
      <c r="AA207" s="177" t="s">
        <v>312</v>
      </c>
      <c r="AB207" s="177"/>
      <c r="AC207" s="177"/>
      <c r="AD207" s="177"/>
      <c r="AE207" s="177"/>
      <c r="AF207" s="177"/>
      <c r="AG207" s="177"/>
      <c r="AH207" s="177" t="s">
        <v>312</v>
      </c>
      <c r="AI207" s="177"/>
      <c r="AJ207" s="177"/>
      <c r="AK207" s="177"/>
      <c r="AL207" s="177"/>
      <c r="AM207" s="177"/>
      <c r="AN207" s="177"/>
      <c r="AO207" s="178" t="s">
        <v>312</v>
      </c>
      <c r="AP207" s="178"/>
      <c r="AQ207" s="178"/>
      <c r="AR207" s="178"/>
      <c r="AS207" s="178"/>
      <c r="AT207" s="178"/>
      <c r="AU207" s="178"/>
    </row>
    <row r="208" spans="1:47" x14ac:dyDescent="0.2">
      <c r="A208" s="179" t="s">
        <v>783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6" t="s">
        <v>784</v>
      </c>
      <c r="Z208" s="176"/>
      <c r="AA208" s="177" t="s">
        <v>312</v>
      </c>
      <c r="AB208" s="177"/>
      <c r="AC208" s="177"/>
      <c r="AD208" s="177"/>
      <c r="AE208" s="177"/>
      <c r="AF208" s="177"/>
      <c r="AG208" s="177"/>
      <c r="AH208" s="177" t="s">
        <v>312</v>
      </c>
      <c r="AI208" s="177"/>
      <c r="AJ208" s="177"/>
      <c r="AK208" s="177"/>
      <c r="AL208" s="177"/>
      <c r="AM208" s="177"/>
      <c r="AN208" s="177"/>
      <c r="AO208" s="178" t="s">
        <v>312</v>
      </c>
      <c r="AP208" s="178"/>
      <c r="AQ208" s="178"/>
      <c r="AR208" s="178"/>
      <c r="AS208" s="178"/>
      <c r="AT208" s="178"/>
      <c r="AU208" s="178"/>
    </row>
    <row r="209" spans="1:47" x14ac:dyDescent="0.2">
      <c r="A209" s="179" t="s">
        <v>785</v>
      </c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6" t="s">
        <v>786</v>
      </c>
      <c r="Z209" s="176"/>
      <c r="AA209" s="177" t="s">
        <v>312</v>
      </c>
      <c r="AB209" s="177"/>
      <c r="AC209" s="177"/>
      <c r="AD209" s="177"/>
      <c r="AE209" s="177"/>
      <c r="AF209" s="177"/>
      <c r="AG209" s="177"/>
      <c r="AH209" s="177" t="s">
        <v>312</v>
      </c>
      <c r="AI209" s="177"/>
      <c r="AJ209" s="177"/>
      <c r="AK209" s="177"/>
      <c r="AL209" s="177"/>
      <c r="AM209" s="177"/>
      <c r="AN209" s="177"/>
      <c r="AO209" s="178" t="s">
        <v>312</v>
      </c>
      <c r="AP209" s="178"/>
      <c r="AQ209" s="178"/>
      <c r="AR209" s="178"/>
      <c r="AS209" s="178"/>
      <c r="AT209" s="178"/>
      <c r="AU209" s="178"/>
    </row>
    <row r="210" spans="1:47" x14ac:dyDescent="0.2">
      <c r="A210" s="179" t="s">
        <v>787</v>
      </c>
      <c r="B210" s="179"/>
      <c r="C210" s="179"/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6" t="s">
        <v>788</v>
      </c>
      <c r="Z210" s="176"/>
      <c r="AA210" s="177" t="s">
        <v>312</v>
      </c>
      <c r="AB210" s="177"/>
      <c r="AC210" s="177"/>
      <c r="AD210" s="177"/>
      <c r="AE210" s="177"/>
      <c r="AF210" s="177"/>
      <c r="AG210" s="177"/>
      <c r="AH210" s="177" t="s">
        <v>312</v>
      </c>
      <c r="AI210" s="177"/>
      <c r="AJ210" s="177"/>
      <c r="AK210" s="177"/>
      <c r="AL210" s="177"/>
      <c r="AM210" s="177"/>
      <c r="AN210" s="177"/>
      <c r="AO210" s="178" t="s">
        <v>312</v>
      </c>
      <c r="AP210" s="178"/>
      <c r="AQ210" s="178"/>
      <c r="AR210" s="178"/>
      <c r="AS210" s="178"/>
      <c r="AT210" s="178"/>
      <c r="AU210" s="178"/>
    </row>
    <row r="211" spans="1:47" x14ac:dyDescent="0.2">
      <c r="A211" s="179" t="s">
        <v>789</v>
      </c>
      <c r="B211" s="179"/>
      <c r="C211" s="179"/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6" t="s">
        <v>790</v>
      </c>
      <c r="Z211" s="176"/>
      <c r="AA211" s="177" t="s">
        <v>312</v>
      </c>
      <c r="AB211" s="177"/>
      <c r="AC211" s="177"/>
      <c r="AD211" s="177"/>
      <c r="AE211" s="177"/>
      <c r="AF211" s="177"/>
      <c r="AG211" s="177"/>
      <c r="AH211" s="177" t="s">
        <v>312</v>
      </c>
      <c r="AI211" s="177"/>
      <c r="AJ211" s="177"/>
      <c r="AK211" s="177"/>
      <c r="AL211" s="177"/>
      <c r="AM211" s="177"/>
      <c r="AN211" s="177"/>
      <c r="AO211" s="178" t="s">
        <v>312</v>
      </c>
      <c r="AP211" s="178"/>
      <c r="AQ211" s="178"/>
      <c r="AR211" s="178"/>
      <c r="AS211" s="178"/>
      <c r="AT211" s="178"/>
      <c r="AU211" s="178"/>
    </row>
    <row r="212" spans="1:47" x14ac:dyDescent="0.2">
      <c r="A212" s="179" t="s">
        <v>791</v>
      </c>
      <c r="B212" s="179"/>
      <c r="C212" s="179"/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6" t="s">
        <v>792</v>
      </c>
      <c r="Z212" s="176"/>
      <c r="AA212" s="177" t="s">
        <v>312</v>
      </c>
      <c r="AB212" s="177"/>
      <c r="AC212" s="177"/>
      <c r="AD212" s="177"/>
      <c r="AE212" s="177"/>
      <c r="AF212" s="177"/>
      <c r="AG212" s="177"/>
      <c r="AH212" s="177" t="s">
        <v>312</v>
      </c>
      <c r="AI212" s="177"/>
      <c r="AJ212" s="177"/>
      <c r="AK212" s="177"/>
      <c r="AL212" s="177"/>
      <c r="AM212" s="177"/>
      <c r="AN212" s="177"/>
      <c r="AO212" s="178" t="s">
        <v>312</v>
      </c>
      <c r="AP212" s="178"/>
      <c r="AQ212" s="178"/>
      <c r="AR212" s="178"/>
      <c r="AS212" s="178"/>
      <c r="AT212" s="178"/>
      <c r="AU212" s="178"/>
    </row>
    <row r="213" spans="1:47" x14ac:dyDescent="0.2">
      <c r="A213" s="179" t="s">
        <v>793</v>
      </c>
      <c r="B213" s="179"/>
      <c r="C213" s="179"/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6" t="s">
        <v>794</v>
      </c>
      <c r="Z213" s="176"/>
      <c r="AA213" s="177" t="s">
        <v>312</v>
      </c>
      <c r="AB213" s="177"/>
      <c r="AC213" s="177"/>
      <c r="AD213" s="177"/>
      <c r="AE213" s="177"/>
      <c r="AF213" s="177"/>
      <c r="AG213" s="177"/>
      <c r="AH213" s="177" t="s">
        <v>312</v>
      </c>
      <c r="AI213" s="177"/>
      <c r="AJ213" s="177"/>
      <c r="AK213" s="177"/>
      <c r="AL213" s="177"/>
      <c r="AM213" s="177"/>
      <c r="AN213" s="177"/>
      <c r="AO213" s="178" t="s">
        <v>312</v>
      </c>
      <c r="AP213" s="178"/>
      <c r="AQ213" s="178"/>
      <c r="AR213" s="178"/>
      <c r="AS213" s="178"/>
      <c r="AT213" s="178"/>
      <c r="AU213" s="178"/>
    </row>
    <row r="214" spans="1:47" x14ac:dyDescent="0.2">
      <c r="A214" s="179" t="s">
        <v>795</v>
      </c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6" t="s">
        <v>796</v>
      </c>
      <c r="Z214" s="176"/>
      <c r="AA214" s="177" t="s">
        <v>312</v>
      </c>
      <c r="AB214" s="177"/>
      <c r="AC214" s="177"/>
      <c r="AD214" s="177"/>
      <c r="AE214" s="177"/>
      <c r="AF214" s="177"/>
      <c r="AG214" s="177"/>
      <c r="AH214" s="177" t="s">
        <v>312</v>
      </c>
      <c r="AI214" s="177"/>
      <c r="AJ214" s="177"/>
      <c r="AK214" s="177"/>
      <c r="AL214" s="177"/>
      <c r="AM214" s="177"/>
      <c r="AN214" s="177"/>
      <c r="AO214" s="178" t="s">
        <v>312</v>
      </c>
      <c r="AP214" s="178"/>
      <c r="AQ214" s="178"/>
      <c r="AR214" s="178"/>
      <c r="AS214" s="178"/>
      <c r="AT214" s="178"/>
      <c r="AU214" s="178"/>
    </row>
    <row r="215" spans="1:47" x14ac:dyDescent="0.2">
      <c r="A215" s="179" t="s">
        <v>797</v>
      </c>
      <c r="B215" s="179"/>
      <c r="C215" s="179"/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6" t="s">
        <v>798</v>
      </c>
      <c r="Z215" s="176"/>
      <c r="AA215" s="177" t="s">
        <v>312</v>
      </c>
      <c r="AB215" s="177"/>
      <c r="AC215" s="177"/>
      <c r="AD215" s="177"/>
      <c r="AE215" s="177"/>
      <c r="AF215" s="177"/>
      <c r="AG215" s="177"/>
      <c r="AH215" s="177" t="s">
        <v>312</v>
      </c>
      <c r="AI215" s="177"/>
      <c r="AJ215" s="177"/>
      <c r="AK215" s="177"/>
      <c r="AL215" s="177"/>
      <c r="AM215" s="177"/>
      <c r="AN215" s="177"/>
      <c r="AO215" s="178" t="s">
        <v>312</v>
      </c>
      <c r="AP215" s="178"/>
      <c r="AQ215" s="178"/>
      <c r="AR215" s="178"/>
      <c r="AS215" s="178"/>
      <c r="AT215" s="178"/>
      <c r="AU215" s="178"/>
    </row>
    <row r="216" spans="1:47" x14ac:dyDescent="0.2">
      <c r="A216" s="179" t="s">
        <v>799</v>
      </c>
      <c r="B216" s="179"/>
      <c r="C216" s="179"/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6" t="s">
        <v>800</v>
      </c>
      <c r="Z216" s="176"/>
      <c r="AA216" s="177" t="s">
        <v>312</v>
      </c>
      <c r="AB216" s="177"/>
      <c r="AC216" s="177"/>
      <c r="AD216" s="177"/>
      <c r="AE216" s="177"/>
      <c r="AF216" s="177"/>
      <c r="AG216" s="177"/>
      <c r="AH216" s="177" t="s">
        <v>312</v>
      </c>
      <c r="AI216" s="177"/>
      <c r="AJ216" s="177"/>
      <c r="AK216" s="177"/>
      <c r="AL216" s="177"/>
      <c r="AM216" s="177"/>
      <c r="AN216" s="177"/>
      <c r="AO216" s="178" t="s">
        <v>312</v>
      </c>
      <c r="AP216" s="178"/>
      <c r="AQ216" s="178"/>
      <c r="AR216" s="178"/>
      <c r="AS216" s="178"/>
      <c r="AT216" s="178"/>
      <c r="AU216" s="178"/>
    </row>
    <row r="217" spans="1:47" x14ac:dyDescent="0.2">
      <c r="A217" s="179" t="s">
        <v>801</v>
      </c>
      <c r="B217" s="179"/>
      <c r="C217" s="179"/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6" t="s">
        <v>802</v>
      </c>
      <c r="Z217" s="176"/>
      <c r="AA217" s="177" t="s">
        <v>312</v>
      </c>
      <c r="AB217" s="177"/>
      <c r="AC217" s="177"/>
      <c r="AD217" s="177"/>
      <c r="AE217" s="177"/>
      <c r="AF217" s="177"/>
      <c r="AG217" s="177"/>
      <c r="AH217" s="177" t="s">
        <v>312</v>
      </c>
      <c r="AI217" s="177"/>
      <c r="AJ217" s="177"/>
      <c r="AK217" s="177"/>
      <c r="AL217" s="177"/>
      <c r="AM217" s="177"/>
      <c r="AN217" s="177"/>
      <c r="AO217" s="178" t="s">
        <v>312</v>
      </c>
      <c r="AP217" s="178"/>
      <c r="AQ217" s="178"/>
      <c r="AR217" s="178"/>
      <c r="AS217" s="178"/>
      <c r="AT217" s="178"/>
      <c r="AU217" s="178"/>
    </row>
    <row r="218" spans="1:47" x14ac:dyDescent="0.2">
      <c r="A218" s="179" t="s">
        <v>803</v>
      </c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6" t="s">
        <v>804</v>
      </c>
      <c r="Z218" s="176"/>
      <c r="AA218" s="177" t="s">
        <v>805</v>
      </c>
      <c r="AB218" s="177"/>
      <c r="AC218" s="177"/>
      <c r="AD218" s="177"/>
      <c r="AE218" s="177"/>
      <c r="AF218" s="177"/>
      <c r="AG218" s="177"/>
      <c r="AH218" s="177" t="s">
        <v>312</v>
      </c>
      <c r="AI218" s="177"/>
      <c r="AJ218" s="177"/>
      <c r="AK218" s="177"/>
      <c r="AL218" s="177"/>
      <c r="AM218" s="177"/>
      <c r="AN218" s="177"/>
      <c r="AO218" s="178" t="s">
        <v>772</v>
      </c>
      <c r="AP218" s="178"/>
      <c r="AQ218" s="178"/>
      <c r="AR218" s="178"/>
      <c r="AS218" s="178"/>
      <c r="AT218" s="178"/>
      <c r="AU218" s="178"/>
    </row>
    <row r="219" spans="1:47" x14ac:dyDescent="0.2">
      <c r="A219" s="179" t="s">
        <v>806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6" t="s">
        <v>807</v>
      </c>
      <c r="Z219" s="176"/>
      <c r="AA219" s="177" t="s">
        <v>312</v>
      </c>
      <c r="AB219" s="177"/>
      <c r="AC219" s="177"/>
      <c r="AD219" s="177"/>
      <c r="AE219" s="177"/>
      <c r="AF219" s="177"/>
      <c r="AG219" s="177"/>
      <c r="AH219" s="177" t="s">
        <v>312</v>
      </c>
      <c r="AI219" s="177"/>
      <c r="AJ219" s="177"/>
      <c r="AK219" s="177"/>
      <c r="AL219" s="177"/>
      <c r="AM219" s="177"/>
      <c r="AN219" s="177"/>
      <c r="AO219" s="178" t="s">
        <v>312</v>
      </c>
      <c r="AP219" s="178"/>
      <c r="AQ219" s="178"/>
      <c r="AR219" s="178"/>
      <c r="AS219" s="178"/>
      <c r="AT219" s="178"/>
      <c r="AU219" s="178"/>
    </row>
    <row r="220" spans="1:47" x14ac:dyDescent="0.2">
      <c r="A220" s="179" t="s">
        <v>808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6" t="s">
        <v>809</v>
      </c>
      <c r="Z220" s="176"/>
      <c r="AA220" s="177" t="s">
        <v>312</v>
      </c>
      <c r="AB220" s="177"/>
      <c r="AC220" s="177"/>
      <c r="AD220" s="177"/>
      <c r="AE220" s="177"/>
      <c r="AF220" s="177"/>
      <c r="AG220" s="177"/>
      <c r="AH220" s="177" t="s">
        <v>312</v>
      </c>
      <c r="AI220" s="177"/>
      <c r="AJ220" s="177"/>
      <c r="AK220" s="177"/>
      <c r="AL220" s="177"/>
      <c r="AM220" s="177"/>
      <c r="AN220" s="177"/>
      <c r="AO220" s="178" t="s">
        <v>312</v>
      </c>
      <c r="AP220" s="178"/>
      <c r="AQ220" s="178"/>
      <c r="AR220" s="178"/>
      <c r="AS220" s="178"/>
      <c r="AT220" s="178"/>
      <c r="AU220" s="178"/>
    </row>
    <row r="221" spans="1:47" x14ac:dyDescent="0.2">
      <c r="A221" s="179" t="s">
        <v>810</v>
      </c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6" t="s">
        <v>811</v>
      </c>
      <c r="Z221" s="176"/>
      <c r="AA221" s="177" t="s">
        <v>312</v>
      </c>
      <c r="AB221" s="177"/>
      <c r="AC221" s="177"/>
      <c r="AD221" s="177"/>
      <c r="AE221" s="177"/>
      <c r="AF221" s="177"/>
      <c r="AG221" s="177"/>
      <c r="AH221" s="177" t="s">
        <v>312</v>
      </c>
      <c r="AI221" s="177"/>
      <c r="AJ221" s="177"/>
      <c r="AK221" s="177"/>
      <c r="AL221" s="177"/>
      <c r="AM221" s="177"/>
      <c r="AN221" s="177"/>
      <c r="AO221" s="178" t="s">
        <v>312</v>
      </c>
      <c r="AP221" s="178"/>
      <c r="AQ221" s="178"/>
      <c r="AR221" s="178"/>
      <c r="AS221" s="178"/>
      <c r="AT221" s="178"/>
      <c r="AU221" s="178"/>
    </row>
    <row r="222" spans="1:47" x14ac:dyDescent="0.2">
      <c r="A222" s="179" t="s">
        <v>812</v>
      </c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6" t="s">
        <v>813</v>
      </c>
      <c r="Z222" s="176"/>
      <c r="AA222" s="177" t="s">
        <v>312</v>
      </c>
      <c r="AB222" s="177"/>
      <c r="AC222" s="177"/>
      <c r="AD222" s="177"/>
      <c r="AE222" s="177"/>
      <c r="AF222" s="177"/>
      <c r="AG222" s="177"/>
      <c r="AH222" s="177" t="s">
        <v>312</v>
      </c>
      <c r="AI222" s="177"/>
      <c r="AJ222" s="177"/>
      <c r="AK222" s="177"/>
      <c r="AL222" s="177"/>
      <c r="AM222" s="177"/>
      <c r="AN222" s="177"/>
      <c r="AO222" s="178" t="s">
        <v>312</v>
      </c>
      <c r="AP222" s="178"/>
      <c r="AQ222" s="178"/>
      <c r="AR222" s="178"/>
      <c r="AS222" s="178"/>
      <c r="AT222" s="178"/>
      <c r="AU222" s="178"/>
    </row>
    <row r="223" spans="1:47" x14ac:dyDescent="0.2">
      <c r="A223" s="179" t="s">
        <v>814</v>
      </c>
      <c r="B223" s="179"/>
      <c r="C223" s="179"/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6" t="s">
        <v>815</v>
      </c>
      <c r="Z223" s="176"/>
      <c r="AA223" s="177" t="s">
        <v>312</v>
      </c>
      <c r="AB223" s="177"/>
      <c r="AC223" s="177"/>
      <c r="AD223" s="177"/>
      <c r="AE223" s="177"/>
      <c r="AF223" s="177"/>
      <c r="AG223" s="177"/>
      <c r="AH223" s="177" t="s">
        <v>312</v>
      </c>
      <c r="AI223" s="177"/>
      <c r="AJ223" s="177"/>
      <c r="AK223" s="177"/>
      <c r="AL223" s="177"/>
      <c r="AM223" s="177"/>
      <c r="AN223" s="177"/>
      <c r="AO223" s="178" t="s">
        <v>312</v>
      </c>
      <c r="AP223" s="178"/>
      <c r="AQ223" s="178"/>
      <c r="AR223" s="178"/>
      <c r="AS223" s="178"/>
      <c r="AT223" s="178"/>
      <c r="AU223" s="178"/>
    </row>
    <row r="224" spans="1:47" x14ac:dyDescent="0.2">
      <c r="A224" s="179" t="s">
        <v>816</v>
      </c>
      <c r="B224" s="179"/>
      <c r="C224" s="179"/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6" t="s">
        <v>817</v>
      </c>
      <c r="Z224" s="176"/>
      <c r="AA224" s="177" t="s">
        <v>312</v>
      </c>
      <c r="AB224" s="177"/>
      <c r="AC224" s="177"/>
      <c r="AD224" s="177"/>
      <c r="AE224" s="177"/>
      <c r="AF224" s="177"/>
      <c r="AG224" s="177"/>
      <c r="AH224" s="177" t="s">
        <v>312</v>
      </c>
      <c r="AI224" s="177"/>
      <c r="AJ224" s="177"/>
      <c r="AK224" s="177"/>
      <c r="AL224" s="177"/>
      <c r="AM224" s="177"/>
      <c r="AN224" s="177"/>
      <c r="AO224" s="178" t="s">
        <v>312</v>
      </c>
      <c r="AP224" s="178"/>
      <c r="AQ224" s="178"/>
      <c r="AR224" s="178"/>
      <c r="AS224" s="178"/>
      <c r="AT224" s="178"/>
      <c r="AU224" s="178"/>
    </row>
    <row r="225" spans="1:47" x14ac:dyDescent="0.2">
      <c r="A225" s="179" t="s">
        <v>818</v>
      </c>
      <c r="B225" s="179"/>
      <c r="C225" s="179"/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6" t="s">
        <v>819</v>
      </c>
      <c r="Z225" s="176"/>
      <c r="AA225" s="177" t="s">
        <v>312</v>
      </c>
      <c r="AB225" s="177"/>
      <c r="AC225" s="177"/>
      <c r="AD225" s="177"/>
      <c r="AE225" s="177"/>
      <c r="AF225" s="177"/>
      <c r="AG225" s="177"/>
      <c r="AH225" s="177" t="s">
        <v>312</v>
      </c>
      <c r="AI225" s="177"/>
      <c r="AJ225" s="177"/>
      <c r="AK225" s="177"/>
      <c r="AL225" s="177"/>
      <c r="AM225" s="177"/>
      <c r="AN225" s="177"/>
      <c r="AO225" s="178" t="s">
        <v>312</v>
      </c>
      <c r="AP225" s="178"/>
      <c r="AQ225" s="178"/>
      <c r="AR225" s="178"/>
      <c r="AS225" s="178"/>
      <c r="AT225" s="178"/>
      <c r="AU225" s="178"/>
    </row>
    <row r="226" spans="1:47" x14ac:dyDescent="0.2">
      <c r="A226" s="179" t="s">
        <v>820</v>
      </c>
      <c r="B226" s="179"/>
      <c r="C226" s="179"/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6" t="s">
        <v>821</v>
      </c>
      <c r="Z226" s="176"/>
      <c r="AA226" s="177" t="s">
        <v>312</v>
      </c>
      <c r="AB226" s="177"/>
      <c r="AC226" s="177"/>
      <c r="AD226" s="177"/>
      <c r="AE226" s="177"/>
      <c r="AF226" s="177"/>
      <c r="AG226" s="177"/>
      <c r="AH226" s="177" t="s">
        <v>312</v>
      </c>
      <c r="AI226" s="177"/>
      <c r="AJ226" s="177"/>
      <c r="AK226" s="177"/>
      <c r="AL226" s="177"/>
      <c r="AM226" s="177"/>
      <c r="AN226" s="177"/>
      <c r="AO226" s="178" t="s">
        <v>312</v>
      </c>
      <c r="AP226" s="178"/>
      <c r="AQ226" s="178"/>
      <c r="AR226" s="178"/>
      <c r="AS226" s="178"/>
      <c r="AT226" s="178"/>
      <c r="AU226" s="178"/>
    </row>
    <row r="227" spans="1:47" x14ac:dyDescent="0.2">
      <c r="A227" s="179" t="s">
        <v>822</v>
      </c>
      <c r="B227" s="179"/>
      <c r="C227" s="179"/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6" t="s">
        <v>823</v>
      </c>
      <c r="Z227" s="176"/>
      <c r="AA227" s="177" t="s">
        <v>312</v>
      </c>
      <c r="AB227" s="177"/>
      <c r="AC227" s="177"/>
      <c r="AD227" s="177"/>
      <c r="AE227" s="177"/>
      <c r="AF227" s="177"/>
      <c r="AG227" s="177"/>
      <c r="AH227" s="177" t="s">
        <v>312</v>
      </c>
      <c r="AI227" s="177"/>
      <c r="AJ227" s="177"/>
      <c r="AK227" s="177"/>
      <c r="AL227" s="177"/>
      <c r="AM227" s="177"/>
      <c r="AN227" s="177"/>
      <c r="AO227" s="178" t="s">
        <v>312</v>
      </c>
      <c r="AP227" s="178"/>
      <c r="AQ227" s="178"/>
      <c r="AR227" s="178"/>
      <c r="AS227" s="178"/>
      <c r="AT227" s="178"/>
      <c r="AU227" s="178"/>
    </row>
    <row r="228" spans="1:47" x14ac:dyDescent="0.2">
      <c r="A228" s="179" t="s">
        <v>824</v>
      </c>
      <c r="B228" s="179"/>
      <c r="C228" s="179"/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6" t="s">
        <v>825</v>
      </c>
      <c r="Z228" s="176"/>
      <c r="AA228" s="177" t="s">
        <v>312</v>
      </c>
      <c r="AB228" s="177"/>
      <c r="AC228" s="177"/>
      <c r="AD228" s="177"/>
      <c r="AE228" s="177"/>
      <c r="AF228" s="177"/>
      <c r="AG228" s="177"/>
      <c r="AH228" s="177" t="s">
        <v>312</v>
      </c>
      <c r="AI228" s="177"/>
      <c r="AJ228" s="177"/>
      <c r="AK228" s="177"/>
      <c r="AL228" s="177"/>
      <c r="AM228" s="177"/>
      <c r="AN228" s="177"/>
      <c r="AO228" s="178" t="s">
        <v>312</v>
      </c>
      <c r="AP228" s="178"/>
      <c r="AQ228" s="178"/>
      <c r="AR228" s="178"/>
      <c r="AS228" s="178"/>
      <c r="AT228" s="178"/>
      <c r="AU228" s="178"/>
    </row>
    <row r="229" spans="1:47" x14ac:dyDescent="0.2">
      <c r="A229" s="179" t="s">
        <v>826</v>
      </c>
      <c r="B229" s="179"/>
      <c r="C229" s="179"/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6" t="s">
        <v>827</v>
      </c>
      <c r="Z229" s="176"/>
      <c r="AA229" s="177" t="s">
        <v>312</v>
      </c>
      <c r="AB229" s="177"/>
      <c r="AC229" s="177"/>
      <c r="AD229" s="177"/>
      <c r="AE229" s="177"/>
      <c r="AF229" s="177"/>
      <c r="AG229" s="177"/>
      <c r="AH229" s="177" t="s">
        <v>312</v>
      </c>
      <c r="AI229" s="177"/>
      <c r="AJ229" s="177"/>
      <c r="AK229" s="177"/>
      <c r="AL229" s="177"/>
      <c r="AM229" s="177"/>
      <c r="AN229" s="177"/>
      <c r="AO229" s="178" t="s">
        <v>312</v>
      </c>
      <c r="AP229" s="178"/>
      <c r="AQ229" s="178"/>
      <c r="AR229" s="178"/>
      <c r="AS229" s="178"/>
      <c r="AT229" s="178"/>
      <c r="AU229" s="178"/>
    </row>
    <row r="230" spans="1:47" x14ac:dyDescent="0.2">
      <c r="A230" s="179" t="s">
        <v>828</v>
      </c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6" t="s">
        <v>829</v>
      </c>
      <c r="Z230" s="176"/>
      <c r="AA230" s="177" t="s">
        <v>312</v>
      </c>
      <c r="AB230" s="177"/>
      <c r="AC230" s="177"/>
      <c r="AD230" s="177"/>
      <c r="AE230" s="177"/>
      <c r="AF230" s="177"/>
      <c r="AG230" s="177"/>
      <c r="AH230" s="177" t="s">
        <v>312</v>
      </c>
      <c r="AI230" s="177"/>
      <c r="AJ230" s="177"/>
      <c r="AK230" s="177"/>
      <c r="AL230" s="177"/>
      <c r="AM230" s="177"/>
      <c r="AN230" s="177"/>
      <c r="AO230" s="178" t="s">
        <v>312</v>
      </c>
      <c r="AP230" s="178"/>
      <c r="AQ230" s="178"/>
      <c r="AR230" s="178"/>
      <c r="AS230" s="178"/>
      <c r="AT230" s="178"/>
      <c r="AU230" s="178"/>
    </row>
    <row r="231" spans="1:47" x14ac:dyDescent="0.2">
      <c r="A231" s="179" t="s">
        <v>830</v>
      </c>
      <c r="B231" s="179"/>
      <c r="C231" s="179"/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6" t="s">
        <v>831</v>
      </c>
      <c r="Z231" s="176"/>
      <c r="AA231" s="177" t="s">
        <v>832</v>
      </c>
      <c r="AB231" s="177"/>
      <c r="AC231" s="177"/>
      <c r="AD231" s="177"/>
      <c r="AE231" s="177"/>
      <c r="AF231" s="177"/>
      <c r="AG231" s="177"/>
      <c r="AH231" s="177" t="s">
        <v>312</v>
      </c>
      <c r="AI231" s="177"/>
      <c r="AJ231" s="177"/>
      <c r="AK231" s="177"/>
      <c r="AL231" s="177"/>
      <c r="AM231" s="177"/>
      <c r="AN231" s="177"/>
      <c r="AO231" s="178" t="s">
        <v>833</v>
      </c>
      <c r="AP231" s="178"/>
      <c r="AQ231" s="178"/>
      <c r="AR231" s="178"/>
      <c r="AS231" s="178"/>
      <c r="AT231" s="178"/>
      <c r="AU231" s="178"/>
    </row>
    <row r="232" spans="1:47" x14ac:dyDescent="0.2">
      <c r="A232" s="179" t="s">
        <v>834</v>
      </c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6" t="s">
        <v>835</v>
      </c>
      <c r="Z232" s="176"/>
      <c r="AA232" s="177" t="s">
        <v>312</v>
      </c>
      <c r="AB232" s="177"/>
      <c r="AC232" s="177"/>
      <c r="AD232" s="177"/>
      <c r="AE232" s="177"/>
      <c r="AF232" s="177"/>
      <c r="AG232" s="177"/>
      <c r="AH232" s="177" t="s">
        <v>312</v>
      </c>
      <c r="AI232" s="177"/>
      <c r="AJ232" s="177"/>
      <c r="AK232" s="177"/>
      <c r="AL232" s="177"/>
      <c r="AM232" s="177"/>
      <c r="AN232" s="177"/>
      <c r="AO232" s="178" t="s">
        <v>312</v>
      </c>
      <c r="AP232" s="178"/>
      <c r="AQ232" s="178"/>
      <c r="AR232" s="178"/>
      <c r="AS232" s="178"/>
      <c r="AT232" s="178"/>
      <c r="AU232" s="178"/>
    </row>
    <row r="233" spans="1:47" x14ac:dyDescent="0.2">
      <c r="A233" s="179" t="s">
        <v>836</v>
      </c>
      <c r="B233" s="179"/>
      <c r="C233" s="179"/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6" t="s">
        <v>837</v>
      </c>
      <c r="Z233" s="176"/>
      <c r="AA233" s="177" t="s">
        <v>312</v>
      </c>
      <c r="AB233" s="177"/>
      <c r="AC233" s="177"/>
      <c r="AD233" s="177"/>
      <c r="AE233" s="177"/>
      <c r="AF233" s="177"/>
      <c r="AG233" s="177"/>
      <c r="AH233" s="177" t="s">
        <v>312</v>
      </c>
      <c r="AI233" s="177"/>
      <c r="AJ233" s="177"/>
      <c r="AK233" s="177"/>
      <c r="AL233" s="177"/>
      <c r="AM233" s="177"/>
      <c r="AN233" s="177"/>
      <c r="AO233" s="178" t="s">
        <v>312</v>
      </c>
      <c r="AP233" s="178"/>
      <c r="AQ233" s="178"/>
      <c r="AR233" s="178"/>
      <c r="AS233" s="178"/>
      <c r="AT233" s="178"/>
      <c r="AU233" s="178"/>
    </row>
    <row r="234" spans="1:47" x14ac:dyDescent="0.2">
      <c r="A234" s="179" t="s">
        <v>838</v>
      </c>
      <c r="B234" s="179"/>
      <c r="C234" s="179"/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6" t="s">
        <v>839</v>
      </c>
      <c r="Z234" s="176"/>
      <c r="AA234" s="177" t="s">
        <v>312</v>
      </c>
      <c r="AB234" s="177"/>
      <c r="AC234" s="177"/>
      <c r="AD234" s="177"/>
      <c r="AE234" s="177"/>
      <c r="AF234" s="177"/>
      <c r="AG234" s="177"/>
      <c r="AH234" s="177" t="s">
        <v>312</v>
      </c>
      <c r="AI234" s="177"/>
      <c r="AJ234" s="177"/>
      <c r="AK234" s="177"/>
      <c r="AL234" s="177"/>
      <c r="AM234" s="177"/>
      <c r="AN234" s="177"/>
      <c r="AO234" s="178" t="s">
        <v>312</v>
      </c>
      <c r="AP234" s="178"/>
      <c r="AQ234" s="178"/>
      <c r="AR234" s="178"/>
      <c r="AS234" s="178"/>
      <c r="AT234" s="178"/>
      <c r="AU234" s="178"/>
    </row>
    <row r="235" spans="1:47" x14ac:dyDescent="0.2">
      <c r="A235" s="179" t="s">
        <v>840</v>
      </c>
      <c r="B235" s="179"/>
      <c r="C235" s="179"/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6" t="s">
        <v>841</v>
      </c>
      <c r="Z235" s="176"/>
      <c r="AA235" s="177" t="s">
        <v>312</v>
      </c>
      <c r="AB235" s="177"/>
      <c r="AC235" s="177"/>
      <c r="AD235" s="177"/>
      <c r="AE235" s="177"/>
      <c r="AF235" s="177"/>
      <c r="AG235" s="177"/>
      <c r="AH235" s="177" t="s">
        <v>312</v>
      </c>
      <c r="AI235" s="177"/>
      <c r="AJ235" s="177"/>
      <c r="AK235" s="177"/>
      <c r="AL235" s="177"/>
      <c r="AM235" s="177"/>
      <c r="AN235" s="177"/>
      <c r="AO235" s="178" t="s">
        <v>312</v>
      </c>
      <c r="AP235" s="178"/>
      <c r="AQ235" s="178"/>
      <c r="AR235" s="178"/>
      <c r="AS235" s="178"/>
      <c r="AT235" s="178"/>
      <c r="AU235" s="178"/>
    </row>
    <row r="236" spans="1:47" x14ac:dyDescent="0.2">
      <c r="A236" s="179" t="s">
        <v>842</v>
      </c>
      <c r="B236" s="179"/>
      <c r="C236" s="179"/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/>
      <c r="U236" s="179"/>
      <c r="V236" s="179"/>
      <c r="W236" s="179"/>
      <c r="X236" s="179"/>
      <c r="Y236" s="176" t="s">
        <v>843</v>
      </c>
      <c r="Z236" s="176"/>
      <c r="AA236" s="177" t="s">
        <v>832</v>
      </c>
      <c r="AB236" s="177"/>
      <c r="AC236" s="177"/>
      <c r="AD236" s="177"/>
      <c r="AE236" s="177"/>
      <c r="AF236" s="177"/>
      <c r="AG236" s="177"/>
      <c r="AH236" s="177" t="s">
        <v>312</v>
      </c>
      <c r="AI236" s="177"/>
      <c r="AJ236" s="177"/>
      <c r="AK236" s="177"/>
      <c r="AL236" s="177"/>
      <c r="AM236" s="177"/>
      <c r="AN236" s="177"/>
      <c r="AO236" s="178" t="s">
        <v>833</v>
      </c>
      <c r="AP236" s="178"/>
      <c r="AQ236" s="178"/>
      <c r="AR236" s="178"/>
      <c r="AS236" s="178"/>
      <c r="AT236" s="178"/>
      <c r="AU236" s="178"/>
    </row>
    <row r="237" spans="1:47" x14ac:dyDescent="0.2">
      <c r="A237" s="179" t="s">
        <v>844</v>
      </c>
      <c r="B237" s="179"/>
      <c r="C237" s="179"/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6" t="s">
        <v>845</v>
      </c>
      <c r="Z237" s="176"/>
      <c r="AA237" s="177" t="s">
        <v>312</v>
      </c>
      <c r="AB237" s="177"/>
      <c r="AC237" s="177"/>
      <c r="AD237" s="177"/>
      <c r="AE237" s="177"/>
      <c r="AF237" s="177"/>
      <c r="AG237" s="177"/>
      <c r="AH237" s="177" t="s">
        <v>312</v>
      </c>
      <c r="AI237" s="177"/>
      <c r="AJ237" s="177"/>
      <c r="AK237" s="177"/>
      <c r="AL237" s="177"/>
      <c r="AM237" s="177"/>
      <c r="AN237" s="177"/>
      <c r="AO237" s="178" t="s">
        <v>312</v>
      </c>
      <c r="AP237" s="178"/>
      <c r="AQ237" s="178"/>
      <c r="AR237" s="178"/>
      <c r="AS237" s="178"/>
      <c r="AT237" s="178"/>
      <c r="AU237" s="178"/>
    </row>
    <row r="238" spans="1:47" x14ac:dyDescent="0.2">
      <c r="A238" s="179" t="s">
        <v>846</v>
      </c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6" t="s">
        <v>847</v>
      </c>
      <c r="Z238" s="176"/>
      <c r="AA238" s="177" t="s">
        <v>312</v>
      </c>
      <c r="AB238" s="177"/>
      <c r="AC238" s="177"/>
      <c r="AD238" s="177"/>
      <c r="AE238" s="177"/>
      <c r="AF238" s="177"/>
      <c r="AG238" s="177"/>
      <c r="AH238" s="177" t="s">
        <v>312</v>
      </c>
      <c r="AI238" s="177"/>
      <c r="AJ238" s="177"/>
      <c r="AK238" s="177"/>
      <c r="AL238" s="177"/>
      <c r="AM238" s="177"/>
      <c r="AN238" s="177"/>
      <c r="AO238" s="178" t="s">
        <v>312</v>
      </c>
      <c r="AP238" s="178"/>
      <c r="AQ238" s="178"/>
      <c r="AR238" s="178"/>
      <c r="AS238" s="178"/>
      <c r="AT238" s="178"/>
      <c r="AU238" s="178"/>
    </row>
    <row r="239" spans="1:47" x14ac:dyDescent="0.2">
      <c r="A239" s="179" t="s">
        <v>848</v>
      </c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6" t="s">
        <v>849</v>
      </c>
      <c r="Z239" s="176"/>
      <c r="AA239" s="177" t="s">
        <v>312</v>
      </c>
      <c r="AB239" s="177"/>
      <c r="AC239" s="177"/>
      <c r="AD239" s="177"/>
      <c r="AE239" s="177"/>
      <c r="AF239" s="177"/>
      <c r="AG239" s="177"/>
      <c r="AH239" s="177" t="s">
        <v>312</v>
      </c>
      <c r="AI239" s="177"/>
      <c r="AJ239" s="177"/>
      <c r="AK239" s="177"/>
      <c r="AL239" s="177"/>
      <c r="AM239" s="177"/>
      <c r="AN239" s="177"/>
      <c r="AO239" s="178" t="s">
        <v>312</v>
      </c>
      <c r="AP239" s="178"/>
      <c r="AQ239" s="178"/>
      <c r="AR239" s="178"/>
      <c r="AS239" s="178"/>
      <c r="AT239" s="178"/>
      <c r="AU239" s="178"/>
    </row>
    <row r="240" spans="1:47" x14ac:dyDescent="0.2">
      <c r="A240" s="179" t="s">
        <v>850</v>
      </c>
      <c r="B240" s="179"/>
      <c r="C240" s="179"/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6" t="s">
        <v>851</v>
      </c>
      <c r="Z240" s="176"/>
      <c r="AA240" s="177" t="s">
        <v>312</v>
      </c>
      <c r="AB240" s="177"/>
      <c r="AC240" s="177"/>
      <c r="AD240" s="177"/>
      <c r="AE240" s="177"/>
      <c r="AF240" s="177"/>
      <c r="AG240" s="177"/>
      <c r="AH240" s="177" t="s">
        <v>312</v>
      </c>
      <c r="AI240" s="177"/>
      <c r="AJ240" s="177"/>
      <c r="AK240" s="177"/>
      <c r="AL240" s="177"/>
      <c r="AM240" s="177"/>
      <c r="AN240" s="177"/>
      <c r="AO240" s="178" t="s">
        <v>312</v>
      </c>
      <c r="AP240" s="178"/>
      <c r="AQ240" s="178"/>
      <c r="AR240" s="178"/>
      <c r="AS240" s="178"/>
      <c r="AT240" s="178"/>
      <c r="AU240" s="178"/>
    </row>
    <row r="241" spans="1:47" x14ac:dyDescent="0.2">
      <c r="A241" s="179" t="s">
        <v>852</v>
      </c>
      <c r="B241" s="179"/>
      <c r="C241" s="179"/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6" t="s">
        <v>853</v>
      </c>
      <c r="Z241" s="176"/>
      <c r="AA241" s="177" t="s">
        <v>312</v>
      </c>
      <c r="AB241" s="177"/>
      <c r="AC241" s="177"/>
      <c r="AD241" s="177"/>
      <c r="AE241" s="177"/>
      <c r="AF241" s="177"/>
      <c r="AG241" s="177"/>
      <c r="AH241" s="177" t="s">
        <v>312</v>
      </c>
      <c r="AI241" s="177"/>
      <c r="AJ241" s="177"/>
      <c r="AK241" s="177"/>
      <c r="AL241" s="177"/>
      <c r="AM241" s="177"/>
      <c r="AN241" s="177"/>
      <c r="AO241" s="178" t="s">
        <v>312</v>
      </c>
      <c r="AP241" s="178"/>
      <c r="AQ241" s="178"/>
      <c r="AR241" s="178"/>
      <c r="AS241" s="178"/>
      <c r="AT241" s="178"/>
      <c r="AU241" s="178"/>
    </row>
    <row r="242" spans="1:47" x14ac:dyDescent="0.2">
      <c r="A242" s="179" t="s">
        <v>854</v>
      </c>
      <c r="B242" s="179"/>
      <c r="C242" s="179"/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6" t="s">
        <v>855</v>
      </c>
      <c r="Z242" s="176"/>
      <c r="AA242" s="177" t="s">
        <v>832</v>
      </c>
      <c r="AB242" s="177"/>
      <c r="AC242" s="177"/>
      <c r="AD242" s="177"/>
      <c r="AE242" s="177"/>
      <c r="AF242" s="177"/>
      <c r="AG242" s="177"/>
      <c r="AH242" s="177" t="s">
        <v>312</v>
      </c>
      <c r="AI242" s="177"/>
      <c r="AJ242" s="177"/>
      <c r="AK242" s="177"/>
      <c r="AL242" s="177"/>
      <c r="AM242" s="177"/>
      <c r="AN242" s="177"/>
      <c r="AO242" s="178" t="s">
        <v>833</v>
      </c>
      <c r="AP242" s="178"/>
      <c r="AQ242" s="178"/>
      <c r="AR242" s="178"/>
      <c r="AS242" s="178"/>
      <c r="AT242" s="178"/>
      <c r="AU242" s="178"/>
    </row>
    <row r="243" spans="1:47" x14ac:dyDescent="0.2">
      <c r="A243" s="179" t="s">
        <v>856</v>
      </c>
      <c r="B243" s="179"/>
      <c r="C243" s="179"/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6" t="s">
        <v>857</v>
      </c>
      <c r="Z243" s="176"/>
      <c r="AA243" s="177" t="s">
        <v>858</v>
      </c>
      <c r="AB243" s="177"/>
      <c r="AC243" s="177"/>
      <c r="AD243" s="177"/>
      <c r="AE243" s="177"/>
      <c r="AF243" s="177"/>
      <c r="AG243" s="177"/>
      <c r="AH243" s="177" t="s">
        <v>312</v>
      </c>
      <c r="AI243" s="177"/>
      <c r="AJ243" s="177"/>
      <c r="AK243" s="177"/>
      <c r="AL243" s="177"/>
      <c r="AM243" s="177"/>
      <c r="AN243" s="177"/>
      <c r="AO243" s="178" t="s">
        <v>858</v>
      </c>
      <c r="AP243" s="178"/>
      <c r="AQ243" s="178"/>
      <c r="AR243" s="178"/>
      <c r="AS243" s="178"/>
      <c r="AT243" s="178"/>
      <c r="AU243" s="178"/>
    </row>
    <row r="244" spans="1:47" x14ac:dyDescent="0.2">
      <c r="A244" s="179" t="s">
        <v>859</v>
      </c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6" t="s">
        <v>860</v>
      </c>
      <c r="Z244" s="176"/>
      <c r="AA244" s="177" t="s">
        <v>312</v>
      </c>
      <c r="AB244" s="177"/>
      <c r="AC244" s="177"/>
      <c r="AD244" s="177"/>
      <c r="AE244" s="177"/>
      <c r="AF244" s="177"/>
      <c r="AG244" s="177"/>
      <c r="AH244" s="177" t="s">
        <v>312</v>
      </c>
      <c r="AI244" s="177"/>
      <c r="AJ244" s="177"/>
      <c r="AK244" s="177"/>
      <c r="AL244" s="177"/>
      <c r="AM244" s="177"/>
      <c r="AN244" s="177"/>
      <c r="AO244" s="178" t="s">
        <v>312</v>
      </c>
      <c r="AP244" s="178"/>
      <c r="AQ244" s="178"/>
      <c r="AR244" s="178"/>
      <c r="AS244" s="178"/>
      <c r="AT244" s="178"/>
      <c r="AU244" s="178"/>
    </row>
    <row r="245" spans="1:47" x14ac:dyDescent="0.2">
      <c r="A245" s="179" t="s">
        <v>861</v>
      </c>
      <c r="B245" s="179"/>
      <c r="C245" s="179"/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6" t="s">
        <v>862</v>
      </c>
      <c r="Z245" s="176"/>
      <c r="AA245" s="177" t="s">
        <v>863</v>
      </c>
      <c r="AB245" s="177"/>
      <c r="AC245" s="177"/>
      <c r="AD245" s="177"/>
      <c r="AE245" s="177"/>
      <c r="AF245" s="177"/>
      <c r="AG245" s="177"/>
      <c r="AH245" s="177" t="s">
        <v>312</v>
      </c>
      <c r="AI245" s="177"/>
      <c r="AJ245" s="177"/>
      <c r="AK245" s="177"/>
      <c r="AL245" s="177"/>
      <c r="AM245" s="177"/>
      <c r="AN245" s="177"/>
      <c r="AO245" s="178" t="s">
        <v>863</v>
      </c>
      <c r="AP245" s="178"/>
      <c r="AQ245" s="178"/>
      <c r="AR245" s="178"/>
      <c r="AS245" s="178"/>
      <c r="AT245" s="178"/>
      <c r="AU245" s="178"/>
    </row>
    <row r="246" spans="1:47" x14ac:dyDescent="0.2">
      <c r="A246" s="179" t="s">
        <v>864</v>
      </c>
      <c r="B246" s="179"/>
      <c r="C246" s="179"/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6" t="s">
        <v>865</v>
      </c>
      <c r="Z246" s="176"/>
      <c r="AA246" s="177" t="s">
        <v>312</v>
      </c>
      <c r="AB246" s="177"/>
      <c r="AC246" s="177"/>
      <c r="AD246" s="177"/>
      <c r="AE246" s="177"/>
      <c r="AF246" s="177"/>
      <c r="AG246" s="177"/>
      <c r="AH246" s="177" t="s">
        <v>312</v>
      </c>
      <c r="AI246" s="177"/>
      <c r="AJ246" s="177"/>
      <c r="AK246" s="177"/>
      <c r="AL246" s="177"/>
      <c r="AM246" s="177"/>
      <c r="AN246" s="177"/>
      <c r="AO246" s="178" t="s">
        <v>312</v>
      </c>
      <c r="AP246" s="178"/>
      <c r="AQ246" s="178"/>
      <c r="AR246" s="178"/>
      <c r="AS246" s="178"/>
      <c r="AT246" s="178"/>
      <c r="AU246" s="178"/>
    </row>
    <row r="247" spans="1:47" x14ac:dyDescent="0.2">
      <c r="A247" s="179" t="s">
        <v>866</v>
      </c>
      <c r="B247" s="179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6" t="s">
        <v>867</v>
      </c>
      <c r="Z247" s="176"/>
      <c r="AA247" s="177" t="s">
        <v>312</v>
      </c>
      <c r="AB247" s="177"/>
      <c r="AC247" s="177"/>
      <c r="AD247" s="177"/>
      <c r="AE247" s="177"/>
      <c r="AF247" s="177"/>
      <c r="AG247" s="177"/>
      <c r="AH247" s="177" t="s">
        <v>312</v>
      </c>
      <c r="AI247" s="177"/>
      <c r="AJ247" s="177"/>
      <c r="AK247" s="177"/>
      <c r="AL247" s="177"/>
      <c r="AM247" s="177"/>
      <c r="AN247" s="177"/>
      <c r="AO247" s="178" t="s">
        <v>312</v>
      </c>
      <c r="AP247" s="178"/>
      <c r="AQ247" s="178"/>
      <c r="AR247" s="178"/>
      <c r="AS247" s="178"/>
      <c r="AT247" s="178"/>
      <c r="AU247" s="178"/>
    </row>
    <row r="248" spans="1:47" x14ac:dyDescent="0.2">
      <c r="A248" s="179" t="s">
        <v>868</v>
      </c>
      <c r="B248" s="179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6" t="s">
        <v>869</v>
      </c>
      <c r="Z248" s="176"/>
      <c r="AA248" s="177" t="s">
        <v>312</v>
      </c>
      <c r="AB248" s="177"/>
      <c r="AC248" s="177"/>
      <c r="AD248" s="177"/>
      <c r="AE248" s="177"/>
      <c r="AF248" s="177"/>
      <c r="AG248" s="177"/>
      <c r="AH248" s="177" t="s">
        <v>312</v>
      </c>
      <c r="AI248" s="177"/>
      <c r="AJ248" s="177"/>
      <c r="AK248" s="177"/>
      <c r="AL248" s="177"/>
      <c r="AM248" s="177"/>
      <c r="AN248" s="177"/>
      <c r="AO248" s="178" t="s">
        <v>312</v>
      </c>
      <c r="AP248" s="178"/>
      <c r="AQ248" s="178"/>
      <c r="AR248" s="178"/>
      <c r="AS248" s="178"/>
      <c r="AT248" s="178"/>
      <c r="AU248" s="178"/>
    </row>
    <row r="249" spans="1:47" x14ac:dyDescent="0.2">
      <c r="A249" s="179" t="s">
        <v>870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6" t="s">
        <v>871</v>
      </c>
      <c r="Z249" s="176"/>
      <c r="AA249" s="177" t="s">
        <v>312</v>
      </c>
      <c r="AB249" s="177"/>
      <c r="AC249" s="177"/>
      <c r="AD249" s="177"/>
      <c r="AE249" s="177"/>
      <c r="AF249" s="177"/>
      <c r="AG249" s="177"/>
      <c r="AH249" s="177" t="s">
        <v>312</v>
      </c>
      <c r="AI249" s="177"/>
      <c r="AJ249" s="177"/>
      <c r="AK249" s="177"/>
      <c r="AL249" s="177"/>
      <c r="AM249" s="177"/>
      <c r="AN249" s="177"/>
      <c r="AO249" s="178" t="s">
        <v>312</v>
      </c>
      <c r="AP249" s="178"/>
      <c r="AQ249" s="178"/>
      <c r="AR249" s="178"/>
      <c r="AS249" s="178"/>
      <c r="AT249" s="178"/>
      <c r="AU249" s="178"/>
    </row>
    <row r="250" spans="1:47" x14ac:dyDescent="0.2">
      <c r="A250" s="179" t="s">
        <v>872</v>
      </c>
      <c r="B250" s="179"/>
      <c r="C250" s="179"/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79"/>
      <c r="T250" s="179"/>
      <c r="U250" s="179"/>
      <c r="V250" s="179"/>
      <c r="W250" s="179"/>
      <c r="X250" s="179"/>
      <c r="Y250" s="176" t="s">
        <v>873</v>
      </c>
      <c r="Z250" s="176"/>
      <c r="AA250" s="177" t="s">
        <v>312</v>
      </c>
      <c r="AB250" s="177"/>
      <c r="AC250" s="177"/>
      <c r="AD250" s="177"/>
      <c r="AE250" s="177"/>
      <c r="AF250" s="177"/>
      <c r="AG250" s="177"/>
      <c r="AH250" s="177" t="s">
        <v>312</v>
      </c>
      <c r="AI250" s="177"/>
      <c r="AJ250" s="177"/>
      <c r="AK250" s="177"/>
      <c r="AL250" s="177"/>
      <c r="AM250" s="177"/>
      <c r="AN250" s="177"/>
      <c r="AO250" s="178" t="s">
        <v>312</v>
      </c>
      <c r="AP250" s="178"/>
      <c r="AQ250" s="178"/>
      <c r="AR250" s="178"/>
      <c r="AS250" s="178"/>
      <c r="AT250" s="178"/>
      <c r="AU250" s="178"/>
    </row>
    <row r="251" spans="1:47" x14ac:dyDescent="0.2">
      <c r="A251" s="179" t="s">
        <v>874</v>
      </c>
      <c r="B251" s="179"/>
      <c r="C251" s="179"/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79"/>
      <c r="T251" s="179"/>
      <c r="U251" s="179"/>
      <c r="V251" s="179"/>
      <c r="W251" s="179"/>
      <c r="X251" s="179"/>
      <c r="Y251" s="176" t="s">
        <v>875</v>
      </c>
      <c r="Z251" s="176"/>
      <c r="AA251" s="177" t="s">
        <v>312</v>
      </c>
      <c r="AB251" s="177"/>
      <c r="AC251" s="177"/>
      <c r="AD251" s="177"/>
      <c r="AE251" s="177"/>
      <c r="AF251" s="177"/>
      <c r="AG251" s="177"/>
      <c r="AH251" s="177" t="s">
        <v>312</v>
      </c>
      <c r="AI251" s="177"/>
      <c r="AJ251" s="177"/>
      <c r="AK251" s="177"/>
      <c r="AL251" s="177"/>
      <c r="AM251" s="177"/>
      <c r="AN251" s="177"/>
      <c r="AO251" s="178" t="s">
        <v>312</v>
      </c>
      <c r="AP251" s="178"/>
      <c r="AQ251" s="178"/>
      <c r="AR251" s="178"/>
      <c r="AS251" s="178"/>
      <c r="AT251" s="178"/>
      <c r="AU251" s="178"/>
    </row>
    <row r="252" spans="1:47" x14ac:dyDescent="0.2">
      <c r="A252" s="179" t="s">
        <v>876</v>
      </c>
      <c r="B252" s="179"/>
      <c r="C252" s="179"/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  <c r="X252" s="179"/>
      <c r="Y252" s="176" t="s">
        <v>877</v>
      </c>
      <c r="Z252" s="176"/>
      <c r="AA252" s="177" t="s">
        <v>878</v>
      </c>
      <c r="AB252" s="177"/>
      <c r="AC252" s="177"/>
      <c r="AD252" s="177"/>
      <c r="AE252" s="177"/>
      <c r="AF252" s="177"/>
      <c r="AG252" s="177"/>
      <c r="AH252" s="177" t="s">
        <v>312</v>
      </c>
      <c r="AI252" s="177"/>
      <c r="AJ252" s="177"/>
      <c r="AK252" s="177"/>
      <c r="AL252" s="177"/>
      <c r="AM252" s="177"/>
      <c r="AN252" s="177"/>
      <c r="AO252" s="178" t="s">
        <v>878</v>
      </c>
      <c r="AP252" s="178"/>
      <c r="AQ252" s="178"/>
      <c r="AR252" s="178"/>
      <c r="AS252" s="178"/>
      <c r="AT252" s="178"/>
      <c r="AU252" s="178"/>
    </row>
    <row r="253" spans="1:47" x14ac:dyDescent="0.2">
      <c r="A253" s="179" t="s">
        <v>879</v>
      </c>
      <c r="B253" s="179"/>
      <c r="C253" s="179"/>
      <c r="D253" s="179"/>
      <c r="E253" s="179"/>
      <c r="F253" s="179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76" t="s">
        <v>880</v>
      </c>
      <c r="Z253" s="176"/>
      <c r="AA253" s="177" t="s">
        <v>881</v>
      </c>
      <c r="AB253" s="177"/>
      <c r="AC253" s="177"/>
      <c r="AD253" s="177"/>
      <c r="AE253" s="177"/>
      <c r="AF253" s="177"/>
      <c r="AG253" s="177"/>
      <c r="AH253" s="177" t="s">
        <v>312</v>
      </c>
      <c r="AI253" s="177"/>
      <c r="AJ253" s="177"/>
      <c r="AK253" s="177"/>
      <c r="AL253" s="177"/>
      <c r="AM253" s="177"/>
      <c r="AN253" s="177"/>
      <c r="AO253" s="178" t="s">
        <v>882</v>
      </c>
      <c r="AP253" s="178"/>
      <c r="AQ253" s="178"/>
      <c r="AR253" s="178"/>
      <c r="AS253" s="178"/>
      <c r="AT253" s="178"/>
      <c r="AU253" s="178"/>
    </row>
    <row r="254" spans="1:47" x14ac:dyDescent="0.2">
      <c r="A254" s="179" t="s">
        <v>883</v>
      </c>
      <c r="B254" s="179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6" t="s">
        <v>884</v>
      </c>
      <c r="Z254" s="176"/>
      <c r="AA254" s="177" t="s">
        <v>312</v>
      </c>
      <c r="AB254" s="177"/>
      <c r="AC254" s="177"/>
      <c r="AD254" s="177"/>
      <c r="AE254" s="177"/>
      <c r="AF254" s="177"/>
      <c r="AG254" s="177"/>
      <c r="AH254" s="177" t="s">
        <v>312</v>
      </c>
      <c r="AI254" s="177"/>
      <c r="AJ254" s="177"/>
      <c r="AK254" s="177"/>
      <c r="AL254" s="177"/>
      <c r="AM254" s="177"/>
      <c r="AN254" s="177"/>
      <c r="AO254" s="178" t="s">
        <v>312</v>
      </c>
      <c r="AP254" s="178"/>
      <c r="AQ254" s="178"/>
      <c r="AR254" s="178"/>
      <c r="AS254" s="178"/>
      <c r="AT254" s="178"/>
      <c r="AU254" s="178"/>
    </row>
    <row r="255" spans="1:47" x14ac:dyDescent="0.2">
      <c r="A255" s="179" t="s">
        <v>885</v>
      </c>
      <c r="B255" s="179"/>
      <c r="C255" s="179"/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6" t="s">
        <v>886</v>
      </c>
      <c r="Z255" s="176"/>
      <c r="AA255" s="177" t="s">
        <v>312</v>
      </c>
      <c r="AB255" s="177"/>
      <c r="AC255" s="177"/>
      <c r="AD255" s="177"/>
      <c r="AE255" s="177"/>
      <c r="AF255" s="177"/>
      <c r="AG255" s="177"/>
      <c r="AH255" s="177" t="s">
        <v>312</v>
      </c>
      <c r="AI255" s="177"/>
      <c r="AJ255" s="177"/>
      <c r="AK255" s="177"/>
      <c r="AL255" s="177"/>
      <c r="AM255" s="177"/>
      <c r="AN255" s="177"/>
      <c r="AO255" s="178" t="s">
        <v>312</v>
      </c>
      <c r="AP255" s="178"/>
      <c r="AQ255" s="178"/>
      <c r="AR255" s="178"/>
      <c r="AS255" s="178"/>
      <c r="AT255" s="178"/>
      <c r="AU255" s="178"/>
    </row>
    <row r="256" spans="1:47" x14ac:dyDescent="0.2">
      <c r="A256" s="179" t="s">
        <v>887</v>
      </c>
      <c r="B256" s="179"/>
      <c r="C256" s="179"/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  <c r="X256" s="179"/>
      <c r="Y256" s="176" t="s">
        <v>888</v>
      </c>
      <c r="Z256" s="176"/>
      <c r="AA256" s="177" t="s">
        <v>889</v>
      </c>
      <c r="AB256" s="177"/>
      <c r="AC256" s="177"/>
      <c r="AD256" s="177"/>
      <c r="AE256" s="177"/>
      <c r="AF256" s="177"/>
      <c r="AG256" s="177"/>
      <c r="AH256" s="177" t="s">
        <v>312</v>
      </c>
      <c r="AI256" s="177"/>
      <c r="AJ256" s="177"/>
      <c r="AK256" s="177"/>
      <c r="AL256" s="177"/>
      <c r="AM256" s="177"/>
      <c r="AN256" s="177"/>
      <c r="AO256" s="178" t="s">
        <v>890</v>
      </c>
      <c r="AP256" s="178"/>
      <c r="AQ256" s="178"/>
      <c r="AR256" s="178"/>
      <c r="AS256" s="178"/>
      <c r="AT256" s="178"/>
      <c r="AU256" s="178"/>
    </row>
    <row r="257" spans="1:47" x14ac:dyDescent="0.2">
      <c r="A257" s="179" t="s">
        <v>891</v>
      </c>
      <c r="B257" s="179"/>
      <c r="C257" s="179"/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79"/>
      <c r="T257" s="179"/>
      <c r="U257" s="179"/>
      <c r="V257" s="179"/>
      <c r="W257" s="179"/>
      <c r="X257" s="179"/>
      <c r="Y257" s="176" t="s">
        <v>892</v>
      </c>
      <c r="Z257" s="176"/>
      <c r="AA257" s="177" t="s">
        <v>312</v>
      </c>
      <c r="AB257" s="177"/>
      <c r="AC257" s="177"/>
      <c r="AD257" s="177"/>
      <c r="AE257" s="177"/>
      <c r="AF257" s="177"/>
      <c r="AG257" s="177"/>
      <c r="AH257" s="177" t="s">
        <v>312</v>
      </c>
      <c r="AI257" s="177"/>
      <c r="AJ257" s="177"/>
      <c r="AK257" s="177"/>
      <c r="AL257" s="177"/>
      <c r="AM257" s="177"/>
      <c r="AN257" s="177"/>
      <c r="AO257" s="178" t="s">
        <v>312</v>
      </c>
      <c r="AP257" s="178"/>
      <c r="AQ257" s="178"/>
      <c r="AR257" s="178"/>
      <c r="AS257" s="178"/>
      <c r="AT257" s="178"/>
      <c r="AU257" s="178"/>
    </row>
    <row r="258" spans="1:47" x14ac:dyDescent="0.2">
      <c r="A258" s="179" t="s">
        <v>893</v>
      </c>
      <c r="B258" s="179"/>
      <c r="C258" s="179"/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6" t="s">
        <v>894</v>
      </c>
      <c r="Z258" s="176"/>
      <c r="AA258" s="177" t="s">
        <v>889</v>
      </c>
      <c r="AB258" s="177"/>
      <c r="AC258" s="177"/>
      <c r="AD258" s="177"/>
      <c r="AE258" s="177"/>
      <c r="AF258" s="177"/>
      <c r="AG258" s="177"/>
      <c r="AH258" s="177" t="s">
        <v>312</v>
      </c>
      <c r="AI258" s="177"/>
      <c r="AJ258" s="177"/>
      <c r="AK258" s="177"/>
      <c r="AL258" s="177"/>
      <c r="AM258" s="177"/>
      <c r="AN258" s="177"/>
      <c r="AO258" s="178" t="s">
        <v>890</v>
      </c>
      <c r="AP258" s="178"/>
      <c r="AQ258" s="178"/>
      <c r="AR258" s="178"/>
      <c r="AS258" s="178"/>
      <c r="AT258" s="178"/>
      <c r="AU258" s="178"/>
    </row>
    <row r="259" spans="1:47" ht="13.5" thickBot="1" x14ac:dyDescent="0.25">
      <c r="A259" s="184" t="s">
        <v>895</v>
      </c>
      <c r="B259" s="184"/>
      <c r="C259" s="184"/>
      <c r="D259" s="184"/>
      <c r="E259" s="184"/>
      <c r="F259" s="184"/>
      <c r="G259" s="184"/>
      <c r="H259" s="184"/>
      <c r="I259" s="184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1" t="s">
        <v>896</v>
      </c>
      <c r="Z259" s="181"/>
      <c r="AA259" s="182" t="s">
        <v>727</v>
      </c>
      <c r="AB259" s="182"/>
      <c r="AC259" s="182"/>
      <c r="AD259" s="182"/>
      <c r="AE259" s="182"/>
      <c r="AF259" s="182"/>
      <c r="AG259" s="182"/>
      <c r="AH259" s="182" t="s">
        <v>312</v>
      </c>
      <c r="AI259" s="182"/>
      <c r="AJ259" s="182"/>
      <c r="AK259" s="182"/>
      <c r="AL259" s="182"/>
      <c r="AM259" s="182"/>
      <c r="AN259" s="182"/>
      <c r="AO259" s="183" t="s">
        <v>728</v>
      </c>
      <c r="AP259" s="183"/>
      <c r="AQ259" s="183"/>
      <c r="AR259" s="183"/>
      <c r="AS259" s="183"/>
      <c r="AT259" s="183"/>
      <c r="AU259" s="183"/>
    </row>
    <row r="260" spans="1:47" ht="13.5" thickTop="1" x14ac:dyDescent="0.2"/>
  </sheetData>
  <mergeCells count="1262">
    <mergeCell ref="A259:X259"/>
    <mergeCell ref="Y259:Z259"/>
    <mergeCell ref="AA259:AG259"/>
    <mergeCell ref="AH259:AN259"/>
    <mergeCell ref="AO259:AU259"/>
    <mergeCell ref="A257:X257"/>
    <mergeCell ref="Y257:Z257"/>
    <mergeCell ref="AA257:AG257"/>
    <mergeCell ref="AH257:AN257"/>
    <mergeCell ref="AO257:AU257"/>
    <mergeCell ref="A258:X258"/>
    <mergeCell ref="Y258:Z258"/>
    <mergeCell ref="AA258:AG258"/>
    <mergeCell ref="AH258:AN258"/>
    <mergeCell ref="AO258:AU258"/>
    <mergeCell ref="A255:X255"/>
    <mergeCell ref="Y255:Z255"/>
    <mergeCell ref="AA255:AG255"/>
    <mergeCell ref="AH255:AN255"/>
    <mergeCell ref="AO255:AU255"/>
    <mergeCell ref="A256:X256"/>
    <mergeCell ref="Y256:Z256"/>
    <mergeCell ref="AA256:AG256"/>
    <mergeCell ref="AH256:AN256"/>
    <mergeCell ref="AO256:AU256"/>
    <mergeCell ref="A253:X253"/>
    <mergeCell ref="Y253:Z253"/>
    <mergeCell ref="AA253:AG253"/>
    <mergeCell ref="AH253:AN253"/>
    <mergeCell ref="AO253:AU253"/>
    <mergeCell ref="A254:X254"/>
    <mergeCell ref="Y254:Z254"/>
    <mergeCell ref="AA254:AG254"/>
    <mergeCell ref="AH254:AN254"/>
    <mergeCell ref="AO254:AU254"/>
    <mergeCell ref="A251:X251"/>
    <mergeCell ref="Y251:Z251"/>
    <mergeCell ref="AA251:AG251"/>
    <mergeCell ref="AH251:AN251"/>
    <mergeCell ref="AO251:AU251"/>
    <mergeCell ref="A252:X252"/>
    <mergeCell ref="Y252:Z252"/>
    <mergeCell ref="AA252:AG252"/>
    <mergeCell ref="AH252:AN252"/>
    <mergeCell ref="AO252:AU252"/>
    <mergeCell ref="A249:X249"/>
    <mergeCell ref="Y249:Z249"/>
    <mergeCell ref="AA249:AG249"/>
    <mergeCell ref="AH249:AN249"/>
    <mergeCell ref="AO249:AU249"/>
    <mergeCell ref="A250:X250"/>
    <mergeCell ref="Y250:Z250"/>
    <mergeCell ref="AA250:AG250"/>
    <mergeCell ref="AH250:AN250"/>
    <mergeCell ref="AO250:AU250"/>
    <mergeCell ref="A247:X247"/>
    <mergeCell ref="Y247:Z247"/>
    <mergeCell ref="AA247:AG247"/>
    <mergeCell ref="AH247:AN247"/>
    <mergeCell ref="AO247:AU247"/>
    <mergeCell ref="A248:X248"/>
    <mergeCell ref="Y248:Z248"/>
    <mergeCell ref="AA248:AG248"/>
    <mergeCell ref="AH248:AN248"/>
    <mergeCell ref="AO248:AU248"/>
    <mergeCell ref="A245:X245"/>
    <mergeCell ref="Y245:Z245"/>
    <mergeCell ref="AA245:AG245"/>
    <mergeCell ref="AH245:AN245"/>
    <mergeCell ref="AO245:AU245"/>
    <mergeCell ref="A246:X246"/>
    <mergeCell ref="Y246:Z246"/>
    <mergeCell ref="AA246:AG246"/>
    <mergeCell ref="AH246:AN246"/>
    <mergeCell ref="AO246:AU246"/>
    <mergeCell ref="A243:X243"/>
    <mergeCell ref="Y243:Z243"/>
    <mergeCell ref="AA243:AG243"/>
    <mergeCell ref="AH243:AN243"/>
    <mergeCell ref="AO243:AU243"/>
    <mergeCell ref="A244:X244"/>
    <mergeCell ref="Y244:Z244"/>
    <mergeCell ref="AA244:AG244"/>
    <mergeCell ref="AH244:AN244"/>
    <mergeCell ref="AO244:AU244"/>
    <mergeCell ref="A241:X241"/>
    <mergeCell ref="Y241:Z241"/>
    <mergeCell ref="AA241:AG241"/>
    <mergeCell ref="AH241:AN241"/>
    <mergeCell ref="AO241:AU241"/>
    <mergeCell ref="A242:X242"/>
    <mergeCell ref="Y242:Z242"/>
    <mergeCell ref="AA242:AG242"/>
    <mergeCell ref="AH242:AN242"/>
    <mergeCell ref="AO242:AU242"/>
    <mergeCell ref="A239:X239"/>
    <mergeCell ref="Y239:Z239"/>
    <mergeCell ref="AA239:AG239"/>
    <mergeCell ref="AH239:AN239"/>
    <mergeCell ref="AO239:AU239"/>
    <mergeCell ref="A240:X240"/>
    <mergeCell ref="Y240:Z240"/>
    <mergeCell ref="AA240:AG240"/>
    <mergeCell ref="AH240:AN240"/>
    <mergeCell ref="AO240:AU240"/>
    <mergeCell ref="A237:X237"/>
    <mergeCell ref="Y237:Z237"/>
    <mergeCell ref="AA237:AG237"/>
    <mergeCell ref="AH237:AN237"/>
    <mergeCell ref="AO237:AU237"/>
    <mergeCell ref="A238:X238"/>
    <mergeCell ref="Y238:Z238"/>
    <mergeCell ref="AA238:AG238"/>
    <mergeCell ref="AH238:AN238"/>
    <mergeCell ref="AO238:AU238"/>
    <mergeCell ref="A235:X235"/>
    <mergeCell ref="Y235:Z235"/>
    <mergeCell ref="AA235:AG235"/>
    <mergeCell ref="AH235:AN235"/>
    <mergeCell ref="AO235:AU235"/>
    <mergeCell ref="A236:X236"/>
    <mergeCell ref="Y236:Z236"/>
    <mergeCell ref="AA236:AG236"/>
    <mergeCell ref="AH236:AN236"/>
    <mergeCell ref="AO236:AU236"/>
    <mergeCell ref="A233:X233"/>
    <mergeCell ref="Y233:Z233"/>
    <mergeCell ref="AA233:AG233"/>
    <mergeCell ref="AH233:AN233"/>
    <mergeCell ref="AO233:AU233"/>
    <mergeCell ref="A234:X234"/>
    <mergeCell ref="Y234:Z234"/>
    <mergeCell ref="AA234:AG234"/>
    <mergeCell ref="AH234:AN234"/>
    <mergeCell ref="AO234:AU234"/>
    <mergeCell ref="A231:X231"/>
    <mergeCell ref="Y231:Z231"/>
    <mergeCell ref="AA231:AG231"/>
    <mergeCell ref="AH231:AN231"/>
    <mergeCell ref="AO231:AU231"/>
    <mergeCell ref="A232:X232"/>
    <mergeCell ref="Y232:Z232"/>
    <mergeCell ref="AA232:AG232"/>
    <mergeCell ref="AH232:AN232"/>
    <mergeCell ref="AO232:AU232"/>
    <mergeCell ref="A229:X229"/>
    <mergeCell ref="Y229:Z229"/>
    <mergeCell ref="AA229:AG229"/>
    <mergeCell ref="AH229:AN229"/>
    <mergeCell ref="AO229:AU229"/>
    <mergeCell ref="A230:X230"/>
    <mergeCell ref="Y230:Z230"/>
    <mergeCell ref="AA230:AG230"/>
    <mergeCell ref="AH230:AN230"/>
    <mergeCell ref="AO230:AU230"/>
    <mergeCell ref="A227:X227"/>
    <mergeCell ref="Y227:Z227"/>
    <mergeCell ref="AA227:AG227"/>
    <mergeCell ref="AH227:AN227"/>
    <mergeCell ref="AO227:AU227"/>
    <mergeCell ref="A228:X228"/>
    <mergeCell ref="Y228:Z228"/>
    <mergeCell ref="AA228:AG228"/>
    <mergeCell ref="AH228:AN228"/>
    <mergeCell ref="AO228:AU228"/>
    <mergeCell ref="A225:X225"/>
    <mergeCell ref="Y225:Z225"/>
    <mergeCell ref="AA225:AG225"/>
    <mergeCell ref="AH225:AN225"/>
    <mergeCell ref="AO225:AU225"/>
    <mergeCell ref="A226:X226"/>
    <mergeCell ref="Y226:Z226"/>
    <mergeCell ref="AA226:AG226"/>
    <mergeCell ref="AH226:AN226"/>
    <mergeCell ref="AO226:AU226"/>
    <mergeCell ref="A223:X223"/>
    <mergeCell ref="Y223:Z223"/>
    <mergeCell ref="AA223:AG223"/>
    <mergeCell ref="AH223:AN223"/>
    <mergeCell ref="AO223:AU223"/>
    <mergeCell ref="A224:X224"/>
    <mergeCell ref="Y224:Z224"/>
    <mergeCell ref="AA224:AG224"/>
    <mergeCell ref="AH224:AN224"/>
    <mergeCell ref="AO224:AU224"/>
    <mergeCell ref="A221:X221"/>
    <mergeCell ref="Y221:Z221"/>
    <mergeCell ref="AA221:AG221"/>
    <mergeCell ref="AH221:AN221"/>
    <mergeCell ref="AO221:AU221"/>
    <mergeCell ref="A222:X222"/>
    <mergeCell ref="Y222:Z222"/>
    <mergeCell ref="AA222:AG222"/>
    <mergeCell ref="AH222:AN222"/>
    <mergeCell ref="AO222:AU222"/>
    <mergeCell ref="A219:X219"/>
    <mergeCell ref="Y219:Z219"/>
    <mergeCell ref="AA219:AG219"/>
    <mergeCell ref="AH219:AN219"/>
    <mergeCell ref="AO219:AU219"/>
    <mergeCell ref="A220:X220"/>
    <mergeCell ref="Y220:Z220"/>
    <mergeCell ref="AA220:AG220"/>
    <mergeCell ref="AH220:AN220"/>
    <mergeCell ref="AO220:AU220"/>
    <mergeCell ref="A217:X217"/>
    <mergeCell ref="Y217:Z217"/>
    <mergeCell ref="AA217:AG217"/>
    <mergeCell ref="AH217:AN217"/>
    <mergeCell ref="AO217:AU217"/>
    <mergeCell ref="A218:X218"/>
    <mergeCell ref="Y218:Z218"/>
    <mergeCell ref="AA218:AG218"/>
    <mergeCell ref="AH218:AN218"/>
    <mergeCell ref="AO218:AU218"/>
    <mergeCell ref="A215:X215"/>
    <mergeCell ref="Y215:Z215"/>
    <mergeCell ref="AA215:AG215"/>
    <mergeCell ref="AH215:AN215"/>
    <mergeCell ref="AO215:AU215"/>
    <mergeCell ref="A216:X216"/>
    <mergeCell ref="Y216:Z216"/>
    <mergeCell ref="AA216:AG216"/>
    <mergeCell ref="AH216:AN216"/>
    <mergeCell ref="AO216:AU216"/>
    <mergeCell ref="A213:X213"/>
    <mergeCell ref="Y213:Z213"/>
    <mergeCell ref="AA213:AG213"/>
    <mergeCell ref="AH213:AN213"/>
    <mergeCell ref="AO213:AU213"/>
    <mergeCell ref="A214:X214"/>
    <mergeCell ref="Y214:Z214"/>
    <mergeCell ref="AA214:AG214"/>
    <mergeCell ref="AH214:AN214"/>
    <mergeCell ref="AO214:AU214"/>
    <mergeCell ref="A211:X211"/>
    <mergeCell ref="Y211:Z211"/>
    <mergeCell ref="AA211:AG211"/>
    <mergeCell ref="AH211:AN211"/>
    <mergeCell ref="AO211:AU211"/>
    <mergeCell ref="A212:X212"/>
    <mergeCell ref="Y212:Z212"/>
    <mergeCell ref="AA212:AG212"/>
    <mergeCell ref="AH212:AN212"/>
    <mergeCell ref="AO212:AU212"/>
    <mergeCell ref="A209:X209"/>
    <mergeCell ref="Y209:Z209"/>
    <mergeCell ref="AA209:AG209"/>
    <mergeCell ref="AH209:AN209"/>
    <mergeCell ref="AO209:AU209"/>
    <mergeCell ref="A210:X210"/>
    <mergeCell ref="Y210:Z210"/>
    <mergeCell ref="AA210:AG210"/>
    <mergeCell ref="AH210:AN210"/>
    <mergeCell ref="AO210:AU210"/>
    <mergeCell ref="A207:X207"/>
    <mergeCell ref="Y207:Z207"/>
    <mergeCell ref="AA207:AG207"/>
    <mergeCell ref="AH207:AN207"/>
    <mergeCell ref="AO207:AU207"/>
    <mergeCell ref="A208:X208"/>
    <mergeCell ref="Y208:Z208"/>
    <mergeCell ref="AA208:AG208"/>
    <mergeCell ref="AH208:AN208"/>
    <mergeCell ref="AO208:AU208"/>
    <mergeCell ref="A205:X205"/>
    <mergeCell ref="Y205:Z205"/>
    <mergeCell ref="AA205:AG205"/>
    <mergeCell ref="AH205:AN205"/>
    <mergeCell ref="AO205:AU205"/>
    <mergeCell ref="A206:X206"/>
    <mergeCell ref="Y206:Z206"/>
    <mergeCell ref="AA206:AG206"/>
    <mergeCell ref="AH206:AN206"/>
    <mergeCell ref="AO206:AU206"/>
    <mergeCell ref="A203:X203"/>
    <mergeCell ref="Y203:Z203"/>
    <mergeCell ref="AA203:AG203"/>
    <mergeCell ref="AH203:AN203"/>
    <mergeCell ref="AO203:AU203"/>
    <mergeCell ref="A204:X204"/>
    <mergeCell ref="Y204:Z204"/>
    <mergeCell ref="AA204:AG204"/>
    <mergeCell ref="AH204:AN204"/>
    <mergeCell ref="AO204:AU204"/>
    <mergeCell ref="A201:X201"/>
    <mergeCell ref="Y201:Z201"/>
    <mergeCell ref="AA201:AG201"/>
    <mergeCell ref="AH201:AN201"/>
    <mergeCell ref="AO201:AU201"/>
    <mergeCell ref="A202:X202"/>
    <mergeCell ref="Y202:Z202"/>
    <mergeCell ref="AA202:AG202"/>
    <mergeCell ref="AH202:AN202"/>
    <mergeCell ref="AO202:AU202"/>
    <mergeCell ref="A199:X199"/>
    <mergeCell ref="Y199:Z199"/>
    <mergeCell ref="AA199:AG199"/>
    <mergeCell ref="AH199:AN199"/>
    <mergeCell ref="AO199:AU199"/>
    <mergeCell ref="A200:X200"/>
    <mergeCell ref="Y200:Z200"/>
    <mergeCell ref="AA200:AG200"/>
    <mergeCell ref="AH200:AN200"/>
    <mergeCell ref="AO200:AU200"/>
    <mergeCell ref="A197:X197"/>
    <mergeCell ref="Y197:Z197"/>
    <mergeCell ref="AA197:AG197"/>
    <mergeCell ref="AH197:AN197"/>
    <mergeCell ref="AO197:AU197"/>
    <mergeCell ref="A198:X198"/>
    <mergeCell ref="Y198:Z198"/>
    <mergeCell ref="AA198:AG198"/>
    <mergeCell ref="AH198:AN198"/>
    <mergeCell ref="AO198:AU198"/>
    <mergeCell ref="A195:X195"/>
    <mergeCell ref="Y195:Z195"/>
    <mergeCell ref="AA195:AG195"/>
    <mergeCell ref="AH195:AN195"/>
    <mergeCell ref="AO195:AU195"/>
    <mergeCell ref="A196:X196"/>
    <mergeCell ref="Y196:Z196"/>
    <mergeCell ref="AA196:AG196"/>
    <mergeCell ref="AH196:AN196"/>
    <mergeCell ref="AO196:AU196"/>
    <mergeCell ref="A193:X193"/>
    <mergeCell ref="Y193:Z193"/>
    <mergeCell ref="AA193:AG193"/>
    <mergeCell ref="AH193:AN193"/>
    <mergeCell ref="AO193:AU193"/>
    <mergeCell ref="A194:X194"/>
    <mergeCell ref="Y194:Z194"/>
    <mergeCell ref="AA194:AG194"/>
    <mergeCell ref="AH194:AN194"/>
    <mergeCell ref="AO194:AU194"/>
    <mergeCell ref="A191:X191"/>
    <mergeCell ref="Y191:Z191"/>
    <mergeCell ref="AA191:AG191"/>
    <mergeCell ref="AH191:AN191"/>
    <mergeCell ref="AO191:AU191"/>
    <mergeCell ref="A192:X192"/>
    <mergeCell ref="Y192:Z192"/>
    <mergeCell ref="AA192:AG192"/>
    <mergeCell ref="AH192:AN192"/>
    <mergeCell ref="AO192:AU192"/>
    <mergeCell ref="A189:X189"/>
    <mergeCell ref="Y189:Z189"/>
    <mergeCell ref="AA189:AG189"/>
    <mergeCell ref="AH189:AN189"/>
    <mergeCell ref="AO189:AU189"/>
    <mergeCell ref="A190:X190"/>
    <mergeCell ref="Y190:Z190"/>
    <mergeCell ref="AA190:AG190"/>
    <mergeCell ref="AH190:AN190"/>
    <mergeCell ref="AO190:AU190"/>
    <mergeCell ref="A187:X187"/>
    <mergeCell ref="Y187:Z187"/>
    <mergeCell ref="AA187:AG187"/>
    <mergeCell ref="AH187:AN187"/>
    <mergeCell ref="AO187:AU187"/>
    <mergeCell ref="A188:X188"/>
    <mergeCell ref="Y188:Z188"/>
    <mergeCell ref="AA188:AG188"/>
    <mergeCell ref="AH188:AN188"/>
    <mergeCell ref="AO188:AU188"/>
    <mergeCell ref="A185:X185"/>
    <mergeCell ref="Y185:Z185"/>
    <mergeCell ref="AA185:AG185"/>
    <mergeCell ref="AH185:AN185"/>
    <mergeCell ref="AO185:AU185"/>
    <mergeCell ref="A186:X186"/>
    <mergeCell ref="Y186:Z186"/>
    <mergeCell ref="AA186:AG186"/>
    <mergeCell ref="AH186:AN186"/>
    <mergeCell ref="AO186:AU186"/>
    <mergeCell ref="A183:X183"/>
    <mergeCell ref="Y183:Z183"/>
    <mergeCell ref="AA183:AG183"/>
    <mergeCell ref="AH183:AN183"/>
    <mergeCell ref="AO183:AU183"/>
    <mergeCell ref="A184:X184"/>
    <mergeCell ref="Y184:Z184"/>
    <mergeCell ref="AA184:AG184"/>
    <mergeCell ref="AH184:AN184"/>
    <mergeCell ref="AO184:AU184"/>
    <mergeCell ref="A181:X181"/>
    <mergeCell ref="Y181:Z181"/>
    <mergeCell ref="AA181:AG181"/>
    <mergeCell ref="AH181:AN181"/>
    <mergeCell ref="AO181:AU181"/>
    <mergeCell ref="A182:X182"/>
    <mergeCell ref="Y182:Z182"/>
    <mergeCell ref="AA182:AG182"/>
    <mergeCell ref="AH182:AN182"/>
    <mergeCell ref="AO182:AU182"/>
    <mergeCell ref="A179:X179"/>
    <mergeCell ref="Y179:Z179"/>
    <mergeCell ref="AA179:AG179"/>
    <mergeCell ref="AH179:AN179"/>
    <mergeCell ref="AO179:AU179"/>
    <mergeCell ref="A180:X180"/>
    <mergeCell ref="Y180:Z180"/>
    <mergeCell ref="AA180:AG180"/>
    <mergeCell ref="AH180:AN180"/>
    <mergeCell ref="AO180:AU180"/>
    <mergeCell ref="A177:X177"/>
    <mergeCell ref="Y177:Z177"/>
    <mergeCell ref="AA177:AG177"/>
    <mergeCell ref="AH177:AN177"/>
    <mergeCell ref="AO177:AU177"/>
    <mergeCell ref="A178:X178"/>
    <mergeCell ref="Y178:Z178"/>
    <mergeCell ref="AA178:AG178"/>
    <mergeCell ref="AH178:AN178"/>
    <mergeCell ref="AO178:AU178"/>
    <mergeCell ref="A175:X175"/>
    <mergeCell ref="Y175:Z175"/>
    <mergeCell ref="AA175:AG175"/>
    <mergeCell ref="AH175:AN175"/>
    <mergeCell ref="AO175:AU175"/>
    <mergeCell ref="A176:X176"/>
    <mergeCell ref="Y176:Z176"/>
    <mergeCell ref="AA176:AG176"/>
    <mergeCell ref="AH176:AN176"/>
    <mergeCell ref="AO176:AU176"/>
    <mergeCell ref="A173:X173"/>
    <mergeCell ref="Y173:Z173"/>
    <mergeCell ref="AA173:AG173"/>
    <mergeCell ref="AH173:AN173"/>
    <mergeCell ref="AO173:AU173"/>
    <mergeCell ref="A174:X174"/>
    <mergeCell ref="Y174:Z174"/>
    <mergeCell ref="AA174:AG174"/>
    <mergeCell ref="AH174:AN174"/>
    <mergeCell ref="AO174:AU174"/>
    <mergeCell ref="A171:X171"/>
    <mergeCell ref="Y171:Z171"/>
    <mergeCell ref="AA171:AG171"/>
    <mergeCell ref="AH171:AN171"/>
    <mergeCell ref="AO171:AU171"/>
    <mergeCell ref="A172:X172"/>
    <mergeCell ref="Y172:Z172"/>
    <mergeCell ref="AA172:AG172"/>
    <mergeCell ref="AH172:AN172"/>
    <mergeCell ref="AO172:AU172"/>
    <mergeCell ref="A169:X169"/>
    <mergeCell ref="Y169:Z169"/>
    <mergeCell ref="AA169:AG169"/>
    <mergeCell ref="AH169:AN169"/>
    <mergeCell ref="AO169:AU169"/>
    <mergeCell ref="A170:X170"/>
    <mergeCell ref="Y170:Z170"/>
    <mergeCell ref="AA170:AG170"/>
    <mergeCell ref="AH170:AN170"/>
    <mergeCell ref="AO170:AU170"/>
    <mergeCell ref="A167:X167"/>
    <mergeCell ref="Y167:Z167"/>
    <mergeCell ref="AA167:AG167"/>
    <mergeCell ref="AH167:AN167"/>
    <mergeCell ref="AO167:AU167"/>
    <mergeCell ref="A168:X168"/>
    <mergeCell ref="Y168:Z168"/>
    <mergeCell ref="AA168:AG168"/>
    <mergeCell ref="AH168:AN168"/>
    <mergeCell ref="AO168:AU168"/>
    <mergeCell ref="A165:X165"/>
    <mergeCell ref="Y165:Z165"/>
    <mergeCell ref="AA165:AG165"/>
    <mergeCell ref="AH165:AN165"/>
    <mergeCell ref="AO165:AU165"/>
    <mergeCell ref="A166:X166"/>
    <mergeCell ref="Y166:Z166"/>
    <mergeCell ref="AA166:AG166"/>
    <mergeCell ref="AH166:AN166"/>
    <mergeCell ref="AO166:AU166"/>
    <mergeCell ref="A163:X163"/>
    <mergeCell ref="Y163:Z163"/>
    <mergeCell ref="AA163:AG163"/>
    <mergeCell ref="AH163:AN163"/>
    <mergeCell ref="AO163:AU163"/>
    <mergeCell ref="A164:X164"/>
    <mergeCell ref="Y164:Z164"/>
    <mergeCell ref="AA164:AG164"/>
    <mergeCell ref="AH164:AN164"/>
    <mergeCell ref="AO164:AU164"/>
    <mergeCell ref="A161:X161"/>
    <mergeCell ref="Y161:Z161"/>
    <mergeCell ref="AA161:AG161"/>
    <mergeCell ref="AH161:AN161"/>
    <mergeCell ref="AO161:AU161"/>
    <mergeCell ref="A162:X162"/>
    <mergeCell ref="Y162:Z162"/>
    <mergeCell ref="AA162:AG162"/>
    <mergeCell ref="AH162:AN162"/>
    <mergeCell ref="AO162:AU162"/>
    <mergeCell ref="A159:X159"/>
    <mergeCell ref="Y159:Z159"/>
    <mergeCell ref="AA159:AG159"/>
    <mergeCell ref="AH159:AN159"/>
    <mergeCell ref="AO159:AU159"/>
    <mergeCell ref="A160:X160"/>
    <mergeCell ref="Y160:Z160"/>
    <mergeCell ref="AA160:AG160"/>
    <mergeCell ref="AH160:AN160"/>
    <mergeCell ref="AO160:AU160"/>
    <mergeCell ref="A157:X157"/>
    <mergeCell ref="Y157:Z157"/>
    <mergeCell ref="AA157:AG157"/>
    <mergeCell ref="AH157:AN157"/>
    <mergeCell ref="AO157:AU157"/>
    <mergeCell ref="A158:X158"/>
    <mergeCell ref="Y158:Z158"/>
    <mergeCell ref="AA158:AG158"/>
    <mergeCell ref="AH158:AN158"/>
    <mergeCell ref="AO158:AU158"/>
    <mergeCell ref="A155:X155"/>
    <mergeCell ref="Y155:Z155"/>
    <mergeCell ref="AA155:AG155"/>
    <mergeCell ref="AH155:AN155"/>
    <mergeCell ref="AO155:AU155"/>
    <mergeCell ref="A156:X156"/>
    <mergeCell ref="Y156:Z156"/>
    <mergeCell ref="AA156:AG156"/>
    <mergeCell ref="AH156:AN156"/>
    <mergeCell ref="AO156:AU156"/>
    <mergeCell ref="A153:X153"/>
    <mergeCell ref="Y153:Z153"/>
    <mergeCell ref="AA153:AG153"/>
    <mergeCell ref="AH153:AN153"/>
    <mergeCell ref="AO153:AU153"/>
    <mergeCell ref="A154:X154"/>
    <mergeCell ref="Y154:Z154"/>
    <mergeCell ref="AA154:AG154"/>
    <mergeCell ref="AH154:AN154"/>
    <mergeCell ref="AO154:AU154"/>
    <mergeCell ref="A151:X151"/>
    <mergeCell ref="Y151:Z151"/>
    <mergeCell ref="AA151:AG151"/>
    <mergeCell ref="AH151:AN151"/>
    <mergeCell ref="AO151:AU151"/>
    <mergeCell ref="A152:X152"/>
    <mergeCell ref="Y152:Z152"/>
    <mergeCell ref="AA152:AG152"/>
    <mergeCell ref="AH152:AN152"/>
    <mergeCell ref="AO152:AU152"/>
    <mergeCell ref="A149:X149"/>
    <mergeCell ref="Y149:Z149"/>
    <mergeCell ref="AA149:AG149"/>
    <mergeCell ref="AH149:AN149"/>
    <mergeCell ref="AO149:AU149"/>
    <mergeCell ref="A150:X150"/>
    <mergeCell ref="Y150:Z150"/>
    <mergeCell ref="AA150:AG150"/>
    <mergeCell ref="AH150:AN150"/>
    <mergeCell ref="AO150:AU150"/>
    <mergeCell ref="A147:X147"/>
    <mergeCell ref="Y147:Z147"/>
    <mergeCell ref="AA147:AG147"/>
    <mergeCell ref="AH147:AN147"/>
    <mergeCell ref="AO147:AU147"/>
    <mergeCell ref="A148:X148"/>
    <mergeCell ref="Y148:Z148"/>
    <mergeCell ref="AA148:AG148"/>
    <mergeCell ref="AH148:AN148"/>
    <mergeCell ref="AO148:AU148"/>
    <mergeCell ref="A145:X145"/>
    <mergeCell ref="Y145:Z145"/>
    <mergeCell ref="AA145:AG145"/>
    <mergeCell ref="AH145:AN145"/>
    <mergeCell ref="AO145:AU145"/>
    <mergeCell ref="A146:X146"/>
    <mergeCell ref="Y146:Z146"/>
    <mergeCell ref="AA146:AG146"/>
    <mergeCell ref="AH146:AN146"/>
    <mergeCell ref="AO146:AU146"/>
    <mergeCell ref="A143:X143"/>
    <mergeCell ref="Y143:Z143"/>
    <mergeCell ref="AA143:AG143"/>
    <mergeCell ref="AH143:AN143"/>
    <mergeCell ref="AO143:AU143"/>
    <mergeCell ref="A144:X144"/>
    <mergeCell ref="Y144:Z144"/>
    <mergeCell ref="AA144:AG144"/>
    <mergeCell ref="AH144:AN144"/>
    <mergeCell ref="AO144:AU144"/>
    <mergeCell ref="A141:X141"/>
    <mergeCell ref="Y141:Z141"/>
    <mergeCell ref="AA141:AG141"/>
    <mergeCell ref="AH141:AN141"/>
    <mergeCell ref="AO141:AU141"/>
    <mergeCell ref="A142:X142"/>
    <mergeCell ref="Y142:Z142"/>
    <mergeCell ref="AA142:AG142"/>
    <mergeCell ref="AH142:AN142"/>
    <mergeCell ref="AO142:AU142"/>
    <mergeCell ref="A139:X139"/>
    <mergeCell ref="Y139:Z139"/>
    <mergeCell ref="AA139:AG139"/>
    <mergeCell ref="AH139:AN139"/>
    <mergeCell ref="AO139:AU139"/>
    <mergeCell ref="A140:X140"/>
    <mergeCell ref="Y140:Z140"/>
    <mergeCell ref="AA140:AG140"/>
    <mergeCell ref="AH140:AN140"/>
    <mergeCell ref="AO140:AU140"/>
    <mergeCell ref="A137:X137"/>
    <mergeCell ref="Y137:Z137"/>
    <mergeCell ref="AA137:AG137"/>
    <mergeCell ref="AH137:AN137"/>
    <mergeCell ref="AO137:AU137"/>
    <mergeCell ref="A138:X138"/>
    <mergeCell ref="Y138:Z138"/>
    <mergeCell ref="AA138:AG138"/>
    <mergeCell ref="AH138:AN138"/>
    <mergeCell ref="AO138:AU138"/>
    <mergeCell ref="A135:X135"/>
    <mergeCell ref="Y135:Z135"/>
    <mergeCell ref="AA135:AG135"/>
    <mergeCell ref="AH135:AN135"/>
    <mergeCell ref="AO135:AU135"/>
    <mergeCell ref="A136:X136"/>
    <mergeCell ref="Y136:Z136"/>
    <mergeCell ref="AA136:AG136"/>
    <mergeCell ref="AH136:AN136"/>
    <mergeCell ref="AO136:AU136"/>
    <mergeCell ref="A133:X133"/>
    <mergeCell ref="Y133:Z133"/>
    <mergeCell ref="AA133:AG133"/>
    <mergeCell ref="AH133:AN133"/>
    <mergeCell ref="AO133:AU133"/>
    <mergeCell ref="A134:X134"/>
    <mergeCell ref="Y134:Z134"/>
    <mergeCell ref="AA134:AG134"/>
    <mergeCell ref="AH134:AN134"/>
    <mergeCell ref="AO134:AU134"/>
    <mergeCell ref="A131:X131"/>
    <mergeCell ref="Y131:Z131"/>
    <mergeCell ref="AA131:AG131"/>
    <mergeCell ref="AH131:AN131"/>
    <mergeCell ref="AO131:AU131"/>
    <mergeCell ref="A132:X132"/>
    <mergeCell ref="Y132:Z132"/>
    <mergeCell ref="AA132:AG132"/>
    <mergeCell ref="AH132:AN132"/>
    <mergeCell ref="AO132:AU132"/>
    <mergeCell ref="A129:X129"/>
    <mergeCell ref="Y129:Z129"/>
    <mergeCell ref="AA129:AG129"/>
    <mergeCell ref="AH129:AN129"/>
    <mergeCell ref="AO129:AU129"/>
    <mergeCell ref="A130:X130"/>
    <mergeCell ref="Y130:Z130"/>
    <mergeCell ref="AA130:AG130"/>
    <mergeCell ref="AH130:AN130"/>
    <mergeCell ref="AO130:AU130"/>
    <mergeCell ref="A127:X127"/>
    <mergeCell ref="Y127:Z127"/>
    <mergeCell ref="AA127:AG127"/>
    <mergeCell ref="AH127:AN127"/>
    <mergeCell ref="AO127:AU127"/>
    <mergeCell ref="A128:X128"/>
    <mergeCell ref="Y128:Z128"/>
    <mergeCell ref="AA128:AG128"/>
    <mergeCell ref="AH128:AN128"/>
    <mergeCell ref="AO128:AU128"/>
    <mergeCell ref="A125:X125"/>
    <mergeCell ref="Y125:Z125"/>
    <mergeCell ref="AA125:AG125"/>
    <mergeCell ref="AH125:AN125"/>
    <mergeCell ref="AO125:AU125"/>
    <mergeCell ref="A126:X126"/>
    <mergeCell ref="Y126:Z126"/>
    <mergeCell ref="AA126:AG126"/>
    <mergeCell ref="AH126:AN126"/>
    <mergeCell ref="AO126:AU126"/>
    <mergeCell ref="A123:X123"/>
    <mergeCell ref="Y123:Z123"/>
    <mergeCell ref="AA123:AG123"/>
    <mergeCell ref="AH123:AN123"/>
    <mergeCell ref="AO123:AU123"/>
    <mergeCell ref="A124:X124"/>
    <mergeCell ref="Y124:Z124"/>
    <mergeCell ref="AA124:AG124"/>
    <mergeCell ref="AH124:AN124"/>
    <mergeCell ref="AO124:AU124"/>
    <mergeCell ref="A121:X121"/>
    <mergeCell ref="Y121:Z121"/>
    <mergeCell ref="AA121:AG121"/>
    <mergeCell ref="AH121:AN121"/>
    <mergeCell ref="AO121:AU121"/>
    <mergeCell ref="A122:X122"/>
    <mergeCell ref="Y122:Z122"/>
    <mergeCell ref="AA122:AG122"/>
    <mergeCell ref="AH122:AN122"/>
    <mergeCell ref="AO122:AU122"/>
    <mergeCell ref="A119:X119"/>
    <mergeCell ref="Y119:Z119"/>
    <mergeCell ref="AA119:AG119"/>
    <mergeCell ref="AH119:AN119"/>
    <mergeCell ref="AO119:AU119"/>
    <mergeCell ref="A120:X120"/>
    <mergeCell ref="Y120:Z120"/>
    <mergeCell ref="AA120:AG120"/>
    <mergeCell ref="AH120:AN120"/>
    <mergeCell ref="AO120:AU120"/>
    <mergeCell ref="A117:X117"/>
    <mergeCell ref="Y117:Z117"/>
    <mergeCell ref="AA117:AG117"/>
    <mergeCell ref="AH117:AN117"/>
    <mergeCell ref="AO117:AU117"/>
    <mergeCell ref="A118:X118"/>
    <mergeCell ref="Y118:Z118"/>
    <mergeCell ref="AA118:AG118"/>
    <mergeCell ref="AH118:AN118"/>
    <mergeCell ref="AO118:AU118"/>
    <mergeCell ref="A115:X115"/>
    <mergeCell ref="Y115:Z115"/>
    <mergeCell ref="AA115:AG115"/>
    <mergeCell ref="AH115:AN115"/>
    <mergeCell ref="AO115:AU115"/>
    <mergeCell ref="A116:X116"/>
    <mergeCell ref="Y116:Z116"/>
    <mergeCell ref="AA116:AG116"/>
    <mergeCell ref="AH116:AN116"/>
    <mergeCell ref="AO116:AU116"/>
    <mergeCell ref="A113:X113"/>
    <mergeCell ref="Y113:Z113"/>
    <mergeCell ref="AA113:AG113"/>
    <mergeCell ref="AH113:AN113"/>
    <mergeCell ref="AO113:AU113"/>
    <mergeCell ref="A114:X114"/>
    <mergeCell ref="Y114:Z114"/>
    <mergeCell ref="AA114:AG114"/>
    <mergeCell ref="AH114:AN114"/>
    <mergeCell ref="AO114:AU114"/>
    <mergeCell ref="A111:X111"/>
    <mergeCell ref="Y111:Z111"/>
    <mergeCell ref="AA111:AG111"/>
    <mergeCell ref="AH111:AN111"/>
    <mergeCell ref="AO111:AU111"/>
    <mergeCell ref="A112:X112"/>
    <mergeCell ref="Y112:Z112"/>
    <mergeCell ref="AA112:AG112"/>
    <mergeCell ref="AH112:AN112"/>
    <mergeCell ref="AO112:AU112"/>
    <mergeCell ref="A109:X109"/>
    <mergeCell ref="Y109:Z109"/>
    <mergeCell ref="AA109:AG109"/>
    <mergeCell ref="AH109:AN109"/>
    <mergeCell ref="AO109:AU109"/>
    <mergeCell ref="A110:X110"/>
    <mergeCell ref="Y110:Z110"/>
    <mergeCell ref="AA110:AG110"/>
    <mergeCell ref="AH110:AN110"/>
    <mergeCell ref="AO110:AU110"/>
    <mergeCell ref="A107:X107"/>
    <mergeCell ref="Y107:Z107"/>
    <mergeCell ref="AA107:AG107"/>
    <mergeCell ref="AH107:AN107"/>
    <mergeCell ref="AO107:AU107"/>
    <mergeCell ref="A108:X108"/>
    <mergeCell ref="Y108:Z108"/>
    <mergeCell ref="AA108:AG108"/>
    <mergeCell ref="AH108:AN108"/>
    <mergeCell ref="AO108:AU108"/>
    <mergeCell ref="A105:X105"/>
    <mergeCell ref="Y105:Z105"/>
    <mergeCell ref="AA105:AG105"/>
    <mergeCell ref="AH105:AN105"/>
    <mergeCell ref="AO105:AU105"/>
    <mergeCell ref="A106:X106"/>
    <mergeCell ref="Y106:Z106"/>
    <mergeCell ref="AA106:AG106"/>
    <mergeCell ref="AH106:AN106"/>
    <mergeCell ref="AO106:AU106"/>
    <mergeCell ref="A103:X103"/>
    <mergeCell ref="Y103:Z103"/>
    <mergeCell ref="AA103:AG103"/>
    <mergeCell ref="AH103:AN103"/>
    <mergeCell ref="AO103:AU103"/>
    <mergeCell ref="A104:X104"/>
    <mergeCell ref="Y104:Z104"/>
    <mergeCell ref="AA104:AG104"/>
    <mergeCell ref="AH104:AN104"/>
    <mergeCell ref="AO104:AU104"/>
    <mergeCell ref="A101:X101"/>
    <mergeCell ref="Y101:Z101"/>
    <mergeCell ref="AA101:AG101"/>
    <mergeCell ref="AH101:AN101"/>
    <mergeCell ref="AO101:AU101"/>
    <mergeCell ref="A102:X102"/>
    <mergeCell ref="Y102:Z102"/>
    <mergeCell ref="AA102:AG102"/>
    <mergeCell ref="AH102:AN102"/>
    <mergeCell ref="AO102:AU102"/>
    <mergeCell ref="A99:X99"/>
    <mergeCell ref="Y99:Z99"/>
    <mergeCell ref="AA99:AG99"/>
    <mergeCell ref="AH99:AN99"/>
    <mergeCell ref="AO99:AU99"/>
    <mergeCell ref="A100:X100"/>
    <mergeCell ref="Y100:Z100"/>
    <mergeCell ref="AA100:AG100"/>
    <mergeCell ref="AH100:AN100"/>
    <mergeCell ref="AO100:AU100"/>
    <mergeCell ref="A97:X97"/>
    <mergeCell ref="Y97:Z97"/>
    <mergeCell ref="AA97:AG97"/>
    <mergeCell ref="AH97:AN97"/>
    <mergeCell ref="AO97:AU97"/>
    <mergeCell ref="A98:X98"/>
    <mergeCell ref="Y98:Z98"/>
    <mergeCell ref="AA98:AG98"/>
    <mergeCell ref="AH98:AN98"/>
    <mergeCell ref="AO98:AU98"/>
    <mergeCell ref="A95:X95"/>
    <mergeCell ref="Y95:Z95"/>
    <mergeCell ref="AA95:AG95"/>
    <mergeCell ref="AH95:AN95"/>
    <mergeCell ref="AO95:AU95"/>
    <mergeCell ref="A96:X96"/>
    <mergeCell ref="Y96:Z96"/>
    <mergeCell ref="AA96:AG96"/>
    <mergeCell ref="AH96:AN96"/>
    <mergeCell ref="AO96:AU96"/>
    <mergeCell ref="A93:X93"/>
    <mergeCell ref="Y93:Z93"/>
    <mergeCell ref="AA93:AG93"/>
    <mergeCell ref="AH93:AN93"/>
    <mergeCell ref="AO93:AU93"/>
    <mergeCell ref="A94:X94"/>
    <mergeCell ref="Y94:Z94"/>
    <mergeCell ref="AA94:AG94"/>
    <mergeCell ref="AH94:AN94"/>
    <mergeCell ref="AO94:AU94"/>
    <mergeCell ref="A91:X91"/>
    <mergeCell ref="Y91:Z91"/>
    <mergeCell ref="AA91:AG91"/>
    <mergeCell ref="AH91:AN91"/>
    <mergeCell ref="AO91:AU91"/>
    <mergeCell ref="A92:X92"/>
    <mergeCell ref="Y92:Z92"/>
    <mergeCell ref="AA92:AG92"/>
    <mergeCell ref="AH92:AN92"/>
    <mergeCell ref="AO92:AU92"/>
    <mergeCell ref="A89:X89"/>
    <mergeCell ref="Y89:Z89"/>
    <mergeCell ref="AA89:AG89"/>
    <mergeCell ref="AH89:AN89"/>
    <mergeCell ref="AO89:AU89"/>
    <mergeCell ref="A90:X90"/>
    <mergeCell ref="Y90:Z90"/>
    <mergeCell ref="AA90:AG90"/>
    <mergeCell ref="AH90:AN90"/>
    <mergeCell ref="AO90:AU90"/>
    <mergeCell ref="A87:X87"/>
    <mergeCell ref="Y87:Z87"/>
    <mergeCell ref="AA87:AG87"/>
    <mergeCell ref="AH87:AN87"/>
    <mergeCell ref="AO87:AU87"/>
    <mergeCell ref="A88:X88"/>
    <mergeCell ref="Y88:Z88"/>
    <mergeCell ref="AA88:AG88"/>
    <mergeCell ref="AH88:AN88"/>
    <mergeCell ref="AO88:AU88"/>
    <mergeCell ref="A85:X85"/>
    <mergeCell ref="Y85:Z85"/>
    <mergeCell ref="AA85:AG85"/>
    <mergeCell ref="AH85:AN85"/>
    <mergeCell ref="AO85:AU85"/>
    <mergeCell ref="A86:X86"/>
    <mergeCell ref="Y86:Z86"/>
    <mergeCell ref="AA86:AG86"/>
    <mergeCell ref="AH86:AN86"/>
    <mergeCell ref="AO86:AU86"/>
    <mergeCell ref="A83:X83"/>
    <mergeCell ref="Y83:Z83"/>
    <mergeCell ref="AA83:AG83"/>
    <mergeCell ref="AH83:AN83"/>
    <mergeCell ref="AO83:AU83"/>
    <mergeCell ref="A84:X84"/>
    <mergeCell ref="Y84:Z84"/>
    <mergeCell ref="AA84:AG84"/>
    <mergeCell ref="AH84:AN84"/>
    <mergeCell ref="AO84:AU84"/>
    <mergeCell ref="A81:X81"/>
    <mergeCell ref="Y81:Z81"/>
    <mergeCell ref="AA81:AG81"/>
    <mergeCell ref="AH81:AN81"/>
    <mergeCell ref="AO81:AU81"/>
    <mergeCell ref="A82:X82"/>
    <mergeCell ref="Y82:Z82"/>
    <mergeCell ref="AA82:AG82"/>
    <mergeCell ref="AH82:AN82"/>
    <mergeCell ref="AO82:AU82"/>
    <mergeCell ref="A79:X79"/>
    <mergeCell ref="Y79:Z79"/>
    <mergeCell ref="AA79:AG79"/>
    <mergeCell ref="AH79:AN79"/>
    <mergeCell ref="AO79:AU79"/>
    <mergeCell ref="A80:X80"/>
    <mergeCell ref="Y80:Z80"/>
    <mergeCell ref="AA80:AG80"/>
    <mergeCell ref="AH80:AN80"/>
    <mergeCell ref="AO80:AU80"/>
    <mergeCell ref="A77:X77"/>
    <mergeCell ref="Y77:Z77"/>
    <mergeCell ref="AA77:AG77"/>
    <mergeCell ref="AH77:AN77"/>
    <mergeCell ref="AO77:AU77"/>
    <mergeCell ref="A78:X78"/>
    <mergeCell ref="Y78:Z78"/>
    <mergeCell ref="AA78:AG78"/>
    <mergeCell ref="AH78:AN78"/>
    <mergeCell ref="AO78:AU78"/>
    <mergeCell ref="A75:X75"/>
    <mergeCell ref="Y75:Z75"/>
    <mergeCell ref="AA75:AG75"/>
    <mergeCell ref="AH75:AN75"/>
    <mergeCell ref="AO75:AU75"/>
    <mergeCell ref="A76:X76"/>
    <mergeCell ref="Y76:Z76"/>
    <mergeCell ref="AA76:AG76"/>
    <mergeCell ref="AH76:AN76"/>
    <mergeCell ref="AO76:AU76"/>
    <mergeCell ref="A73:X73"/>
    <mergeCell ref="Y73:Z73"/>
    <mergeCell ref="AA73:AG73"/>
    <mergeCell ref="AH73:AN73"/>
    <mergeCell ref="AO73:AU73"/>
    <mergeCell ref="A74:X74"/>
    <mergeCell ref="Y74:Z74"/>
    <mergeCell ref="AA74:AG74"/>
    <mergeCell ref="AH74:AN74"/>
    <mergeCell ref="AO74:AU74"/>
    <mergeCell ref="A71:X71"/>
    <mergeCell ref="Y71:Z71"/>
    <mergeCell ref="AA71:AG71"/>
    <mergeCell ref="AH71:AN71"/>
    <mergeCell ref="AO71:AU71"/>
    <mergeCell ref="A72:X72"/>
    <mergeCell ref="Y72:Z72"/>
    <mergeCell ref="AA72:AG72"/>
    <mergeCell ref="AH72:AN72"/>
    <mergeCell ref="AO72:AU72"/>
    <mergeCell ref="A69:X69"/>
    <mergeCell ref="Y69:Z69"/>
    <mergeCell ref="AA69:AG69"/>
    <mergeCell ref="AH69:AN69"/>
    <mergeCell ref="AO69:AU69"/>
    <mergeCell ref="A70:X70"/>
    <mergeCell ref="Y70:Z70"/>
    <mergeCell ref="AA70:AG70"/>
    <mergeCell ref="AH70:AN70"/>
    <mergeCell ref="AO70:AU70"/>
    <mergeCell ref="A67:X67"/>
    <mergeCell ref="Y67:Z67"/>
    <mergeCell ref="AA67:AG67"/>
    <mergeCell ref="AH67:AN67"/>
    <mergeCell ref="AO67:AU67"/>
    <mergeCell ref="A68:X68"/>
    <mergeCell ref="Y68:Z68"/>
    <mergeCell ref="AA68:AG68"/>
    <mergeCell ref="AH68:AN68"/>
    <mergeCell ref="AO68:AU68"/>
    <mergeCell ref="A65:X65"/>
    <mergeCell ref="Y65:Z65"/>
    <mergeCell ref="AA65:AG65"/>
    <mergeCell ref="AH65:AN65"/>
    <mergeCell ref="AO65:AU65"/>
    <mergeCell ref="A66:X66"/>
    <mergeCell ref="Y66:Z66"/>
    <mergeCell ref="AA66:AG66"/>
    <mergeCell ref="AH66:AN66"/>
    <mergeCell ref="AO66:AU66"/>
    <mergeCell ref="A63:X63"/>
    <mergeCell ref="Y63:Z63"/>
    <mergeCell ref="AA63:AG63"/>
    <mergeCell ref="AH63:AN63"/>
    <mergeCell ref="AO63:AU63"/>
    <mergeCell ref="A64:X64"/>
    <mergeCell ref="Y64:Z64"/>
    <mergeCell ref="AA64:AG64"/>
    <mergeCell ref="AH64:AN64"/>
    <mergeCell ref="AO64:AU64"/>
    <mergeCell ref="A61:X61"/>
    <mergeCell ref="Y61:Z61"/>
    <mergeCell ref="AA61:AG61"/>
    <mergeCell ref="AH61:AN61"/>
    <mergeCell ref="AO61:AU61"/>
    <mergeCell ref="A62:X62"/>
    <mergeCell ref="Y62:Z62"/>
    <mergeCell ref="AA62:AG62"/>
    <mergeCell ref="AH62:AN62"/>
    <mergeCell ref="AO62:AU62"/>
    <mergeCell ref="A59:X59"/>
    <mergeCell ref="Y59:Z59"/>
    <mergeCell ref="AA59:AG59"/>
    <mergeCell ref="AH59:AN59"/>
    <mergeCell ref="AO59:AU59"/>
    <mergeCell ref="A60:X60"/>
    <mergeCell ref="Y60:Z60"/>
    <mergeCell ref="AA60:AG60"/>
    <mergeCell ref="AH60:AN60"/>
    <mergeCell ref="AO60:AU60"/>
    <mergeCell ref="A57:X57"/>
    <mergeCell ref="Y57:Z57"/>
    <mergeCell ref="AA57:AG57"/>
    <mergeCell ref="AH57:AN57"/>
    <mergeCell ref="AO57:AU57"/>
    <mergeCell ref="A58:X58"/>
    <mergeCell ref="Y58:Z58"/>
    <mergeCell ref="AA58:AG58"/>
    <mergeCell ref="AH58:AN58"/>
    <mergeCell ref="AO58:AU58"/>
    <mergeCell ref="A55:X55"/>
    <mergeCell ref="Y55:Z55"/>
    <mergeCell ref="AA55:AG55"/>
    <mergeCell ref="AH55:AN55"/>
    <mergeCell ref="AO55:AU55"/>
    <mergeCell ref="A56:X56"/>
    <mergeCell ref="Y56:Z56"/>
    <mergeCell ref="AA56:AG56"/>
    <mergeCell ref="AH56:AN56"/>
    <mergeCell ref="AO56:AU56"/>
    <mergeCell ref="A53:X53"/>
    <mergeCell ref="Y53:Z53"/>
    <mergeCell ref="AA53:AG53"/>
    <mergeCell ref="AH53:AN53"/>
    <mergeCell ref="AO53:AU53"/>
    <mergeCell ref="A54:X54"/>
    <mergeCell ref="Y54:Z54"/>
    <mergeCell ref="AA54:AG54"/>
    <mergeCell ref="AH54:AN54"/>
    <mergeCell ref="AO54:AU54"/>
    <mergeCell ref="A51:X51"/>
    <mergeCell ref="Y51:Z51"/>
    <mergeCell ref="AA51:AG51"/>
    <mergeCell ref="AH51:AN51"/>
    <mergeCell ref="AO51:AU51"/>
    <mergeCell ref="A52:X52"/>
    <mergeCell ref="Y52:Z52"/>
    <mergeCell ref="AA52:AG52"/>
    <mergeCell ref="AH52:AN52"/>
    <mergeCell ref="AO52:AU52"/>
    <mergeCell ref="A49:X49"/>
    <mergeCell ref="Y49:Z49"/>
    <mergeCell ref="AA49:AG49"/>
    <mergeCell ref="AH49:AN49"/>
    <mergeCell ref="AO49:AU49"/>
    <mergeCell ref="A50:X50"/>
    <mergeCell ref="Y50:Z50"/>
    <mergeCell ref="AA50:AG50"/>
    <mergeCell ref="AH50:AN50"/>
    <mergeCell ref="AO50:AU50"/>
    <mergeCell ref="A47:X47"/>
    <mergeCell ref="Y47:Z47"/>
    <mergeCell ref="AA47:AG47"/>
    <mergeCell ref="AH47:AN47"/>
    <mergeCell ref="AO47:AU47"/>
    <mergeCell ref="A48:X48"/>
    <mergeCell ref="Y48:Z48"/>
    <mergeCell ref="AA48:AG48"/>
    <mergeCell ref="AH48:AN48"/>
    <mergeCell ref="AO48:AU48"/>
    <mergeCell ref="A45:X45"/>
    <mergeCell ref="Y45:Z45"/>
    <mergeCell ref="AA45:AG45"/>
    <mergeCell ref="AH45:AN45"/>
    <mergeCell ref="AO45:AU45"/>
    <mergeCell ref="A46:X46"/>
    <mergeCell ref="Y46:Z46"/>
    <mergeCell ref="AA46:AG46"/>
    <mergeCell ref="AH46:AN46"/>
    <mergeCell ref="AO46:AU46"/>
    <mergeCell ref="A43:X43"/>
    <mergeCell ref="Y43:Z43"/>
    <mergeCell ref="AA43:AG43"/>
    <mergeCell ref="AH43:AN43"/>
    <mergeCell ref="AO43:AU43"/>
    <mergeCell ref="A44:X44"/>
    <mergeCell ref="Y44:Z44"/>
    <mergeCell ref="AA44:AG44"/>
    <mergeCell ref="AH44:AN44"/>
    <mergeCell ref="AO44:AU44"/>
    <mergeCell ref="A41:X41"/>
    <mergeCell ref="Y41:Z41"/>
    <mergeCell ref="AA41:AG41"/>
    <mergeCell ref="AH41:AN41"/>
    <mergeCell ref="AO41:AU41"/>
    <mergeCell ref="A42:X42"/>
    <mergeCell ref="Y42:Z42"/>
    <mergeCell ref="AA42:AG42"/>
    <mergeCell ref="AH42:AN42"/>
    <mergeCell ref="AO42:AU42"/>
    <mergeCell ref="A39:X39"/>
    <mergeCell ref="Y39:Z39"/>
    <mergeCell ref="AA39:AG39"/>
    <mergeCell ref="AH39:AN39"/>
    <mergeCell ref="AO39:AU39"/>
    <mergeCell ref="A40:X40"/>
    <mergeCell ref="Y40:Z40"/>
    <mergeCell ref="AA40:AG40"/>
    <mergeCell ref="AH40:AN40"/>
    <mergeCell ref="AO40:AU40"/>
    <mergeCell ref="A37:X37"/>
    <mergeCell ref="Y37:Z37"/>
    <mergeCell ref="AA37:AG37"/>
    <mergeCell ref="AH37:AN37"/>
    <mergeCell ref="AO37:AU37"/>
    <mergeCell ref="A38:X38"/>
    <mergeCell ref="Y38:Z38"/>
    <mergeCell ref="AA38:AG38"/>
    <mergeCell ref="AH38:AN38"/>
    <mergeCell ref="AO38:AU38"/>
    <mergeCell ref="A35:X35"/>
    <mergeCell ref="Y35:Z35"/>
    <mergeCell ref="AA35:AG35"/>
    <mergeCell ref="AH35:AN35"/>
    <mergeCell ref="AO35:AU35"/>
    <mergeCell ref="A36:X36"/>
    <mergeCell ref="Y36:Z36"/>
    <mergeCell ref="AA36:AG36"/>
    <mergeCell ref="AH36:AN36"/>
    <mergeCell ref="AO36:AU36"/>
    <mergeCell ref="A33:X33"/>
    <mergeCell ref="Y33:Z33"/>
    <mergeCell ref="AA33:AG33"/>
    <mergeCell ref="AH33:AN33"/>
    <mergeCell ref="AO33:AU33"/>
    <mergeCell ref="A34:X34"/>
    <mergeCell ref="Y34:Z34"/>
    <mergeCell ref="AA34:AG34"/>
    <mergeCell ref="AH34:AN34"/>
    <mergeCell ref="AO34:AU34"/>
    <mergeCell ref="A31:X31"/>
    <mergeCell ref="Y31:Z31"/>
    <mergeCell ref="AA31:AG31"/>
    <mergeCell ref="AH31:AN31"/>
    <mergeCell ref="AO31:AU31"/>
    <mergeCell ref="A32:X32"/>
    <mergeCell ref="Y32:Z32"/>
    <mergeCell ref="AA32:AG32"/>
    <mergeCell ref="AH32:AN32"/>
    <mergeCell ref="AO32:AU32"/>
    <mergeCell ref="A29:X29"/>
    <mergeCell ref="Y29:Z29"/>
    <mergeCell ref="AA29:AG29"/>
    <mergeCell ref="AH29:AN29"/>
    <mergeCell ref="AO29:AU29"/>
    <mergeCell ref="A30:X30"/>
    <mergeCell ref="Y30:Z30"/>
    <mergeCell ref="AA30:AG30"/>
    <mergeCell ref="AH30:AN30"/>
    <mergeCell ref="AO30:AU30"/>
    <mergeCell ref="A27:X27"/>
    <mergeCell ref="Y27:Z27"/>
    <mergeCell ref="AA27:AG27"/>
    <mergeCell ref="AH27:AN27"/>
    <mergeCell ref="AO27:AU27"/>
    <mergeCell ref="A28:X28"/>
    <mergeCell ref="Y28:Z28"/>
    <mergeCell ref="AA28:AG28"/>
    <mergeCell ref="AH28:AN28"/>
    <mergeCell ref="AO28:AU28"/>
    <mergeCell ref="A25:X25"/>
    <mergeCell ref="Y25:Z25"/>
    <mergeCell ref="AA25:AG25"/>
    <mergeCell ref="AH25:AN25"/>
    <mergeCell ref="AO25:AU25"/>
    <mergeCell ref="A26:X26"/>
    <mergeCell ref="Y26:Z26"/>
    <mergeCell ref="AA26:AG26"/>
    <mergeCell ref="AH26:AN26"/>
    <mergeCell ref="AO26:AU26"/>
    <mergeCell ref="A23:X23"/>
    <mergeCell ref="Y23:Z23"/>
    <mergeCell ref="AA23:AG23"/>
    <mergeCell ref="AH23:AN23"/>
    <mergeCell ref="AO23:AU23"/>
    <mergeCell ref="A24:X24"/>
    <mergeCell ref="Y24:Z24"/>
    <mergeCell ref="AA24:AG24"/>
    <mergeCell ref="AH24:AN24"/>
    <mergeCell ref="AO24:AU24"/>
    <mergeCell ref="A21:X21"/>
    <mergeCell ref="Y21:Z21"/>
    <mergeCell ref="AA21:AG21"/>
    <mergeCell ref="AH21:AN21"/>
    <mergeCell ref="AO21:AU21"/>
    <mergeCell ref="A22:X22"/>
    <mergeCell ref="Y22:Z22"/>
    <mergeCell ref="AA22:AG22"/>
    <mergeCell ref="AH22:AN22"/>
    <mergeCell ref="AO22:AU22"/>
    <mergeCell ref="A19:X19"/>
    <mergeCell ref="Y19:Z19"/>
    <mergeCell ref="AA19:AG19"/>
    <mergeCell ref="AH19:AN19"/>
    <mergeCell ref="AO19:AU19"/>
    <mergeCell ref="A20:X20"/>
    <mergeCell ref="Y20:Z20"/>
    <mergeCell ref="AA20:AG20"/>
    <mergeCell ref="AH20:AN20"/>
    <mergeCell ref="AO20:AU20"/>
    <mergeCell ref="A17:X17"/>
    <mergeCell ref="Y17:Z17"/>
    <mergeCell ref="AA17:AG17"/>
    <mergeCell ref="AH17:AN17"/>
    <mergeCell ref="AO17:AU17"/>
    <mergeCell ref="A18:X18"/>
    <mergeCell ref="Y18:Z18"/>
    <mergeCell ref="AA18:AG18"/>
    <mergeCell ref="AH18:AN18"/>
    <mergeCell ref="AO18:AU18"/>
    <mergeCell ref="A15:X15"/>
    <mergeCell ref="Y15:Z15"/>
    <mergeCell ref="AA15:AG15"/>
    <mergeCell ref="AH15:AN15"/>
    <mergeCell ref="AO15:AU15"/>
    <mergeCell ref="A16:X16"/>
    <mergeCell ref="Y16:Z16"/>
    <mergeCell ref="AA16:AG16"/>
    <mergeCell ref="AH16:AN16"/>
    <mergeCell ref="AO16:AU16"/>
    <mergeCell ref="A13:X13"/>
    <mergeCell ref="Y13:Z13"/>
    <mergeCell ref="AA13:AG13"/>
    <mergeCell ref="AH13:AN13"/>
    <mergeCell ref="AO13:AU13"/>
    <mergeCell ref="A14:X14"/>
    <mergeCell ref="Y14:Z14"/>
    <mergeCell ref="AA14:AG14"/>
    <mergeCell ref="AH14:AN14"/>
    <mergeCell ref="AO14:AU14"/>
    <mergeCell ref="A11:X11"/>
    <mergeCell ref="Y11:Z11"/>
    <mergeCell ref="AA11:AG11"/>
    <mergeCell ref="AH11:AN11"/>
    <mergeCell ref="AO11:AU11"/>
    <mergeCell ref="A12:X12"/>
    <mergeCell ref="Y12:Z12"/>
    <mergeCell ref="AA12:AG12"/>
    <mergeCell ref="AH12:AN12"/>
    <mergeCell ref="AO12:AU12"/>
    <mergeCell ref="A9:X9"/>
    <mergeCell ref="Y9:Z9"/>
    <mergeCell ref="AA9:AG9"/>
    <mergeCell ref="AH9:AN9"/>
    <mergeCell ref="AO9:AU9"/>
    <mergeCell ref="A10:X10"/>
    <mergeCell ref="Y10:Z10"/>
    <mergeCell ref="AA10:AG10"/>
    <mergeCell ref="AH10:AN10"/>
    <mergeCell ref="AO10:AU10"/>
    <mergeCell ref="A6:AU6"/>
    <mergeCell ref="A7:AU7"/>
    <mergeCell ref="A8:X8"/>
    <mergeCell ref="Y8:Z8"/>
    <mergeCell ref="AA8:AG8"/>
    <mergeCell ref="AH8:AN8"/>
    <mergeCell ref="AO8:AU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8017-F56E-49E0-9891-DE68808468DA}">
  <sheetPr>
    <tabColor rgb="FF00B050"/>
  </sheetPr>
  <dimension ref="A1:AU36"/>
  <sheetViews>
    <sheetView workbookViewId="0">
      <selection activeCell="A5" sqref="A5"/>
    </sheetView>
  </sheetViews>
  <sheetFormatPr defaultRowHeight="12.75" x14ac:dyDescent="0.2"/>
  <cols>
    <col min="10" max="10" width="8.83203125" customWidth="1"/>
    <col min="11" max="11" width="9.33203125" hidden="1" customWidth="1"/>
    <col min="12" max="12" width="4.6640625" hidden="1" customWidth="1"/>
    <col min="13" max="17" width="9.33203125" hidden="1" customWidth="1"/>
    <col min="19" max="19" width="4.1640625" customWidth="1"/>
    <col min="22" max="22" width="2.33203125" customWidth="1"/>
    <col min="23" max="23" width="9.33203125" hidden="1" customWidth="1"/>
    <col min="26" max="26" width="4" customWidth="1"/>
    <col min="27" max="27" width="9.33203125" hidden="1" customWidth="1"/>
    <col min="29" max="29" width="9" customWidth="1"/>
    <col min="30" max="31" width="9.33203125" hidden="1" customWidth="1"/>
    <col min="33" max="33" width="8.83203125" customWidth="1"/>
    <col min="34" max="34" width="4.33203125" hidden="1" customWidth="1"/>
    <col min="35" max="35" width="9.33203125" hidden="1" customWidth="1"/>
    <col min="38" max="38" width="2.1640625" customWidth="1"/>
    <col min="39" max="39" width="9.33203125" hidden="1" customWidth="1"/>
    <col min="41" max="41" width="7.5" customWidth="1"/>
    <col min="42" max="43" width="9.33203125" hidden="1" customWidth="1"/>
    <col min="44" max="44" width="9" customWidth="1"/>
    <col min="45" max="45" width="3.5" hidden="1" customWidth="1"/>
    <col min="46" max="46" width="0.1640625" hidden="1" customWidth="1"/>
    <col min="47" max="47" width="5.5" customWidth="1"/>
  </cols>
  <sheetData>
    <row r="1" spans="1:47" ht="15.75" x14ac:dyDescent="0.2">
      <c r="A1" s="14" t="s">
        <v>979</v>
      </c>
    </row>
    <row r="2" spans="1:47" ht="17.25" customHeight="1" x14ac:dyDescent="0.2">
      <c r="A2" s="14"/>
    </row>
    <row r="3" spans="1:47" ht="17.25" customHeight="1" x14ac:dyDescent="0.2">
      <c r="A3" s="14" t="s">
        <v>266</v>
      </c>
    </row>
    <row r="4" spans="1:47" ht="17.25" customHeight="1" x14ac:dyDescent="0.2">
      <c r="A4" s="15" t="s">
        <v>1114</v>
      </c>
    </row>
    <row r="5" spans="1:47" ht="17.25" customHeight="1" x14ac:dyDescent="0.2">
      <c r="A5" s="15"/>
    </row>
    <row r="6" spans="1:47" ht="20.25" x14ac:dyDescent="0.2">
      <c r="A6" s="148" t="s">
        <v>980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</row>
    <row r="7" spans="1:47" ht="13.5" thickBot="1" x14ac:dyDescent="0.25">
      <c r="A7" s="149" t="s">
        <v>278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</row>
    <row r="8" spans="1:47" ht="52.5" customHeight="1" thickTop="1" x14ac:dyDescent="0.2">
      <c r="A8" s="185" t="s">
        <v>279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6" t="s">
        <v>280</v>
      </c>
      <c r="S8" s="186"/>
      <c r="T8" s="187" t="s">
        <v>981</v>
      </c>
      <c r="U8" s="187"/>
      <c r="V8" s="187"/>
      <c r="W8" s="187" t="s">
        <v>282</v>
      </c>
      <c r="X8" s="188" t="s">
        <v>982</v>
      </c>
      <c r="Y8" s="188"/>
      <c r="Z8" s="188"/>
      <c r="AA8" s="188"/>
      <c r="AB8" s="187" t="s">
        <v>983</v>
      </c>
      <c r="AC8" s="187"/>
      <c r="AD8" s="187"/>
      <c r="AE8" s="187"/>
      <c r="AF8" s="188" t="s">
        <v>984</v>
      </c>
      <c r="AG8" s="188" t="s">
        <v>286</v>
      </c>
      <c r="AH8" s="188"/>
      <c r="AI8" s="188"/>
      <c r="AJ8" s="188" t="s">
        <v>985</v>
      </c>
      <c r="AK8" s="188"/>
      <c r="AL8" s="188" t="s">
        <v>288</v>
      </c>
      <c r="AM8" s="188" t="s">
        <v>279</v>
      </c>
      <c r="AN8" s="188" t="s">
        <v>986</v>
      </c>
      <c r="AO8" s="188"/>
      <c r="AP8" s="188"/>
      <c r="AQ8" s="188" t="s">
        <v>987</v>
      </c>
      <c r="AR8" s="189" t="s">
        <v>988</v>
      </c>
      <c r="AS8" s="189"/>
      <c r="AT8" s="189"/>
      <c r="AU8" s="189"/>
    </row>
    <row r="9" spans="1:47" x14ac:dyDescent="0.2">
      <c r="A9" s="190" t="s">
        <v>289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1" t="s">
        <v>290</v>
      </c>
      <c r="S9" s="191"/>
      <c r="T9" s="191" t="s">
        <v>293</v>
      </c>
      <c r="U9" s="191"/>
      <c r="V9" s="191"/>
      <c r="W9" s="191"/>
      <c r="X9" s="191" t="s">
        <v>301</v>
      </c>
      <c r="Y9" s="191"/>
      <c r="Z9" s="191"/>
      <c r="AA9" s="191"/>
      <c r="AB9" s="191" t="s">
        <v>291</v>
      </c>
      <c r="AC9" s="191"/>
      <c r="AD9" s="191"/>
      <c r="AE9" s="191"/>
      <c r="AF9" s="191" t="s">
        <v>292</v>
      </c>
      <c r="AG9" s="191"/>
      <c r="AH9" s="191"/>
      <c r="AI9" s="191"/>
      <c r="AJ9" s="191" t="s">
        <v>308</v>
      </c>
      <c r="AK9" s="191"/>
      <c r="AL9" s="191"/>
      <c r="AM9" s="191"/>
      <c r="AN9" s="191" t="s">
        <v>311</v>
      </c>
      <c r="AO9" s="191"/>
      <c r="AP9" s="191"/>
      <c r="AQ9" s="191"/>
      <c r="AR9" s="192" t="s">
        <v>314</v>
      </c>
      <c r="AS9" s="192"/>
      <c r="AT9" s="192"/>
      <c r="AU9" s="192"/>
    </row>
    <row r="10" spans="1:47" x14ac:dyDescent="0.2">
      <c r="A10" s="195" t="s">
        <v>989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61" t="s">
        <v>290</v>
      </c>
      <c r="S10" s="161"/>
      <c r="T10" s="193" t="s">
        <v>990</v>
      </c>
      <c r="U10" s="193"/>
      <c r="V10" s="193"/>
      <c r="W10" s="193" t="s">
        <v>991</v>
      </c>
      <c r="X10" s="193" t="s">
        <v>992</v>
      </c>
      <c r="Y10" s="193"/>
      <c r="Z10" s="193"/>
      <c r="AA10" s="193"/>
      <c r="AB10" s="193" t="s">
        <v>993</v>
      </c>
      <c r="AC10" s="193"/>
      <c r="AD10" s="193"/>
      <c r="AE10" s="193"/>
      <c r="AF10" s="193" t="s">
        <v>312</v>
      </c>
      <c r="AG10" s="193" t="s">
        <v>994</v>
      </c>
      <c r="AH10" s="193"/>
      <c r="AI10" s="193"/>
      <c r="AJ10" s="193" t="s">
        <v>356</v>
      </c>
      <c r="AK10" s="193"/>
      <c r="AL10" s="193" t="s">
        <v>995</v>
      </c>
      <c r="AM10" s="193"/>
      <c r="AN10" s="193" t="s">
        <v>996</v>
      </c>
      <c r="AO10" s="193"/>
      <c r="AP10" s="193"/>
      <c r="AQ10" s="193" t="s">
        <v>997</v>
      </c>
      <c r="AR10" s="194" t="s">
        <v>998</v>
      </c>
      <c r="AS10" s="194"/>
      <c r="AT10" s="194"/>
      <c r="AU10" s="194"/>
    </row>
    <row r="11" spans="1:47" x14ac:dyDescent="0.2">
      <c r="A11" s="195" t="s">
        <v>999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61" t="s">
        <v>289</v>
      </c>
      <c r="S11" s="161"/>
      <c r="T11" s="193" t="s">
        <v>312</v>
      </c>
      <c r="U11" s="193"/>
      <c r="V11" s="193"/>
      <c r="W11" s="193" t="s">
        <v>991</v>
      </c>
      <c r="X11" s="193" t="s">
        <v>312</v>
      </c>
      <c r="Y11" s="193"/>
      <c r="Z11" s="193"/>
      <c r="AA11" s="193"/>
      <c r="AB11" s="193" t="s">
        <v>312</v>
      </c>
      <c r="AC11" s="193"/>
      <c r="AD11" s="193"/>
      <c r="AE11" s="193"/>
      <c r="AF11" s="193" t="s">
        <v>312</v>
      </c>
      <c r="AG11" s="193" t="s">
        <v>994</v>
      </c>
      <c r="AH11" s="193"/>
      <c r="AI11" s="193"/>
      <c r="AJ11" s="193" t="s">
        <v>1000</v>
      </c>
      <c r="AK11" s="193"/>
      <c r="AL11" s="193" t="s">
        <v>995</v>
      </c>
      <c r="AM11" s="193"/>
      <c r="AN11" s="193" t="s">
        <v>312</v>
      </c>
      <c r="AO11" s="193"/>
      <c r="AP11" s="193"/>
      <c r="AQ11" s="193" t="s">
        <v>997</v>
      </c>
      <c r="AR11" s="194" t="s">
        <v>1000</v>
      </c>
      <c r="AS11" s="194"/>
      <c r="AT11" s="194"/>
      <c r="AU11" s="194"/>
    </row>
    <row r="12" spans="1:47" x14ac:dyDescent="0.2">
      <c r="A12" s="195" t="s">
        <v>1001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61" t="s">
        <v>293</v>
      </c>
      <c r="S12" s="161"/>
      <c r="T12" s="193" t="s">
        <v>312</v>
      </c>
      <c r="U12" s="193"/>
      <c r="V12" s="193"/>
      <c r="W12" s="193" t="s">
        <v>991</v>
      </c>
      <c r="X12" s="193" t="s">
        <v>312</v>
      </c>
      <c r="Y12" s="193"/>
      <c r="Z12" s="193"/>
      <c r="AA12" s="193"/>
      <c r="AB12" s="193" t="s">
        <v>312</v>
      </c>
      <c r="AC12" s="193"/>
      <c r="AD12" s="193"/>
      <c r="AE12" s="193"/>
      <c r="AF12" s="193" t="s">
        <v>312</v>
      </c>
      <c r="AG12" s="193" t="s">
        <v>994</v>
      </c>
      <c r="AH12" s="193"/>
      <c r="AI12" s="193"/>
      <c r="AJ12" s="193" t="s">
        <v>1002</v>
      </c>
      <c r="AK12" s="193"/>
      <c r="AL12" s="193" t="s">
        <v>995</v>
      </c>
      <c r="AM12" s="193"/>
      <c r="AN12" s="193" t="s">
        <v>312</v>
      </c>
      <c r="AO12" s="193"/>
      <c r="AP12" s="193"/>
      <c r="AQ12" s="193" t="s">
        <v>997</v>
      </c>
      <c r="AR12" s="194" t="s">
        <v>1002</v>
      </c>
      <c r="AS12" s="194"/>
      <c r="AT12" s="194"/>
      <c r="AU12" s="194"/>
    </row>
    <row r="13" spans="1:47" x14ac:dyDescent="0.2">
      <c r="A13" s="195" t="s">
        <v>1003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61" t="s">
        <v>301</v>
      </c>
      <c r="S13" s="161"/>
      <c r="T13" s="193" t="s">
        <v>312</v>
      </c>
      <c r="U13" s="193"/>
      <c r="V13" s="193"/>
      <c r="W13" s="193" t="s">
        <v>991</v>
      </c>
      <c r="X13" s="193" t="s">
        <v>1004</v>
      </c>
      <c r="Y13" s="193"/>
      <c r="Z13" s="193"/>
      <c r="AA13" s="193"/>
      <c r="AB13" s="193" t="s">
        <v>1005</v>
      </c>
      <c r="AC13" s="193"/>
      <c r="AD13" s="193"/>
      <c r="AE13" s="193"/>
      <c r="AF13" s="193" t="s">
        <v>1006</v>
      </c>
      <c r="AG13" s="193" t="s">
        <v>994</v>
      </c>
      <c r="AH13" s="193"/>
      <c r="AI13" s="193"/>
      <c r="AJ13" s="193" t="s">
        <v>312</v>
      </c>
      <c r="AK13" s="193"/>
      <c r="AL13" s="193" t="s">
        <v>995</v>
      </c>
      <c r="AM13" s="193"/>
      <c r="AN13" s="193" t="s">
        <v>312</v>
      </c>
      <c r="AO13" s="193"/>
      <c r="AP13" s="193"/>
      <c r="AQ13" s="193" t="s">
        <v>997</v>
      </c>
      <c r="AR13" s="194" t="s">
        <v>1007</v>
      </c>
      <c r="AS13" s="194"/>
      <c r="AT13" s="194"/>
      <c r="AU13" s="194"/>
    </row>
    <row r="14" spans="1:47" x14ac:dyDescent="0.2">
      <c r="A14" s="195" t="s">
        <v>1008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61" t="s">
        <v>291</v>
      </c>
      <c r="S14" s="161"/>
      <c r="T14" s="193" t="s">
        <v>312</v>
      </c>
      <c r="U14" s="193"/>
      <c r="V14" s="193"/>
      <c r="W14" s="193" t="s">
        <v>991</v>
      </c>
      <c r="X14" s="193" t="s">
        <v>312</v>
      </c>
      <c r="Y14" s="193"/>
      <c r="Z14" s="193"/>
      <c r="AA14" s="193"/>
      <c r="AB14" s="193" t="s">
        <v>312</v>
      </c>
      <c r="AC14" s="193"/>
      <c r="AD14" s="193"/>
      <c r="AE14" s="193"/>
      <c r="AF14" s="193" t="s">
        <v>312</v>
      </c>
      <c r="AG14" s="193" t="s">
        <v>994</v>
      </c>
      <c r="AH14" s="193"/>
      <c r="AI14" s="193"/>
      <c r="AJ14" s="193" t="s">
        <v>312</v>
      </c>
      <c r="AK14" s="193"/>
      <c r="AL14" s="193" t="s">
        <v>995</v>
      </c>
      <c r="AM14" s="193"/>
      <c r="AN14" s="193" t="s">
        <v>312</v>
      </c>
      <c r="AO14" s="193"/>
      <c r="AP14" s="193"/>
      <c r="AQ14" s="193" t="s">
        <v>997</v>
      </c>
      <c r="AR14" s="194" t="s">
        <v>312</v>
      </c>
      <c r="AS14" s="194"/>
      <c r="AT14" s="194"/>
      <c r="AU14" s="194"/>
    </row>
    <row r="15" spans="1:47" x14ac:dyDescent="0.2">
      <c r="A15" s="195" t="s">
        <v>1009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61" t="s">
        <v>292</v>
      </c>
      <c r="S15" s="161"/>
      <c r="T15" s="193" t="s">
        <v>312</v>
      </c>
      <c r="U15" s="193"/>
      <c r="V15" s="193"/>
      <c r="W15" s="193" t="s">
        <v>991</v>
      </c>
      <c r="X15" s="193" t="s">
        <v>312</v>
      </c>
      <c r="Y15" s="193"/>
      <c r="Z15" s="193"/>
      <c r="AA15" s="193"/>
      <c r="AB15" s="193" t="s">
        <v>312</v>
      </c>
      <c r="AC15" s="193"/>
      <c r="AD15" s="193"/>
      <c r="AE15" s="193"/>
      <c r="AF15" s="193" t="s">
        <v>312</v>
      </c>
      <c r="AG15" s="193" t="s">
        <v>994</v>
      </c>
      <c r="AH15" s="193"/>
      <c r="AI15" s="193"/>
      <c r="AJ15" s="193" t="s">
        <v>312</v>
      </c>
      <c r="AK15" s="193"/>
      <c r="AL15" s="193" t="s">
        <v>995</v>
      </c>
      <c r="AM15" s="193"/>
      <c r="AN15" s="193" t="s">
        <v>312</v>
      </c>
      <c r="AO15" s="193"/>
      <c r="AP15" s="193"/>
      <c r="AQ15" s="193" t="s">
        <v>997</v>
      </c>
      <c r="AR15" s="194" t="s">
        <v>312</v>
      </c>
      <c r="AS15" s="194"/>
      <c r="AT15" s="194"/>
      <c r="AU15" s="194"/>
    </row>
    <row r="16" spans="1:47" x14ac:dyDescent="0.2">
      <c r="A16" s="195" t="s">
        <v>1010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61" t="s">
        <v>308</v>
      </c>
      <c r="S16" s="161"/>
      <c r="T16" s="193" t="s">
        <v>312</v>
      </c>
      <c r="U16" s="193"/>
      <c r="V16" s="193"/>
      <c r="W16" s="193" t="s">
        <v>991</v>
      </c>
      <c r="X16" s="193" t="s">
        <v>312</v>
      </c>
      <c r="Y16" s="193"/>
      <c r="Z16" s="193"/>
      <c r="AA16" s="193"/>
      <c r="AB16" s="193" t="s">
        <v>1011</v>
      </c>
      <c r="AC16" s="193"/>
      <c r="AD16" s="193"/>
      <c r="AE16" s="193"/>
      <c r="AF16" s="193" t="s">
        <v>312</v>
      </c>
      <c r="AG16" s="193" t="s">
        <v>994</v>
      </c>
      <c r="AH16" s="193"/>
      <c r="AI16" s="193"/>
      <c r="AJ16" s="193" t="s">
        <v>312</v>
      </c>
      <c r="AK16" s="193"/>
      <c r="AL16" s="193" t="s">
        <v>995</v>
      </c>
      <c r="AM16" s="193"/>
      <c r="AN16" s="193" t="s">
        <v>312</v>
      </c>
      <c r="AO16" s="193"/>
      <c r="AP16" s="193"/>
      <c r="AQ16" s="193" t="s">
        <v>997</v>
      </c>
      <c r="AR16" s="194" t="s">
        <v>1011</v>
      </c>
      <c r="AS16" s="194"/>
      <c r="AT16" s="194"/>
      <c r="AU16" s="194"/>
    </row>
    <row r="17" spans="1:47" x14ac:dyDescent="0.2">
      <c r="A17" s="195" t="s">
        <v>1012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61" t="s">
        <v>311</v>
      </c>
      <c r="S17" s="161"/>
      <c r="T17" s="193" t="s">
        <v>312</v>
      </c>
      <c r="U17" s="193"/>
      <c r="V17" s="193"/>
      <c r="W17" s="193" t="s">
        <v>991</v>
      </c>
      <c r="X17" s="193" t="s">
        <v>1004</v>
      </c>
      <c r="Y17" s="193"/>
      <c r="Z17" s="193"/>
      <c r="AA17" s="193"/>
      <c r="AB17" s="193" t="s">
        <v>1013</v>
      </c>
      <c r="AC17" s="193"/>
      <c r="AD17" s="193"/>
      <c r="AE17" s="193"/>
      <c r="AF17" s="193" t="s">
        <v>1006</v>
      </c>
      <c r="AG17" s="193" t="s">
        <v>994</v>
      </c>
      <c r="AH17" s="193"/>
      <c r="AI17" s="193"/>
      <c r="AJ17" s="193" t="s">
        <v>1014</v>
      </c>
      <c r="AK17" s="193"/>
      <c r="AL17" s="193" t="s">
        <v>995</v>
      </c>
      <c r="AM17" s="193"/>
      <c r="AN17" s="193" t="s">
        <v>312</v>
      </c>
      <c r="AO17" s="193"/>
      <c r="AP17" s="193"/>
      <c r="AQ17" s="193" t="s">
        <v>997</v>
      </c>
      <c r="AR17" s="194" t="s">
        <v>1015</v>
      </c>
      <c r="AS17" s="194"/>
      <c r="AT17" s="194"/>
      <c r="AU17" s="194"/>
    </row>
    <row r="18" spans="1:47" x14ac:dyDescent="0.2">
      <c r="A18" s="195" t="s">
        <v>1016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61" t="s">
        <v>314</v>
      </c>
      <c r="S18" s="161"/>
      <c r="T18" s="193" t="s">
        <v>312</v>
      </c>
      <c r="U18" s="193"/>
      <c r="V18" s="193"/>
      <c r="W18" s="193" t="s">
        <v>991</v>
      </c>
      <c r="X18" s="193" t="s">
        <v>312</v>
      </c>
      <c r="Y18" s="193"/>
      <c r="Z18" s="193"/>
      <c r="AA18" s="193"/>
      <c r="AB18" s="193" t="s">
        <v>312</v>
      </c>
      <c r="AC18" s="193"/>
      <c r="AD18" s="193"/>
      <c r="AE18" s="193"/>
      <c r="AF18" s="193" t="s">
        <v>312</v>
      </c>
      <c r="AG18" s="193" t="s">
        <v>994</v>
      </c>
      <c r="AH18" s="193"/>
      <c r="AI18" s="193"/>
      <c r="AJ18" s="193" t="s">
        <v>312</v>
      </c>
      <c r="AK18" s="193"/>
      <c r="AL18" s="193" t="s">
        <v>995</v>
      </c>
      <c r="AM18" s="193"/>
      <c r="AN18" s="193" t="s">
        <v>312</v>
      </c>
      <c r="AO18" s="193"/>
      <c r="AP18" s="193"/>
      <c r="AQ18" s="193" t="s">
        <v>997</v>
      </c>
      <c r="AR18" s="194" t="s">
        <v>312</v>
      </c>
      <c r="AS18" s="194"/>
      <c r="AT18" s="194"/>
      <c r="AU18" s="194"/>
    </row>
    <row r="19" spans="1:47" x14ac:dyDescent="0.2">
      <c r="A19" s="195" t="s">
        <v>1017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61" t="s">
        <v>316</v>
      </c>
      <c r="S19" s="161"/>
      <c r="T19" s="193" t="s">
        <v>312</v>
      </c>
      <c r="U19" s="193"/>
      <c r="V19" s="193"/>
      <c r="W19" s="193" t="s">
        <v>991</v>
      </c>
      <c r="X19" s="193" t="s">
        <v>312</v>
      </c>
      <c r="Y19" s="193"/>
      <c r="Z19" s="193"/>
      <c r="AA19" s="193"/>
      <c r="AB19" s="193" t="s">
        <v>312</v>
      </c>
      <c r="AC19" s="193"/>
      <c r="AD19" s="193"/>
      <c r="AE19" s="193"/>
      <c r="AF19" s="193" t="s">
        <v>312</v>
      </c>
      <c r="AG19" s="193" t="s">
        <v>994</v>
      </c>
      <c r="AH19" s="193"/>
      <c r="AI19" s="193"/>
      <c r="AJ19" s="193" t="s">
        <v>312</v>
      </c>
      <c r="AK19" s="193"/>
      <c r="AL19" s="193" t="s">
        <v>995</v>
      </c>
      <c r="AM19" s="193"/>
      <c r="AN19" s="193" t="s">
        <v>312</v>
      </c>
      <c r="AO19" s="193"/>
      <c r="AP19" s="193"/>
      <c r="AQ19" s="193" t="s">
        <v>997</v>
      </c>
      <c r="AR19" s="194" t="s">
        <v>312</v>
      </c>
      <c r="AS19" s="194"/>
      <c r="AT19" s="194"/>
      <c r="AU19" s="194"/>
    </row>
    <row r="20" spans="1:47" x14ac:dyDescent="0.2">
      <c r="A20" s="195" t="s">
        <v>1018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61" t="s">
        <v>318</v>
      </c>
      <c r="S20" s="161"/>
      <c r="T20" s="193" t="s">
        <v>312</v>
      </c>
      <c r="U20" s="193"/>
      <c r="V20" s="193"/>
      <c r="W20" s="193" t="s">
        <v>991</v>
      </c>
      <c r="X20" s="193" t="s">
        <v>312</v>
      </c>
      <c r="Y20" s="193"/>
      <c r="Z20" s="193"/>
      <c r="AA20" s="193"/>
      <c r="AB20" s="193" t="s">
        <v>312</v>
      </c>
      <c r="AC20" s="193"/>
      <c r="AD20" s="193"/>
      <c r="AE20" s="193"/>
      <c r="AF20" s="193" t="s">
        <v>312</v>
      </c>
      <c r="AG20" s="193" t="s">
        <v>994</v>
      </c>
      <c r="AH20" s="193"/>
      <c r="AI20" s="193"/>
      <c r="AJ20" s="193" t="s">
        <v>312</v>
      </c>
      <c r="AK20" s="193"/>
      <c r="AL20" s="193" t="s">
        <v>995</v>
      </c>
      <c r="AM20" s="193"/>
      <c r="AN20" s="193" t="s">
        <v>312</v>
      </c>
      <c r="AO20" s="193"/>
      <c r="AP20" s="193"/>
      <c r="AQ20" s="193" t="s">
        <v>997</v>
      </c>
      <c r="AR20" s="194" t="s">
        <v>312</v>
      </c>
      <c r="AS20" s="194"/>
      <c r="AT20" s="194"/>
      <c r="AU20" s="194"/>
    </row>
    <row r="21" spans="1:47" x14ac:dyDescent="0.2">
      <c r="A21" s="195" t="s">
        <v>1019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61" t="s">
        <v>320</v>
      </c>
      <c r="S21" s="161"/>
      <c r="T21" s="193" t="s">
        <v>312</v>
      </c>
      <c r="U21" s="193"/>
      <c r="V21" s="193"/>
      <c r="W21" s="193" t="s">
        <v>991</v>
      </c>
      <c r="X21" s="193" t="s">
        <v>312</v>
      </c>
      <c r="Y21" s="193"/>
      <c r="Z21" s="193"/>
      <c r="AA21" s="193"/>
      <c r="AB21" s="193" t="s">
        <v>312</v>
      </c>
      <c r="AC21" s="193"/>
      <c r="AD21" s="193"/>
      <c r="AE21" s="193"/>
      <c r="AF21" s="193" t="s">
        <v>312</v>
      </c>
      <c r="AG21" s="193" t="s">
        <v>994</v>
      </c>
      <c r="AH21" s="193"/>
      <c r="AI21" s="193"/>
      <c r="AJ21" s="193" t="s">
        <v>312</v>
      </c>
      <c r="AK21" s="193"/>
      <c r="AL21" s="193" t="s">
        <v>995</v>
      </c>
      <c r="AM21" s="193"/>
      <c r="AN21" s="193" t="s">
        <v>312</v>
      </c>
      <c r="AO21" s="193"/>
      <c r="AP21" s="193"/>
      <c r="AQ21" s="193" t="s">
        <v>997</v>
      </c>
      <c r="AR21" s="194" t="s">
        <v>312</v>
      </c>
      <c r="AS21" s="194"/>
      <c r="AT21" s="194"/>
      <c r="AU21" s="194"/>
    </row>
    <row r="22" spans="1:47" x14ac:dyDescent="0.2">
      <c r="A22" s="195" t="s">
        <v>1020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61" t="s">
        <v>322</v>
      </c>
      <c r="S22" s="161"/>
      <c r="T22" s="193" t="s">
        <v>312</v>
      </c>
      <c r="U22" s="193"/>
      <c r="V22" s="193"/>
      <c r="W22" s="193" t="s">
        <v>991</v>
      </c>
      <c r="X22" s="193" t="s">
        <v>312</v>
      </c>
      <c r="Y22" s="193"/>
      <c r="Z22" s="193"/>
      <c r="AA22" s="193"/>
      <c r="AB22" s="193" t="s">
        <v>1011</v>
      </c>
      <c r="AC22" s="193"/>
      <c r="AD22" s="193"/>
      <c r="AE22" s="193"/>
      <c r="AF22" s="193" t="s">
        <v>312</v>
      </c>
      <c r="AG22" s="193" t="s">
        <v>994</v>
      </c>
      <c r="AH22" s="193"/>
      <c r="AI22" s="193"/>
      <c r="AJ22" s="193" t="s">
        <v>1007</v>
      </c>
      <c r="AK22" s="193"/>
      <c r="AL22" s="193" t="s">
        <v>995</v>
      </c>
      <c r="AM22" s="193"/>
      <c r="AN22" s="193" t="s">
        <v>312</v>
      </c>
      <c r="AO22" s="193"/>
      <c r="AP22" s="193"/>
      <c r="AQ22" s="193" t="s">
        <v>997</v>
      </c>
      <c r="AR22" s="194" t="s">
        <v>1021</v>
      </c>
      <c r="AS22" s="194"/>
      <c r="AT22" s="194"/>
      <c r="AU22" s="194"/>
    </row>
    <row r="23" spans="1:47" x14ac:dyDescent="0.2">
      <c r="A23" s="195" t="s">
        <v>1022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61" t="s">
        <v>324</v>
      </c>
      <c r="S23" s="161"/>
      <c r="T23" s="193" t="s">
        <v>312</v>
      </c>
      <c r="U23" s="193"/>
      <c r="V23" s="193"/>
      <c r="W23" s="193" t="s">
        <v>991</v>
      </c>
      <c r="X23" s="193" t="s">
        <v>312</v>
      </c>
      <c r="Y23" s="193"/>
      <c r="Z23" s="193"/>
      <c r="AA23" s="193"/>
      <c r="AB23" s="193" t="s">
        <v>1011</v>
      </c>
      <c r="AC23" s="193"/>
      <c r="AD23" s="193"/>
      <c r="AE23" s="193"/>
      <c r="AF23" s="193" t="s">
        <v>312</v>
      </c>
      <c r="AG23" s="193" t="s">
        <v>994</v>
      </c>
      <c r="AH23" s="193"/>
      <c r="AI23" s="193"/>
      <c r="AJ23" s="193" t="s">
        <v>1007</v>
      </c>
      <c r="AK23" s="193"/>
      <c r="AL23" s="193" t="s">
        <v>995</v>
      </c>
      <c r="AM23" s="193"/>
      <c r="AN23" s="193" t="s">
        <v>312</v>
      </c>
      <c r="AO23" s="193"/>
      <c r="AP23" s="193"/>
      <c r="AQ23" s="193" t="s">
        <v>997</v>
      </c>
      <c r="AR23" s="194" t="s">
        <v>1021</v>
      </c>
      <c r="AS23" s="194"/>
      <c r="AT23" s="194"/>
      <c r="AU23" s="194"/>
    </row>
    <row r="24" spans="1:47" x14ac:dyDescent="0.2">
      <c r="A24" s="195" t="s">
        <v>1023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61" t="s">
        <v>326</v>
      </c>
      <c r="S24" s="161"/>
      <c r="T24" s="193" t="s">
        <v>990</v>
      </c>
      <c r="U24" s="193"/>
      <c r="V24" s="193"/>
      <c r="W24" s="193" t="s">
        <v>991</v>
      </c>
      <c r="X24" s="193" t="s">
        <v>1024</v>
      </c>
      <c r="Y24" s="193"/>
      <c r="Z24" s="193"/>
      <c r="AA24" s="193"/>
      <c r="AB24" s="193" t="s">
        <v>1025</v>
      </c>
      <c r="AC24" s="193"/>
      <c r="AD24" s="193"/>
      <c r="AE24" s="193"/>
      <c r="AF24" s="193" t="s">
        <v>1006</v>
      </c>
      <c r="AG24" s="193" t="s">
        <v>994</v>
      </c>
      <c r="AH24" s="193"/>
      <c r="AI24" s="193"/>
      <c r="AJ24" s="193" t="s">
        <v>357</v>
      </c>
      <c r="AK24" s="193"/>
      <c r="AL24" s="193" t="s">
        <v>995</v>
      </c>
      <c r="AM24" s="193"/>
      <c r="AN24" s="193" t="s">
        <v>996</v>
      </c>
      <c r="AO24" s="193"/>
      <c r="AP24" s="193"/>
      <c r="AQ24" s="193" t="s">
        <v>997</v>
      </c>
      <c r="AR24" s="194" t="s">
        <v>1026</v>
      </c>
      <c r="AS24" s="194"/>
      <c r="AT24" s="194"/>
      <c r="AU24" s="194"/>
    </row>
    <row r="25" spans="1:47" x14ac:dyDescent="0.2">
      <c r="A25" s="195" t="s">
        <v>1027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61" t="s">
        <v>328</v>
      </c>
      <c r="S25" s="161"/>
      <c r="T25" s="193" t="s">
        <v>1028</v>
      </c>
      <c r="U25" s="193"/>
      <c r="V25" s="193"/>
      <c r="W25" s="193" t="s">
        <v>991</v>
      </c>
      <c r="X25" s="193" t="s">
        <v>1029</v>
      </c>
      <c r="Y25" s="193"/>
      <c r="Z25" s="193"/>
      <c r="AA25" s="193"/>
      <c r="AB25" s="193" t="s">
        <v>1030</v>
      </c>
      <c r="AC25" s="193"/>
      <c r="AD25" s="193"/>
      <c r="AE25" s="193"/>
      <c r="AF25" s="193" t="s">
        <v>312</v>
      </c>
      <c r="AG25" s="193" t="s">
        <v>994</v>
      </c>
      <c r="AH25" s="193"/>
      <c r="AI25" s="193"/>
      <c r="AJ25" s="193" t="s">
        <v>312</v>
      </c>
      <c r="AK25" s="193"/>
      <c r="AL25" s="193" t="s">
        <v>995</v>
      </c>
      <c r="AM25" s="193"/>
      <c r="AN25" s="193" t="s">
        <v>1031</v>
      </c>
      <c r="AO25" s="193"/>
      <c r="AP25" s="193"/>
      <c r="AQ25" s="193" t="s">
        <v>997</v>
      </c>
      <c r="AR25" s="194" t="s">
        <v>1032</v>
      </c>
      <c r="AS25" s="194"/>
      <c r="AT25" s="194"/>
      <c r="AU25" s="194"/>
    </row>
    <row r="26" spans="1:47" x14ac:dyDescent="0.2">
      <c r="A26" s="195" t="s">
        <v>1033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61" t="s">
        <v>330</v>
      </c>
      <c r="S26" s="161"/>
      <c r="T26" s="193" t="s">
        <v>1034</v>
      </c>
      <c r="U26" s="193"/>
      <c r="V26" s="193"/>
      <c r="W26" s="193" t="s">
        <v>991</v>
      </c>
      <c r="X26" s="193" t="s">
        <v>1035</v>
      </c>
      <c r="Y26" s="193"/>
      <c r="Z26" s="193"/>
      <c r="AA26" s="193"/>
      <c r="AB26" s="193" t="s">
        <v>1036</v>
      </c>
      <c r="AC26" s="193"/>
      <c r="AD26" s="193"/>
      <c r="AE26" s="193"/>
      <c r="AF26" s="193" t="s">
        <v>565</v>
      </c>
      <c r="AG26" s="193" t="s">
        <v>994</v>
      </c>
      <c r="AH26" s="193"/>
      <c r="AI26" s="193"/>
      <c r="AJ26" s="193" t="s">
        <v>312</v>
      </c>
      <c r="AK26" s="193"/>
      <c r="AL26" s="193" t="s">
        <v>995</v>
      </c>
      <c r="AM26" s="193"/>
      <c r="AN26" s="193" t="s">
        <v>1037</v>
      </c>
      <c r="AO26" s="193"/>
      <c r="AP26" s="193"/>
      <c r="AQ26" s="193" t="s">
        <v>997</v>
      </c>
      <c r="AR26" s="194" t="s">
        <v>952</v>
      </c>
      <c r="AS26" s="194"/>
      <c r="AT26" s="194"/>
      <c r="AU26" s="194"/>
    </row>
    <row r="27" spans="1:47" x14ac:dyDescent="0.2">
      <c r="A27" s="195" t="s">
        <v>1038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61" t="s">
        <v>332</v>
      </c>
      <c r="S27" s="161"/>
      <c r="T27" s="193" t="s">
        <v>312</v>
      </c>
      <c r="U27" s="193"/>
      <c r="V27" s="193"/>
      <c r="W27" s="193" t="s">
        <v>991</v>
      </c>
      <c r="X27" s="193" t="s">
        <v>312</v>
      </c>
      <c r="Y27" s="193"/>
      <c r="Z27" s="193"/>
      <c r="AA27" s="193"/>
      <c r="AB27" s="193" t="s">
        <v>312</v>
      </c>
      <c r="AC27" s="193"/>
      <c r="AD27" s="193"/>
      <c r="AE27" s="193"/>
      <c r="AF27" s="193" t="s">
        <v>312</v>
      </c>
      <c r="AG27" s="193" t="s">
        <v>994</v>
      </c>
      <c r="AH27" s="193"/>
      <c r="AI27" s="193"/>
      <c r="AJ27" s="193" t="s">
        <v>312</v>
      </c>
      <c r="AK27" s="193"/>
      <c r="AL27" s="193" t="s">
        <v>995</v>
      </c>
      <c r="AM27" s="193"/>
      <c r="AN27" s="193" t="s">
        <v>312</v>
      </c>
      <c r="AO27" s="193"/>
      <c r="AP27" s="193"/>
      <c r="AQ27" s="193" t="s">
        <v>997</v>
      </c>
      <c r="AR27" s="194" t="s">
        <v>312</v>
      </c>
      <c r="AS27" s="194"/>
      <c r="AT27" s="194"/>
      <c r="AU27" s="194"/>
    </row>
    <row r="28" spans="1:47" x14ac:dyDescent="0.2">
      <c r="A28" s="195" t="s">
        <v>1039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61" t="s">
        <v>334</v>
      </c>
      <c r="S28" s="161"/>
      <c r="T28" s="193" t="s">
        <v>1040</v>
      </c>
      <c r="U28" s="193"/>
      <c r="V28" s="193"/>
      <c r="W28" s="193" t="s">
        <v>991</v>
      </c>
      <c r="X28" s="193" t="s">
        <v>1041</v>
      </c>
      <c r="Y28" s="193"/>
      <c r="Z28" s="193"/>
      <c r="AA28" s="193"/>
      <c r="AB28" s="193" t="s">
        <v>1042</v>
      </c>
      <c r="AC28" s="193"/>
      <c r="AD28" s="193"/>
      <c r="AE28" s="193"/>
      <c r="AF28" s="193" t="s">
        <v>565</v>
      </c>
      <c r="AG28" s="193" t="s">
        <v>994</v>
      </c>
      <c r="AH28" s="193"/>
      <c r="AI28" s="193"/>
      <c r="AJ28" s="193" t="s">
        <v>312</v>
      </c>
      <c r="AK28" s="193"/>
      <c r="AL28" s="193" t="s">
        <v>995</v>
      </c>
      <c r="AM28" s="193"/>
      <c r="AN28" s="193" t="s">
        <v>1043</v>
      </c>
      <c r="AO28" s="193"/>
      <c r="AP28" s="193"/>
      <c r="AQ28" s="193" t="s">
        <v>997</v>
      </c>
      <c r="AR28" s="194" t="s">
        <v>1044</v>
      </c>
      <c r="AS28" s="194"/>
      <c r="AT28" s="194"/>
      <c r="AU28" s="194"/>
    </row>
    <row r="29" spans="1:47" x14ac:dyDescent="0.2">
      <c r="A29" s="195" t="s">
        <v>1045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61" t="s">
        <v>373</v>
      </c>
      <c r="S29" s="161"/>
      <c r="T29" s="193" t="s">
        <v>312</v>
      </c>
      <c r="U29" s="193"/>
      <c r="V29" s="193"/>
      <c r="W29" s="193" t="s">
        <v>991</v>
      </c>
      <c r="X29" s="193" t="s">
        <v>312</v>
      </c>
      <c r="Y29" s="193"/>
      <c r="Z29" s="193"/>
      <c r="AA29" s="193"/>
      <c r="AB29" s="193" t="s">
        <v>312</v>
      </c>
      <c r="AC29" s="193"/>
      <c r="AD29" s="193"/>
      <c r="AE29" s="193"/>
      <c r="AF29" s="193" t="s">
        <v>312</v>
      </c>
      <c r="AG29" s="193" t="s">
        <v>994</v>
      </c>
      <c r="AH29" s="193"/>
      <c r="AI29" s="193"/>
      <c r="AJ29" s="193" t="s">
        <v>312</v>
      </c>
      <c r="AK29" s="193"/>
      <c r="AL29" s="193" t="s">
        <v>995</v>
      </c>
      <c r="AM29" s="193"/>
      <c r="AN29" s="193" t="s">
        <v>312</v>
      </c>
      <c r="AO29" s="193"/>
      <c r="AP29" s="193"/>
      <c r="AQ29" s="193" t="s">
        <v>997</v>
      </c>
      <c r="AR29" s="194" t="s">
        <v>312</v>
      </c>
      <c r="AS29" s="194"/>
      <c r="AT29" s="194"/>
      <c r="AU29" s="194"/>
    </row>
    <row r="30" spans="1:47" x14ac:dyDescent="0.2">
      <c r="A30" s="195" t="s">
        <v>1046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61" t="s">
        <v>375</v>
      </c>
      <c r="S30" s="161"/>
      <c r="T30" s="193" t="s">
        <v>312</v>
      </c>
      <c r="U30" s="193"/>
      <c r="V30" s="193"/>
      <c r="W30" s="193" t="s">
        <v>991</v>
      </c>
      <c r="X30" s="193" t="s">
        <v>312</v>
      </c>
      <c r="Y30" s="193"/>
      <c r="Z30" s="193"/>
      <c r="AA30" s="193"/>
      <c r="AB30" s="193" t="s">
        <v>312</v>
      </c>
      <c r="AC30" s="193"/>
      <c r="AD30" s="193"/>
      <c r="AE30" s="193"/>
      <c r="AF30" s="193" t="s">
        <v>312</v>
      </c>
      <c r="AG30" s="193" t="s">
        <v>994</v>
      </c>
      <c r="AH30" s="193"/>
      <c r="AI30" s="193"/>
      <c r="AJ30" s="193" t="s">
        <v>312</v>
      </c>
      <c r="AK30" s="193"/>
      <c r="AL30" s="193" t="s">
        <v>995</v>
      </c>
      <c r="AM30" s="193"/>
      <c r="AN30" s="193" t="s">
        <v>312</v>
      </c>
      <c r="AO30" s="193"/>
      <c r="AP30" s="193"/>
      <c r="AQ30" s="193" t="s">
        <v>997</v>
      </c>
      <c r="AR30" s="194" t="s">
        <v>312</v>
      </c>
      <c r="AS30" s="194"/>
      <c r="AT30" s="194"/>
      <c r="AU30" s="194"/>
    </row>
    <row r="31" spans="1:47" x14ac:dyDescent="0.2">
      <c r="A31" s="195" t="s">
        <v>1047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61" t="s">
        <v>377</v>
      </c>
      <c r="S31" s="161"/>
      <c r="T31" s="193" t="s">
        <v>312</v>
      </c>
      <c r="U31" s="193"/>
      <c r="V31" s="193"/>
      <c r="W31" s="193" t="s">
        <v>991</v>
      </c>
      <c r="X31" s="193" t="s">
        <v>312</v>
      </c>
      <c r="Y31" s="193"/>
      <c r="Z31" s="193"/>
      <c r="AA31" s="193"/>
      <c r="AB31" s="193" t="s">
        <v>312</v>
      </c>
      <c r="AC31" s="193"/>
      <c r="AD31" s="193"/>
      <c r="AE31" s="193"/>
      <c r="AF31" s="193" t="s">
        <v>312</v>
      </c>
      <c r="AG31" s="193" t="s">
        <v>994</v>
      </c>
      <c r="AH31" s="193"/>
      <c r="AI31" s="193"/>
      <c r="AJ31" s="193" t="s">
        <v>312</v>
      </c>
      <c r="AK31" s="193"/>
      <c r="AL31" s="193" t="s">
        <v>995</v>
      </c>
      <c r="AM31" s="193"/>
      <c r="AN31" s="193" t="s">
        <v>312</v>
      </c>
      <c r="AO31" s="193"/>
      <c r="AP31" s="193"/>
      <c r="AQ31" s="193" t="s">
        <v>997</v>
      </c>
      <c r="AR31" s="194" t="s">
        <v>312</v>
      </c>
      <c r="AS31" s="194"/>
      <c r="AT31" s="194"/>
      <c r="AU31" s="194"/>
    </row>
    <row r="32" spans="1:47" x14ac:dyDescent="0.2">
      <c r="A32" s="195" t="s">
        <v>1048</v>
      </c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61" t="s">
        <v>381</v>
      </c>
      <c r="S32" s="161"/>
      <c r="T32" s="193" t="s">
        <v>312</v>
      </c>
      <c r="U32" s="193"/>
      <c r="V32" s="193"/>
      <c r="W32" s="193" t="s">
        <v>991</v>
      </c>
      <c r="X32" s="193" t="s">
        <v>312</v>
      </c>
      <c r="Y32" s="193"/>
      <c r="Z32" s="193"/>
      <c r="AA32" s="193"/>
      <c r="AB32" s="193" t="s">
        <v>312</v>
      </c>
      <c r="AC32" s="193"/>
      <c r="AD32" s="193"/>
      <c r="AE32" s="193"/>
      <c r="AF32" s="193" t="s">
        <v>312</v>
      </c>
      <c r="AG32" s="193" t="s">
        <v>994</v>
      </c>
      <c r="AH32" s="193"/>
      <c r="AI32" s="193"/>
      <c r="AJ32" s="193" t="s">
        <v>312</v>
      </c>
      <c r="AK32" s="193"/>
      <c r="AL32" s="193" t="s">
        <v>995</v>
      </c>
      <c r="AM32" s="193"/>
      <c r="AN32" s="193" t="s">
        <v>312</v>
      </c>
      <c r="AO32" s="193"/>
      <c r="AP32" s="193"/>
      <c r="AQ32" s="193" t="s">
        <v>997</v>
      </c>
      <c r="AR32" s="194" t="s">
        <v>312</v>
      </c>
      <c r="AS32" s="194"/>
      <c r="AT32" s="194"/>
      <c r="AU32" s="194"/>
    </row>
    <row r="33" spans="1:47" x14ac:dyDescent="0.2">
      <c r="A33" s="195" t="s">
        <v>1049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61" t="s">
        <v>383</v>
      </c>
      <c r="S33" s="161"/>
      <c r="T33" s="193" t="s">
        <v>1040</v>
      </c>
      <c r="U33" s="193"/>
      <c r="V33" s="193"/>
      <c r="W33" s="193" t="s">
        <v>991</v>
      </c>
      <c r="X33" s="193" t="s">
        <v>1041</v>
      </c>
      <c r="Y33" s="193"/>
      <c r="Z33" s="193"/>
      <c r="AA33" s="193"/>
      <c r="AB33" s="193" t="s">
        <v>1042</v>
      </c>
      <c r="AC33" s="193"/>
      <c r="AD33" s="193"/>
      <c r="AE33" s="193"/>
      <c r="AF33" s="193" t="s">
        <v>565</v>
      </c>
      <c r="AG33" s="193" t="s">
        <v>994</v>
      </c>
      <c r="AH33" s="193"/>
      <c r="AI33" s="193"/>
      <c r="AJ33" s="193" t="s">
        <v>312</v>
      </c>
      <c r="AK33" s="193"/>
      <c r="AL33" s="193" t="s">
        <v>995</v>
      </c>
      <c r="AM33" s="193"/>
      <c r="AN33" s="193" t="s">
        <v>1043</v>
      </c>
      <c r="AO33" s="193"/>
      <c r="AP33" s="193"/>
      <c r="AQ33" s="193" t="s">
        <v>997</v>
      </c>
      <c r="AR33" s="194" t="s">
        <v>1044</v>
      </c>
      <c r="AS33" s="194"/>
      <c r="AT33" s="194"/>
      <c r="AU33" s="194"/>
    </row>
    <row r="34" spans="1:47" x14ac:dyDescent="0.2">
      <c r="A34" s="195" t="s">
        <v>1050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61" t="s">
        <v>385</v>
      </c>
      <c r="S34" s="161"/>
      <c r="T34" s="193" t="s">
        <v>344</v>
      </c>
      <c r="U34" s="193"/>
      <c r="V34" s="193"/>
      <c r="W34" s="193" t="s">
        <v>991</v>
      </c>
      <c r="X34" s="193" t="s">
        <v>349</v>
      </c>
      <c r="Y34" s="193"/>
      <c r="Z34" s="193"/>
      <c r="AA34" s="193"/>
      <c r="AB34" s="193" t="s">
        <v>352</v>
      </c>
      <c r="AC34" s="193"/>
      <c r="AD34" s="193"/>
      <c r="AE34" s="193"/>
      <c r="AF34" s="193" t="s">
        <v>354</v>
      </c>
      <c r="AG34" s="193" t="s">
        <v>994</v>
      </c>
      <c r="AH34" s="193"/>
      <c r="AI34" s="193"/>
      <c r="AJ34" s="193" t="s">
        <v>357</v>
      </c>
      <c r="AK34" s="193"/>
      <c r="AL34" s="193" t="s">
        <v>995</v>
      </c>
      <c r="AM34" s="193"/>
      <c r="AN34" s="193" t="s">
        <v>379</v>
      </c>
      <c r="AO34" s="193"/>
      <c r="AP34" s="193"/>
      <c r="AQ34" s="193" t="s">
        <v>997</v>
      </c>
      <c r="AR34" s="194" t="s">
        <v>1051</v>
      </c>
      <c r="AS34" s="194"/>
      <c r="AT34" s="194"/>
      <c r="AU34" s="194"/>
    </row>
    <row r="35" spans="1:47" ht="13.5" thickBot="1" x14ac:dyDescent="0.25">
      <c r="A35" s="198" t="s">
        <v>1052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66" t="s">
        <v>387</v>
      </c>
      <c r="S35" s="166"/>
      <c r="T35" s="196" t="s">
        <v>312</v>
      </c>
      <c r="U35" s="196"/>
      <c r="V35" s="196"/>
      <c r="W35" s="196" t="s">
        <v>991</v>
      </c>
      <c r="X35" s="196" t="s">
        <v>312</v>
      </c>
      <c r="Y35" s="196"/>
      <c r="Z35" s="196"/>
      <c r="AA35" s="196"/>
      <c r="AB35" s="196" t="s">
        <v>1053</v>
      </c>
      <c r="AC35" s="196"/>
      <c r="AD35" s="196"/>
      <c r="AE35" s="196"/>
      <c r="AF35" s="196" t="s">
        <v>312</v>
      </c>
      <c r="AG35" s="196" t="s">
        <v>994</v>
      </c>
      <c r="AH35" s="196"/>
      <c r="AI35" s="196"/>
      <c r="AJ35" s="196" t="s">
        <v>312</v>
      </c>
      <c r="AK35" s="196"/>
      <c r="AL35" s="196" t="s">
        <v>995</v>
      </c>
      <c r="AM35" s="196"/>
      <c r="AN35" s="196" t="s">
        <v>312</v>
      </c>
      <c r="AO35" s="196"/>
      <c r="AP35" s="196"/>
      <c r="AQ35" s="196" t="s">
        <v>997</v>
      </c>
      <c r="AR35" s="197" t="s">
        <v>1053</v>
      </c>
      <c r="AS35" s="197"/>
      <c r="AT35" s="197"/>
      <c r="AU35" s="197"/>
    </row>
    <row r="36" spans="1:47" ht="13.5" thickTop="1" x14ac:dyDescent="0.2"/>
  </sheetData>
  <mergeCells count="254">
    <mergeCell ref="AN35:AQ35"/>
    <mergeCell ref="AR35:AU35"/>
    <mergeCell ref="AJ34:AM34"/>
    <mergeCell ref="AN34:AQ34"/>
    <mergeCell ref="AR34:AU34"/>
    <mergeCell ref="A35:Q35"/>
    <mergeCell ref="R35:S35"/>
    <mergeCell ref="T35:W35"/>
    <mergeCell ref="X35:AA35"/>
    <mergeCell ref="AB35:AE35"/>
    <mergeCell ref="AF35:AI35"/>
    <mergeCell ref="AJ35:AM35"/>
    <mergeCell ref="A34:Q34"/>
    <mergeCell ref="R34:S34"/>
    <mergeCell ref="T34:W34"/>
    <mergeCell ref="X34:AA34"/>
    <mergeCell ref="AB34:AE34"/>
    <mergeCell ref="AF34:AI34"/>
    <mergeCell ref="A33:Q33"/>
    <mergeCell ref="R33:S33"/>
    <mergeCell ref="T33:W33"/>
    <mergeCell ref="X33:AA33"/>
    <mergeCell ref="AB33:AE33"/>
    <mergeCell ref="AF33:AI33"/>
    <mergeCell ref="AJ33:AM33"/>
    <mergeCell ref="AN33:AQ33"/>
    <mergeCell ref="AR33:AU33"/>
    <mergeCell ref="A32:Q32"/>
    <mergeCell ref="R32:S32"/>
    <mergeCell ref="T32:W32"/>
    <mergeCell ref="X32:AA32"/>
    <mergeCell ref="AB32:AE32"/>
    <mergeCell ref="AF32:AI32"/>
    <mergeCell ref="AJ32:AM32"/>
    <mergeCell ref="AN32:AQ32"/>
    <mergeCell ref="AR32:AU32"/>
    <mergeCell ref="AJ30:AM30"/>
    <mergeCell ref="AN30:AQ30"/>
    <mergeCell ref="AR30:AU30"/>
    <mergeCell ref="A31:Q31"/>
    <mergeCell ref="R31:S31"/>
    <mergeCell ref="T31:W31"/>
    <mergeCell ref="X31:AA31"/>
    <mergeCell ref="AB31:AE31"/>
    <mergeCell ref="AF31:AI31"/>
    <mergeCell ref="AJ31:AM31"/>
    <mergeCell ref="A30:Q30"/>
    <mergeCell ref="R30:S30"/>
    <mergeCell ref="T30:W30"/>
    <mergeCell ref="X30:AA30"/>
    <mergeCell ref="AB30:AE30"/>
    <mergeCell ref="AF30:AI30"/>
    <mergeCell ref="AN31:AQ31"/>
    <mergeCell ref="AR31:AU31"/>
    <mergeCell ref="A29:Q29"/>
    <mergeCell ref="R29:S29"/>
    <mergeCell ref="T29:W29"/>
    <mergeCell ref="X29:AA29"/>
    <mergeCell ref="AB29:AE29"/>
    <mergeCell ref="AF29:AI29"/>
    <mergeCell ref="AJ29:AM29"/>
    <mergeCell ref="AN29:AQ29"/>
    <mergeCell ref="AR29:AU29"/>
    <mergeCell ref="A28:Q28"/>
    <mergeCell ref="R28:S28"/>
    <mergeCell ref="T28:W28"/>
    <mergeCell ref="X28:AA28"/>
    <mergeCell ref="AB28:AE28"/>
    <mergeCell ref="AF28:AI28"/>
    <mergeCell ref="AJ28:AM28"/>
    <mergeCell ref="AN28:AQ28"/>
    <mergeCell ref="AR28:AU28"/>
    <mergeCell ref="AJ26:AM26"/>
    <mergeCell ref="AN26:AQ26"/>
    <mergeCell ref="AR26:AU26"/>
    <mergeCell ref="A27:Q27"/>
    <mergeCell ref="R27:S27"/>
    <mergeCell ref="T27:W27"/>
    <mergeCell ref="X27:AA27"/>
    <mergeCell ref="AB27:AE27"/>
    <mergeCell ref="AF27:AI27"/>
    <mergeCell ref="AJ27:AM27"/>
    <mergeCell ref="A26:Q26"/>
    <mergeCell ref="R26:S26"/>
    <mergeCell ref="T26:W26"/>
    <mergeCell ref="X26:AA26"/>
    <mergeCell ref="AB26:AE26"/>
    <mergeCell ref="AF26:AI26"/>
    <mergeCell ref="AN27:AQ27"/>
    <mergeCell ref="AR27:AU27"/>
    <mergeCell ref="A25:Q25"/>
    <mergeCell ref="R25:S25"/>
    <mergeCell ref="T25:W25"/>
    <mergeCell ref="X25:AA25"/>
    <mergeCell ref="AB25:AE25"/>
    <mergeCell ref="AF25:AI25"/>
    <mergeCell ref="AJ25:AM25"/>
    <mergeCell ref="AN25:AQ25"/>
    <mergeCell ref="AR25:AU25"/>
    <mergeCell ref="A24:Q24"/>
    <mergeCell ref="R24:S24"/>
    <mergeCell ref="T24:W24"/>
    <mergeCell ref="X24:AA24"/>
    <mergeCell ref="AB24:AE24"/>
    <mergeCell ref="AF24:AI24"/>
    <mergeCell ref="AJ24:AM24"/>
    <mergeCell ref="AN24:AQ24"/>
    <mergeCell ref="AR24:AU24"/>
    <mergeCell ref="AJ22:AM22"/>
    <mergeCell ref="AN22:AQ22"/>
    <mergeCell ref="AR22:AU22"/>
    <mergeCell ref="A23:Q23"/>
    <mergeCell ref="R23:S23"/>
    <mergeCell ref="T23:W23"/>
    <mergeCell ref="X23:AA23"/>
    <mergeCell ref="AB23:AE23"/>
    <mergeCell ref="AF23:AI23"/>
    <mergeCell ref="AJ23:AM23"/>
    <mergeCell ref="A22:Q22"/>
    <mergeCell ref="R22:S22"/>
    <mergeCell ref="T22:W22"/>
    <mergeCell ref="X22:AA22"/>
    <mergeCell ref="AB22:AE22"/>
    <mergeCell ref="AF22:AI22"/>
    <mergeCell ref="AN23:AQ23"/>
    <mergeCell ref="AR23:AU23"/>
    <mergeCell ref="A21:Q21"/>
    <mergeCell ref="R21:S21"/>
    <mergeCell ref="T21:W21"/>
    <mergeCell ref="X21:AA21"/>
    <mergeCell ref="AB21:AE21"/>
    <mergeCell ref="AF21:AI21"/>
    <mergeCell ref="AJ21:AM21"/>
    <mergeCell ref="AN21:AQ21"/>
    <mergeCell ref="AR21:AU21"/>
    <mergeCell ref="A20:Q20"/>
    <mergeCell ref="R20:S20"/>
    <mergeCell ref="T20:W20"/>
    <mergeCell ref="X20:AA20"/>
    <mergeCell ref="AB20:AE20"/>
    <mergeCell ref="AF20:AI20"/>
    <mergeCell ref="AJ20:AM20"/>
    <mergeCell ref="AN20:AQ20"/>
    <mergeCell ref="AR20:AU20"/>
    <mergeCell ref="AJ18:AM18"/>
    <mergeCell ref="AN18:AQ18"/>
    <mergeCell ref="AR18:AU18"/>
    <mergeCell ref="A19:Q19"/>
    <mergeCell ref="R19:S19"/>
    <mergeCell ref="T19:W19"/>
    <mergeCell ref="X19:AA19"/>
    <mergeCell ref="AB19:AE19"/>
    <mergeCell ref="AF19:AI19"/>
    <mergeCell ref="AJ19:AM19"/>
    <mergeCell ref="A18:Q18"/>
    <mergeCell ref="R18:S18"/>
    <mergeCell ref="T18:W18"/>
    <mergeCell ref="X18:AA18"/>
    <mergeCell ref="AB18:AE18"/>
    <mergeCell ref="AF18:AI18"/>
    <mergeCell ref="AN19:AQ19"/>
    <mergeCell ref="AR19:AU19"/>
    <mergeCell ref="A17:Q17"/>
    <mergeCell ref="R17:S17"/>
    <mergeCell ref="T17:W17"/>
    <mergeCell ref="X17:AA17"/>
    <mergeCell ref="AB17:AE17"/>
    <mergeCell ref="AF17:AI17"/>
    <mergeCell ref="AJ17:AM17"/>
    <mergeCell ref="AN17:AQ17"/>
    <mergeCell ref="AR17:AU17"/>
    <mergeCell ref="A16:Q16"/>
    <mergeCell ref="R16:S16"/>
    <mergeCell ref="T16:W16"/>
    <mergeCell ref="X16:AA16"/>
    <mergeCell ref="AB16:AE16"/>
    <mergeCell ref="AF16:AI16"/>
    <mergeCell ref="AJ16:AM16"/>
    <mergeCell ref="AN16:AQ16"/>
    <mergeCell ref="AR16:AU16"/>
    <mergeCell ref="AJ14:AM14"/>
    <mergeCell ref="AN14:AQ14"/>
    <mergeCell ref="AR14:AU14"/>
    <mergeCell ref="A15:Q15"/>
    <mergeCell ref="R15:S15"/>
    <mergeCell ref="T15:W15"/>
    <mergeCell ref="X15:AA15"/>
    <mergeCell ref="AB15:AE15"/>
    <mergeCell ref="AF15:AI15"/>
    <mergeCell ref="AJ15:AM15"/>
    <mergeCell ref="A14:Q14"/>
    <mergeCell ref="R14:S14"/>
    <mergeCell ref="T14:W14"/>
    <mergeCell ref="X14:AA14"/>
    <mergeCell ref="AB14:AE14"/>
    <mergeCell ref="AF14:AI14"/>
    <mergeCell ref="AN15:AQ15"/>
    <mergeCell ref="AR15:AU15"/>
    <mergeCell ref="A13:Q13"/>
    <mergeCell ref="R13:S13"/>
    <mergeCell ref="T13:W13"/>
    <mergeCell ref="X13:AA13"/>
    <mergeCell ref="AB13:AE13"/>
    <mergeCell ref="AF13:AI13"/>
    <mergeCell ref="AJ13:AM13"/>
    <mergeCell ref="AN13:AQ13"/>
    <mergeCell ref="AR13:AU13"/>
    <mergeCell ref="A12:Q12"/>
    <mergeCell ref="R12:S12"/>
    <mergeCell ref="T12:W12"/>
    <mergeCell ref="X12:AA12"/>
    <mergeCell ref="AB12:AE12"/>
    <mergeCell ref="AF12:AI12"/>
    <mergeCell ref="AJ12:AM12"/>
    <mergeCell ref="AN12:AQ12"/>
    <mergeCell ref="AR12:AU12"/>
    <mergeCell ref="AJ10:AM10"/>
    <mergeCell ref="AN10:AQ10"/>
    <mergeCell ref="AR10:AU10"/>
    <mergeCell ref="A11:Q11"/>
    <mergeCell ref="R11:S11"/>
    <mergeCell ref="T11:W11"/>
    <mergeCell ref="X11:AA11"/>
    <mergeCell ref="AB11:AE11"/>
    <mergeCell ref="AF11:AI11"/>
    <mergeCell ref="AJ11:AM11"/>
    <mergeCell ref="A10:Q10"/>
    <mergeCell ref="R10:S10"/>
    <mergeCell ref="T10:W10"/>
    <mergeCell ref="X10:AA10"/>
    <mergeCell ref="AB10:AE10"/>
    <mergeCell ref="AF10:AI10"/>
    <mergeCell ref="AN11:AQ11"/>
    <mergeCell ref="AR11:AU11"/>
    <mergeCell ref="A9:Q9"/>
    <mergeCell ref="R9:S9"/>
    <mergeCell ref="T9:W9"/>
    <mergeCell ref="X9:AA9"/>
    <mergeCell ref="AB9:AE9"/>
    <mergeCell ref="AF9:AI9"/>
    <mergeCell ref="AJ9:AM9"/>
    <mergeCell ref="AN9:AQ9"/>
    <mergeCell ref="AR9:AU9"/>
    <mergeCell ref="A6:AU6"/>
    <mergeCell ref="A7:AU7"/>
    <mergeCell ref="A8:Q8"/>
    <mergeCell ref="R8:S8"/>
    <mergeCell ref="T8:W8"/>
    <mergeCell ref="X8:AA8"/>
    <mergeCell ref="AB8:AE8"/>
    <mergeCell ref="AF8:AI8"/>
    <mergeCell ref="AJ8:AM8"/>
    <mergeCell ref="AN8:AQ8"/>
    <mergeCell ref="AR8:A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E62"/>
  <sheetViews>
    <sheetView workbookViewId="0">
      <selection activeCell="D6" sqref="D6"/>
    </sheetView>
  </sheetViews>
  <sheetFormatPr defaultRowHeight="12.75" x14ac:dyDescent="0.2"/>
  <cols>
    <col min="1" max="1" width="54.5" customWidth="1"/>
    <col min="2" max="2" width="25.33203125" customWidth="1"/>
    <col min="3" max="3" width="20.83203125" customWidth="1"/>
    <col min="4" max="4" width="26.33203125" customWidth="1"/>
    <col min="5" max="5" width="20.83203125" customWidth="1"/>
  </cols>
  <sheetData>
    <row r="1" spans="1:5" ht="17.25" customHeight="1" x14ac:dyDescent="0.2">
      <c r="A1" s="18" t="s">
        <v>73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1089</v>
      </c>
    </row>
    <row r="5" spans="1:5" ht="17.25" customHeight="1" x14ac:dyDescent="0.2">
      <c r="A5" s="15"/>
    </row>
    <row r="6" spans="1:5" ht="17.25" customHeight="1" x14ac:dyDescent="0.2">
      <c r="A6" s="14" t="s">
        <v>71</v>
      </c>
    </row>
    <row r="7" spans="1:5" ht="17.25" customHeight="1" x14ac:dyDescent="0.2">
      <c r="A7" s="1" t="s">
        <v>63</v>
      </c>
    </row>
    <row r="8" spans="1:5" ht="17.25" customHeight="1" x14ac:dyDescent="0.2">
      <c r="A8" s="132" t="s">
        <v>0</v>
      </c>
      <c r="B8" s="133"/>
    </row>
    <row r="9" spans="1:5" ht="33.75" customHeight="1" x14ac:dyDescent="0.2">
      <c r="A9" s="12" t="s">
        <v>1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2</v>
      </c>
      <c r="B10" s="19">
        <v>0</v>
      </c>
      <c r="C10" s="19">
        <v>0</v>
      </c>
      <c r="D10" s="19">
        <v>0</v>
      </c>
      <c r="E10" s="19">
        <v>0</v>
      </c>
    </row>
    <row r="11" spans="1:5" ht="34.5" customHeight="1" x14ac:dyDescent="0.2">
      <c r="A11" s="8" t="s">
        <v>9</v>
      </c>
      <c r="B11" s="4">
        <v>0</v>
      </c>
      <c r="C11" s="4">
        <v>0</v>
      </c>
      <c r="D11" s="4">
        <v>0</v>
      </c>
      <c r="E11" s="4">
        <v>0</v>
      </c>
    </row>
    <row r="12" spans="1:5" ht="17.25" customHeight="1" x14ac:dyDescent="0.2">
      <c r="A12" s="3" t="s">
        <v>10</v>
      </c>
      <c r="B12" s="19">
        <v>0</v>
      </c>
      <c r="C12" s="19">
        <v>0</v>
      </c>
      <c r="D12" s="19">
        <v>0</v>
      </c>
      <c r="E12" s="19">
        <v>0</v>
      </c>
    </row>
    <row r="13" spans="1:5" ht="17.25" customHeight="1" x14ac:dyDescent="0.2">
      <c r="A13" s="3" t="s">
        <v>16</v>
      </c>
      <c r="B13" s="4">
        <v>0</v>
      </c>
      <c r="C13" s="4">
        <v>0</v>
      </c>
      <c r="D13" s="4">
        <v>0</v>
      </c>
      <c r="E13" s="4">
        <f>SUM(E14:E21)</f>
        <v>0</v>
      </c>
    </row>
    <row r="14" spans="1:5" ht="17.25" customHeight="1" x14ac:dyDescent="0.2">
      <c r="A14" s="6" t="s">
        <v>17</v>
      </c>
      <c r="B14" s="19">
        <v>0</v>
      </c>
      <c r="C14" s="19">
        <v>0</v>
      </c>
      <c r="D14" s="19">
        <v>0</v>
      </c>
      <c r="E14" s="19">
        <v>0</v>
      </c>
    </row>
    <row r="15" spans="1:5" ht="17.25" customHeight="1" x14ac:dyDescent="0.2">
      <c r="A15" s="6" t="s">
        <v>18</v>
      </c>
      <c r="B15" s="4">
        <v>0</v>
      </c>
      <c r="C15" s="4">
        <v>0</v>
      </c>
      <c r="D15" s="4">
        <v>0</v>
      </c>
      <c r="E15" s="4">
        <v>0</v>
      </c>
    </row>
    <row r="16" spans="1:5" ht="17.25" customHeight="1" x14ac:dyDescent="0.2">
      <c r="A16" s="6" t="s">
        <v>19</v>
      </c>
      <c r="B16" s="19">
        <v>0</v>
      </c>
      <c r="C16" s="19">
        <v>0</v>
      </c>
      <c r="D16" s="19">
        <v>0</v>
      </c>
      <c r="E16" s="19">
        <v>0</v>
      </c>
    </row>
    <row r="17" spans="1:5" ht="17.25" customHeight="1" x14ac:dyDescent="0.2">
      <c r="A17" s="6" t="s">
        <v>20</v>
      </c>
      <c r="B17" s="4">
        <v>0</v>
      </c>
      <c r="C17" s="4">
        <v>0</v>
      </c>
      <c r="D17" s="4">
        <v>0</v>
      </c>
      <c r="E17" s="4">
        <v>0</v>
      </c>
    </row>
    <row r="18" spans="1:5" ht="17.25" customHeight="1" x14ac:dyDescent="0.2">
      <c r="A18" s="6" t="s">
        <v>21</v>
      </c>
      <c r="B18" s="19">
        <v>0</v>
      </c>
      <c r="C18" s="19">
        <v>0</v>
      </c>
      <c r="D18" s="19">
        <v>0</v>
      </c>
      <c r="E18" s="19">
        <v>0</v>
      </c>
    </row>
    <row r="19" spans="1:5" ht="17.25" customHeight="1" x14ac:dyDescent="0.2">
      <c r="A19" s="6" t="s">
        <v>22</v>
      </c>
      <c r="B19" s="4">
        <v>0</v>
      </c>
      <c r="C19" s="4">
        <v>0</v>
      </c>
      <c r="D19" s="4">
        <v>0</v>
      </c>
      <c r="E19" s="4">
        <v>0</v>
      </c>
    </row>
    <row r="20" spans="1:5" ht="17.25" customHeight="1" x14ac:dyDescent="0.2">
      <c r="A20" s="6" t="s">
        <v>23</v>
      </c>
      <c r="B20" s="19">
        <v>0</v>
      </c>
      <c r="C20" s="19">
        <v>0</v>
      </c>
      <c r="D20" s="19">
        <v>0</v>
      </c>
      <c r="E20" s="19">
        <v>0</v>
      </c>
    </row>
    <row r="21" spans="1:5" ht="17.25" customHeight="1" x14ac:dyDescent="0.2">
      <c r="A21" s="6" t="s">
        <v>24</v>
      </c>
      <c r="B21" s="4">
        <v>0</v>
      </c>
      <c r="C21" s="4">
        <v>0</v>
      </c>
      <c r="D21" s="4">
        <v>0</v>
      </c>
      <c r="E21" s="4">
        <v>0</v>
      </c>
    </row>
    <row r="22" spans="1:5" ht="17.25" customHeight="1" x14ac:dyDescent="0.2">
      <c r="A22" s="3" t="s">
        <v>25</v>
      </c>
      <c r="B22" s="19">
        <v>0</v>
      </c>
      <c r="C22" s="19">
        <v>0</v>
      </c>
      <c r="D22" s="19">
        <v>0</v>
      </c>
      <c r="E22" s="19">
        <v>0</v>
      </c>
    </row>
    <row r="23" spans="1:5" s="84" customFormat="1" ht="17.25" customHeight="1" x14ac:dyDescent="0.2">
      <c r="A23" s="22" t="s">
        <v>92</v>
      </c>
      <c r="B23" s="78">
        <v>100000</v>
      </c>
      <c r="C23" s="78">
        <v>0</v>
      </c>
      <c r="D23" s="78">
        <v>100000</v>
      </c>
      <c r="E23" s="78">
        <f>SUM(E10+E11+E12+E13+E22)</f>
        <v>0</v>
      </c>
    </row>
    <row r="24" spans="1:5" ht="34.5" customHeight="1" x14ac:dyDescent="0.2">
      <c r="A24" s="8" t="s">
        <v>27</v>
      </c>
      <c r="B24" s="19">
        <v>0</v>
      </c>
      <c r="C24" s="19">
        <v>0</v>
      </c>
      <c r="D24" s="19">
        <v>0</v>
      </c>
      <c r="E24" s="19">
        <v>0</v>
      </c>
    </row>
    <row r="25" spans="1:5" ht="17.25" customHeight="1" x14ac:dyDescent="0.2">
      <c r="A25" s="3" t="s">
        <v>28</v>
      </c>
      <c r="B25" s="4">
        <v>0</v>
      </c>
      <c r="C25" s="4">
        <v>0</v>
      </c>
      <c r="D25" s="4">
        <v>0</v>
      </c>
      <c r="E25" s="4">
        <v>0</v>
      </c>
    </row>
    <row r="26" spans="1:5" ht="17.25" customHeight="1" x14ac:dyDescent="0.2">
      <c r="A26" s="3" t="s">
        <v>29</v>
      </c>
      <c r="B26" s="19">
        <v>0</v>
      </c>
      <c r="C26" s="19">
        <v>0</v>
      </c>
      <c r="D26" s="19">
        <v>0</v>
      </c>
      <c r="E26" s="19">
        <v>0</v>
      </c>
    </row>
    <row r="27" spans="1:5" ht="34.5" customHeight="1" x14ac:dyDescent="0.2">
      <c r="A27" s="8" t="s">
        <v>30</v>
      </c>
      <c r="B27" s="4">
        <v>0</v>
      </c>
      <c r="C27" s="4">
        <v>0</v>
      </c>
      <c r="D27" s="4">
        <v>0</v>
      </c>
      <c r="E27" s="4">
        <v>0</v>
      </c>
    </row>
    <row r="28" spans="1:5" s="84" customFormat="1" ht="17.25" customHeight="1" x14ac:dyDescent="0.2">
      <c r="A28" s="22" t="s">
        <v>97</v>
      </c>
      <c r="B28" s="85">
        <v>0</v>
      </c>
      <c r="C28" s="85">
        <v>0</v>
      </c>
      <c r="D28" s="85">
        <v>0</v>
      </c>
      <c r="E28" s="85">
        <f>SUM(E24:E27)</f>
        <v>0</v>
      </c>
    </row>
    <row r="29" spans="1:5" s="84" customFormat="1" ht="17.25" customHeight="1" x14ac:dyDescent="0.2">
      <c r="A29" s="22" t="s">
        <v>98</v>
      </c>
      <c r="B29" s="78">
        <v>100000</v>
      </c>
      <c r="C29" s="78">
        <v>0</v>
      </c>
      <c r="D29" s="78">
        <v>100000</v>
      </c>
      <c r="E29" s="78">
        <f>SUM(E23+E28)</f>
        <v>0</v>
      </c>
    </row>
    <row r="30" spans="1:5" ht="17.25" customHeight="1" x14ac:dyDescent="0.2">
      <c r="A30" s="3" t="s">
        <v>33</v>
      </c>
      <c r="B30" s="19">
        <v>0</v>
      </c>
      <c r="C30" s="19">
        <v>0</v>
      </c>
      <c r="D30" s="19">
        <v>0</v>
      </c>
      <c r="E30" s="19">
        <v>0</v>
      </c>
    </row>
    <row r="31" spans="1:5" ht="17.25" customHeight="1" x14ac:dyDescent="0.2">
      <c r="A31" s="3" t="s">
        <v>34</v>
      </c>
      <c r="B31" s="4">
        <v>0</v>
      </c>
      <c r="C31" s="4">
        <v>0</v>
      </c>
      <c r="D31" s="4">
        <v>0</v>
      </c>
      <c r="E31" s="4">
        <v>0</v>
      </c>
    </row>
    <row r="32" spans="1:5" ht="17.25" customHeight="1" x14ac:dyDescent="0.2">
      <c r="A32" s="3" t="s">
        <v>35</v>
      </c>
      <c r="B32" s="19">
        <v>0</v>
      </c>
      <c r="C32" s="19">
        <v>0</v>
      </c>
      <c r="D32" s="19">
        <v>0</v>
      </c>
      <c r="E32" s="19">
        <v>0</v>
      </c>
    </row>
    <row r="33" spans="1:5" ht="17.25" customHeight="1" x14ac:dyDescent="0.2">
      <c r="A33" s="3" t="s">
        <v>36</v>
      </c>
      <c r="B33" s="4">
        <v>0</v>
      </c>
      <c r="C33" s="4">
        <v>0</v>
      </c>
      <c r="D33" s="4">
        <v>0</v>
      </c>
      <c r="E33" s="4">
        <v>0</v>
      </c>
    </row>
    <row r="34" spans="1:5" ht="17.25" customHeight="1" x14ac:dyDescent="0.2">
      <c r="A34" s="3" t="s">
        <v>37</v>
      </c>
      <c r="B34" s="4">
        <v>0</v>
      </c>
      <c r="C34" s="4"/>
      <c r="D34" s="4"/>
      <c r="E34" s="4"/>
    </row>
    <row r="35" spans="1:5" s="84" customFormat="1" ht="17.25" customHeight="1" x14ac:dyDescent="0.2">
      <c r="A35" s="22" t="s">
        <v>103</v>
      </c>
      <c r="B35" s="85">
        <f t="shared" ref="B35:D35" si="0">SUM(B30:B34)</f>
        <v>0</v>
      </c>
      <c r="C35" s="85">
        <f t="shared" si="0"/>
        <v>0</v>
      </c>
      <c r="D35" s="85">
        <f t="shared" si="0"/>
        <v>0</v>
      </c>
      <c r="E35" s="85">
        <f>SUM(E30:E34)</f>
        <v>0</v>
      </c>
    </row>
    <row r="36" spans="1:5" s="84" customFormat="1" ht="17.25" customHeight="1" x14ac:dyDescent="0.2">
      <c r="A36" s="22" t="s">
        <v>104</v>
      </c>
      <c r="B36" s="78">
        <v>100000</v>
      </c>
      <c r="C36" s="78">
        <v>0</v>
      </c>
      <c r="D36" s="78">
        <v>100000</v>
      </c>
      <c r="E36" s="78">
        <f>SUM(E29+E35)</f>
        <v>0</v>
      </c>
    </row>
    <row r="38" spans="1:5" ht="15.75" x14ac:dyDescent="0.2">
      <c r="A38" s="132" t="s">
        <v>40</v>
      </c>
      <c r="B38" s="133"/>
    </row>
    <row r="39" spans="1:5" ht="47.2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4">
        <v>0</v>
      </c>
      <c r="C40" s="4">
        <v>0</v>
      </c>
      <c r="D40" s="4">
        <v>0</v>
      </c>
      <c r="E40" s="4">
        <v>0</v>
      </c>
    </row>
    <row r="41" spans="1:5" ht="15.75" x14ac:dyDescent="0.2">
      <c r="A41" s="3" t="s">
        <v>42</v>
      </c>
      <c r="B41" s="4">
        <v>0</v>
      </c>
      <c r="C41" s="4">
        <v>0</v>
      </c>
      <c r="D41" s="4">
        <v>0</v>
      </c>
      <c r="E41" s="4">
        <v>0</v>
      </c>
    </row>
    <row r="42" spans="1:5" ht="15.75" x14ac:dyDescent="0.2">
      <c r="A42" s="3" t="s">
        <v>43</v>
      </c>
      <c r="B42" s="4">
        <v>131775</v>
      </c>
      <c r="C42" s="4">
        <v>0</v>
      </c>
      <c r="D42" s="4">
        <v>131775</v>
      </c>
      <c r="E42" s="4">
        <v>97278</v>
      </c>
    </row>
    <row r="43" spans="1:5" ht="15.75" x14ac:dyDescent="0.2">
      <c r="A43" s="3" t="s">
        <v>44</v>
      </c>
      <c r="B43" s="7">
        <v>0</v>
      </c>
      <c r="C43" s="7">
        <v>0</v>
      </c>
      <c r="D43" s="7">
        <v>0</v>
      </c>
      <c r="E43" s="7">
        <v>0</v>
      </c>
    </row>
    <row r="44" spans="1:5" ht="31.5" x14ac:dyDescent="0.2">
      <c r="A44" s="8" t="s">
        <v>45</v>
      </c>
      <c r="B44" s="7">
        <v>0</v>
      </c>
      <c r="C44" s="7">
        <v>0</v>
      </c>
      <c r="D44" s="7">
        <v>0</v>
      </c>
      <c r="E44" s="7">
        <v>0</v>
      </c>
    </row>
    <row r="45" spans="1:5" ht="31.5" x14ac:dyDescent="0.2">
      <c r="A45" s="8" t="s">
        <v>46</v>
      </c>
      <c r="B45" s="7">
        <v>0</v>
      </c>
      <c r="C45" s="7">
        <v>0</v>
      </c>
      <c r="D45" s="7">
        <v>0</v>
      </c>
      <c r="E45" s="7">
        <v>0</v>
      </c>
    </row>
    <row r="46" spans="1:5" ht="15.75" x14ac:dyDescent="0.2">
      <c r="A46" s="3" t="s">
        <v>47</v>
      </c>
      <c r="B46" s="7">
        <v>0</v>
      </c>
      <c r="C46" s="7">
        <v>0</v>
      </c>
      <c r="D46" s="7">
        <v>0</v>
      </c>
      <c r="E46" s="7">
        <v>0</v>
      </c>
    </row>
    <row r="47" spans="1:5" ht="15.75" x14ac:dyDescent="0.2">
      <c r="A47" s="3" t="s">
        <v>48</v>
      </c>
      <c r="B47" s="7">
        <v>0</v>
      </c>
      <c r="C47" s="7"/>
      <c r="D47" s="7"/>
      <c r="E47" s="7">
        <v>0</v>
      </c>
    </row>
    <row r="48" spans="1:5" ht="15.75" x14ac:dyDescent="0.2">
      <c r="A48" s="9" t="s">
        <v>49</v>
      </c>
      <c r="B48" s="10">
        <f>SUM(B40:B47)</f>
        <v>131775</v>
      </c>
      <c r="C48" s="10">
        <f t="shared" ref="C48:E48" si="1">SUM(C40:C47)</f>
        <v>0</v>
      </c>
      <c r="D48" s="10">
        <f t="shared" si="1"/>
        <v>131775</v>
      </c>
      <c r="E48" s="10">
        <f t="shared" si="1"/>
        <v>97278</v>
      </c>
    </row>
    <row r="49" spans="1:5" ht="15.75" x14ac:dyDescent="0.2">
      <c r="A49" s="3" t="s">
        <v>50</v>
      </c>
      <c r="B49" s="4">
        <v>0</v>
      </c>
      <c r="C49" s="4">
        <v>0</v>
      </c>
      <c r="D49" s="4">
        <v>0</v>
      </c>
      <c r="E49" s="4">
        <v>0</v>
      </c>
    </row>
    <row r="50" spans="1:5" ht="15.75" x14ac:dyDescent="0.2">
      <c r="A50" s="3" t="s">
        <v>51</v>
      </c>
      <c r="B50" s="4">
        <v>0</v>
      </c>
      <c r="C50" s="4">
        <v>0</v>
      </c>
      <c r="D50" s="4">
        <v>0</v>
      </c>
      <c r="E50" s="4">
        <v>0</v>
      </c>
    </row>
    <row r="51" spans="1:5" ht="31.5" x14ac:dyDescent="0.2">
      <c r="A51" s="8" t="s">
        <v>52</v>
      </c>
      <c r="B51" s="4">
        <v>0</v>
      </c>
      <c r="C51" s="4">
        <v>0</v>
      </c>
      <c r="D51" s="4">
        <v>0</v>
      </c>
      <c r="E51" s="4">
        <v>0</v>
      </c>
    </row>
    <row r="52" spans="1:5" ht="31.5" x14ac:dyDescent="0.2">
      <c r="A52" s="8" t="s">
        <v>53</v>
      </c>
      <c r="B52" s="4">
        <v>0</v>
      </c>
      <c r="C52" s="4">
        <v>0</v>
      </c>
      <c r="D52" s="4">
        <v>0</v>
      </c>
      <c r="E52" s="4">
        <v>0</v>
      </c>
    </row>
    <row r="53" spans="1:5" ht="15.75" x14ac:dyDescent="0.2">
      <c r="A53" s="9" t="s">
        <v>54</v>
      </c>
      <c r="B53" s="10">
        <v>0</v>
      </c>
      <c r="C53" s="10">
        <v>0</v>
      </c>
      <c r="D53" s="10">
        <v>0</v>
      </c>
      <c r="E53" s="10">
        <f>SUM(E49:E52)</f>
        <v>0</v>
      </c>
    </row>
    <row r="54" spans="1:5" ht="15.75" x14ac:dyDescent="0.2">
      <c r="A54" s="9" t="s">
        <v>55</v>
      </c>
      <c r="B54" s="10">
        <v>131755</v>
      </c>
      <c r="C54" s="10">
        <v>0</v>
      </c>
      <c r="D54" s="10">
        <v>131755</v>
      </c>
      <c r="E54" s="10">
        <f>SUM(E48+E53)</f>
        <v>97278</v>
      </c>
    </row>
    <row r="55" spans="1:5" ht="31.5" x14ac:dyDescent="0.2">
      <c r="A55" s="8" t="s">
        <v>56</v>
      </c>
      <c r="B55" s="7">
        <v>0</v>
      </c>
      <c r="C55" s="7">
        <v>0</v>
      </c>
      <c r="D55" s="7">
        <v>0</v>
      </c>
      <c r="E55" s="7">
        <v>0</v>
      </c>
    </row>
    <row r="56" spans="1:5" ht="31.5" x14ac:dyDescent="0.2">
      <c r="A56" s="8" t="s">
        <v>57</v>
      </c>
      <c r="B56" s="7">
        <v>0</v>
      </c>
      <c r="C56" s="7">
        <v>0</v>
      </c>
      <c r="D56" s="7">
        <v>0</v>
      </c>
      <c r="E56" s="7">
        <v>0</v>
      </c>
    </row>
    <row r="57" spans="1:5" ht="15.75" x14ac:dyDescent="0.2">
      <c r="A57" s="3" t="s">
        <v>58</v>
      </c>
      <c r="B57" s="7">
        <v>0</v>
      </c>
      <c r="C57" s="7">
        <v>0</v>
      </c>
      <c r="D57" s="7">
        <v>0</v>
      </c>
      <c r="E57" s="7">
        <v>0</v>
      </c>
    </row>
    <row r="58" spans="1:5" ht="31.5" x14ac:dyDescent="0.2">
      <c r="A58" s="8" t="s">
        <v>59</v>
      </c>
      <c r="B58" s="7">
        <v>0</v>
      </c>
      <c r="C58" s="7">
        <v>0</v>
      </c>
      <c r="D58" s="7">
        <v>0</v>
      </c>
      <c r="E58" s="7">
        <v>0</v>
      </c>
    </row>
    <row r="59" spans="1:5" ht="31.5" x14ac:dyDescent="0.2">
      <c r="A59" s="8" t="s">
        <v>60</v>
      </c>
      <c r="B59" s="7">
        <v>0</v>
      </c>
      <c r="C59" s="7"/>
      <c r="D59" s="7"/>
      <c r="E59" s="7"/>
    </row>
    <row r="60" spans="1:5" s="84" customFormat="1" ht="15.75" x14ac:dyDescent="0.2">
      <c r="A60" s="22" t="s">
        <v>245</v>
      </c>
      <c r="B60" s="16">
        <f>SUM(B55:B59)</f>
        <v>0</v>
      </c>
      <c r="C60" s="16">
        <f t="shared" ref="C60:E60" si="2">SUM(C55:C59)</f>
        <v>0</v>
      </c>
      <c r="D60" s="16">
        <f t="shared" si="2"/>
        <v>0</v>
      </c>
      <c r="E60" s="16">
        <f t="shared" si="2"/>
        <v>0</v>
      </c>
    </row>
    <row r="61" spans="1:5" ht="15.75" x14ac:dyDescent="0.2">
      <c r="A61" s="9" t="s">
        <v>62</v>
      </c>
      <c r="B61" s="10">
        <v>131755</v>
      </c>
      <c r="C61" s="10">
        <v>0</v>
      </c>
      <c r="D61" s="10">
        <v>131755</v>
      </c>
      <c r="E61" s="77">
        <f>SUM(E54+E60)</f>
        <v>97278</v>
      </c>
    </row>
    <row r="62" spans="1:5" ht="15.75" x14ac:dyDescent="0.2">
      <c r="A62" s="14" t="s">
        <v>72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7050-6CE5-4800-AE36-B051972EDB53}">
  <sheetPr>
    <tabColor rgb="FF00B050"/>
  </sheetPr>
  <dimension ref="A1:AU21"/>
  <sheetViews>
    <sheetView workbookViewId="0">
      <selection activeCell="A4" sqref="A4"/>
    </sheetView>
  </sheetViews>
  <sheetFormatPr defaultRowHeight="12.75" x14ac:dyDescent="0.2"/>
  <cols>
    <col min="9" max="9" width="3.5" customWidth="1"/>
    <col min="10" max="15" width="9.33203125" hidden="1" customWidth="1"/>
    <col min="17" max="17" width="1.83203125" customWidth="1"/>
    <col min="20" max="20" width="0.33203125" customWidth="1"/>
    <col min="21" max="22" width="9.33203125" hidden="1" customWidth="1"/>
    <col min="25" max="25" width="1.1640625" customWidth="1"/>
    <col min="26" max="27" width="9.33203125" hidden="1" customWidth="1"/>
    <col min="30" max="30" width="3.83203125" customWidth="1"/>
    <col min="31" max="32" width="9.33203125" hidden="1" customWidth="1"/>
    <col min="35" max="35" width="4.83203125" customWidth="1"/>
    <col min="36" max="37" width="9.33203125" hidden="1" customWidth="1"/>
    <col min="40" max="40" width="7.83203125" customWidth="1"/>
    <col min="41" max="42" width="9.33203125" hidden="1" customWidth="1"/>
    <col min="44" max="44" width="7" customWidth="1"/>
    <col min="45" max="45" width="8" hidden="1" customWidth="1"/>
    <col min="46" max="46" width="9.33203125" hidden="1" customWidth="1"/>
    <col min="47" max="47" width="4" customWidth="1"/>
  </cols>
  <sheetData>
    <row r="1" spans="1:47" ht="15.75" x14ac:dyDescent="0.2">
      <c r="A1" s="14" t="s">
        <v>1054</v>
      </c>
    </row>
    <row r="2" spans="1:47" ht="17.25" customHeight="1" x14ac:dyDescent="0.2">
      <c r="A2" s="14"/>
    </row>
    <row r="3" spans="1:47" ht="17.25" customHeight="1" x14ac:dyDescent="0.2">
      <c r="A3" s="14" t="s">
        <v>266</v>
      </c>
    </row>
    <row r="4" spans="1:47" ht="17.25" customHeight="1" x14ac:dyDescent="0.2">
      <c r="A4" s="15" t="s">
        <v>1115</v>
      </c>
    </row>
    <row r="5" spans="1:47" ht="17.25" customHeight="1" x14ac:dyDescent="0.2">
      <c r="A5" s="15"/>
    </row>
    <row r="6" spans="1:47" ht="20.25" x14ac:dyDescent="0.2">
      <c r="A6" s="148" t="s">
        <v>1055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</row>
    <row r="7" spans="1:47" ht="13.5" thickBot="1" x14ac:dyDescent="0.25">
      <c r="A7" s="149" t="s">
        <v>278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</row>
    <row r="8" spans="1:47" ht="13.5" thickTop="1" x14ac:dyDescent="0.2">
      <c r="A8" s="185" t="s">
        <v>279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99" t="s">
        <v>280</v>
      </c>
      <c r="Q8" s="199"/>
      <c r="R8" s="187" t="s">
        <v>1056</v>
      </c>
      <c r="S8" s="187"/>
      <c r="T8" s="187"/>
      <c r="U8" s="187"/>
      <c r="V8" s="187"/>
      <c r="W8" s="187" t="s">
        <v>1057</v>
      </c>
      <c r="X8" s="187"/>
      <c r="Y8" s="187"/>
      <c r="Z8" s="187"/>
      <c r="AA8" s="187"/>
      <c r="AB8" s="187" t="s">
        <v>1058</v>
      </c>
      <c r="AC8" s="187"/>
      <c r="AD8" s="187"/>
      <c r="AE8" s="187"/>
      <c r="AF8" s="187"/>
      <c r="AG8" s="187" t="s">
        <v>1059</v>
      </c>
      <c r="AH8" s="187"/>
      <c r="AI8" s="187"/>
      <c r="AJ8" s="187"/>
      <c r="AK8" s="187"/>
      <c r="AL8" s="187" t="s">
        <v>1060</v>
      </c>
      <c r="AM8" s="187" t="s">
        <v>279</v>
      </c>
      <c r="AN8" s="187"/>
      <c r="AO8" s="187"/>
      <c r="AP8" s="187"/>
      <c r="AQ8" s="200" t="s">
        <v>1061</v>
      </c>
      <c r="AR8" s="200"/>
      <c r="AS8" s="200"/>
      <c r="AT8" s="200"/>
      <c r="AU8" s="200"/>
    </row>
    <row r="9" spans="1:47" ht="13.5" thickBot="1" x14ac:dyDescent="0.25">
      <c r="A9" s="206" t="s">
        <v>289</v>
      </c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1" t="s">
        <v>290</v>
      </c>
      <c r="Q9" s="201"/>
      <c r="R9" s="201" t="s">
        <v>293</v>
      </c>
      <c r="S9" s="201"/>
      <c r="T9" s="201"/>
      <c r="U9" s="201"/>
      <c r="V9" s="201"/>
      <c r="W9" s="201" t="s">
        <v>301</v>
      </c>
      <c r="X9" s="201"/>
      <c r="Y9" s="201"/>
      <c r="Z9" s="201"/>
      <c r="AA9" s="201"/>
      <c r="AB9" s="201" t="s">
        <v>291</v>
      </c>
      <c r="AC9" s="201"/>
      <c r="AD9" s="201"/>
      <c r="AE9" s="201"/>
      <c r="AF9" s="201"/>
      <c r="AG9" s="201" t="s">
        <v>292</v>
      </c>
      <c r="AH9" s="201"/>
      <c r="AI9" s="201"/>
      <c r="AJ9" s="201"/>
      <c r="AK9" s="201"/>
      <c r="AL9" s="201" t="s">
        <v>308</v>
      </c>
      <c r="AM9" s="201"/>
      <c r="AN9" s="201"/>
      <c r="AO9" s="201"/>
      <c r="AP9" s="201"/>
      <c r="AQ9" s="202" t="s">
        <v>311</v>
      </c>
      <c r="AR9" s="202"/>
      <c r="AS9" s="202"/>
      <c r="AT9" s="202"/>
      <c r="AU9" s="202"/>
    </row>
    <row r="10" spans="1:47" ht="13.5" thickTop="1" x14ac:dyDescent="0.2">
      <c r="A10" s="195" t="s">
        <v>1062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203" t="s">
        <v>290</v>
      </c>
      <c r="Q10" s="203"/>
      <c r="R10" s="204" t="s">
        <v>648</v>
      </c>
      <c r="S10" s="204"/>
      <c r="T10" s="204"/>
      <c r="U10" s="204"/>
      <c r="V10" s="204"/>
      <c r="W10" s="204" t="s">
        <v>312</v>
      </c>
      <c r="X10" s="204"/>
      <c r="Y10" s="204"/>
      <c r="Z10" s="204"/>
      <c r="AA10" s="204"/>
      <c r="AB10" s="204" t="s">
        <v>312</v>
      </c>
      <c r="AC10" s="204"/>
      <c r="AD10" s="204"/>
      <c r="AE10" s="204"/>
      <c r="AF10" s="204"/>
      <c r="AG10" s="204" t="s">
        <v>312</v>
      </c>
      <c r="AH10" s="204"/>
      <c r="AI10" s="204"/>
      <c r="AJ10" s="204"/>
      <c r="AK10" s="204"/>
      <c r="AL10" s="204" t="s">
        <v>649</v>
      </c>
      <c r="AM10" s="204"/>
      <c r="AN10" s="204"/>
      <c r="AO10" s="204"/>
      <c r="AP10" s="204"/>
      <c r="AQ10" s="205" t="s">
        <v>312</v>
      </c>
      <c r="AR10" s="205"/>
      <c r="AS10" s="205"/>
      <c r="AT10" s="205"/>
      <c r="AU10" s="205"/>
    </row>
    <row r="11" spans="1:47" x14ac:dyDescent="0.2">
      <c r="A11" s="195" t="s">
        <v>1063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203" t="s">
        <v>289</v>
      </c>
      <c r="Q11" s="203"/>
      <c r="R11" s="204" t="s">
        <v>363</v>
      </c>
      <c r="S11" s="204"/>
      <c r="T11" s="204"/>
      <c r="U11" s="204"/>
      <c r="V11" s="204"/>
      <c r="W11" s="204" t="s">
        <v>312</v>
      </c>
      <c r="X11" s="204"/>
      <c r="Y11" s="204"/>
      <c r="Z11" s="204"/>
      <c r="AA11" s="204"/>
      <c r="AB11" s="204" t="s">
        <v>312</v>
      </c>
      <c r="AC11" s="204"/>
      <c r="AD11" s="204"/>
      <c r="AE11" s="204"/>
      <c r="AF11" s="204"/>
      <c r="AG11" s="204" t="s">
        <v>312</v>
      </c>
      <c r="AH11" s="204"/>
      <c r="AI11" s="204"/>
      <c r="AJ11" s="204"/>
      <c r="AK11" s="204"/>
      <c r="AL11" s="204" t="s">
        <v>363</v>
      </c>
      <c r="AM11" s="204"/>
      <c r="AN11" s="204"/>
      <c r="AO11" s="204"/>
      <c r="AP11" s="204"/>
      <c r="AQ11" s="205" t="s">
        <v>312</v>
      </c>
      <c r="AR11" s="205"/>
      <c r="AS11" s="205"/>
      <c r="AT11" s="205"/>
      <c r="AU11" s="205"/>
    </row>
    <row r="12" spans="1:47" x14ac:dyDescent="0.2">
      <c r="A12" s="195" t="s">
        <v>1064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203" t="s">
        <v>293</v>
      </c>
      <c r="Q12" s="203"/>
      <c r="R12" s="204" t="s">
        <v>312</v>
      </c>
      <c r="S12" s="204"/>
      <c r="T12" s="204"/>
      <c r="U12" s="204"/>
      <c r="V12" s="204"/>
      <c r="W12" s="204" t="s">
        <v>312</v>
      </c>
      <c r="X12" s="204"/>
      <c r="Y12" s="204"/>
      <c r="Z12" s="204"/>
      <c r="AA12" s="204"/>
      <c r="AB12" s="204" t="s">
        <v>312</v>
      </c>
      <c r="AC12" s="204"/>
      <c r="AD12" s="204"/>
      <c r="AE12" s="204"/>
      <c r="AF12" s="204"/>
      <c r="AG12" s="204" t="s">
        <v>312</v>
      </c>
      <c r="AH12" s="204"/>
      <c r="AI12" s="204"/>
      <c r="AJ12" s="204"/>
      <c r="AK12" s="204"/>
      <c r="AL12" s="204" t="s">
        <v>312</v>
      </c>
      <c r="AM12" s="204"/>
      <c r="AN12" s="204"/>
      <c r="AO12" s="204"/>
      <c r="AP12" s="204"/>
      <c r="AQ12" s="205" t="s">
        <v>312</v>
      </c>
      <c r="AR12" s="205"/>
      <c r="AS12" s="205"/>
      <c r="AT12" s="205"/>
      <c r="AU12" s="205"/>
    </row>
    <row r="13" spans="1:47" x14ac:dyDescent="0.2">
      <c r="A13" s="195" t="s">
        <v>1065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203" t="s">
        <v>301</v>
      </c>
      <c r="Q13" s="203"/>
      <c r="R13" s="204" t="s">
        <v>312</v>
      </c>
      <c r="S13" s="204"/>
      <c r="T13" s="204"/>
      <c r="U13" s="204"/>
      <c r="V13" s="204"/>
      <c r="W13" s="204" t="s">
        <v>312</v>
      </c>
      <c r="X13" s="204"/>
      <c r="Y13" s="204"/>
      <c r="Z13" s="204"/>
      <c r="AA13" s="204"/>
      <c r="AB13" s="204" t="s">
        <v>312</v>
      </c>
      <c r="AC13" s="204"/>
      <c r="AD13" s="204"/>
      <c r="AE13" s="204"/>
      <c r="AF13" s="204"/>
      <c r="AG13" s="204" t="s">
        <v>312</v>
      </c>
      <c r="AH13" s="204"/>
      <c r="AI13" s="204"/>
      <c r="AJ13" s="204"/>
      <c r="AK13" s="204"/>
      <c r="AL13" s="204" t="s">
        <v>312</v>
      </c>
      <c r="AM13" s="204"/>
      <c r="AN13" s="204"/>
      <c r="AO13" s="204"/>
      <c r="AP13" s="204"/>
      <c r="AQ13" s="205" t="s">
        <v>312</v>
      </c>
      <c r="AR13" s="205"/>
      <c r="AS13" s="205"/>
      <c r="AT13" s="205"/>
      <c r="AU13" s="205"/>
    </row>
    <row r="14" spans="1:47" x14ac:dyDescent="0.2">
      <c r="A14" s="195" t="s">
        <v>1066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203" t="s">
        <v>291</v>
      </c>
      <c r="Q14" s="203"/>
      <c r="R14" s="204" t="s">
        <v>312</v>
      </c>
      <c r="S14" s="204"/>
      <c r="T14" s="204"/>
      <c r="U14" s="204"/>
      <c r="V14" s="204"/>
      <c r="W14" s="204" t="s">
        <v>312</v>
      </c>
      <c r="X14" s="204"/>
      <c r="Y14" s="204"/>
      <c r="Z14" s="204"/>
      <c r="AA14" s="204"/>
      <c r="AB14" s="204" t="s">
        <v>312</v>
      </c>
      <c r="AC14" s="204"/>
      <c r="AD14" s="204"/>
      <c r="AE14" s="204"/>
      <c r="AF14" s="204"/>
      <c r="AG14" s="204" t="s">
        <v>312</v>
      </c>
      <c r="AH14" s="204"/>
      <c r="AI14" s="204"/>
      <c r="AJ14" s="204"/>
      <c r="AK14" s="204"/>
      <c r="AL14" s="204" t="s">
        <v>312</v>
      </c>
      <c r="AM14" s="204"/>
      <c r="AN14" s="204"/>
      <c r="AO14" s="204"/>
      <c r="AP14" s="204"/>
      <c r="AQ14" s="205" t="s">
        <v>312</v>
      </c>
      <c r="AR14" s="205"/>
      <c r="AS14" s="205"/>
      <c r="AT14" s="205"/>
      <c r="AU14" s="205"/>
    </row>
    <row r="15" spans="1:47" x14ac:dyDescent="0.2">
      <c r="A15" s="195" t="s">
        <v>1067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203" t="s">
        <v>292</v>
      </c>
      <c r="Q15" s="203"/>
      <c r="R15" s="204" t="s">
        <v>442</v>
      </c>
      <c r="S15" s="204"/>
      <c r="T15" s="204"/>
      <c r="U15" s="204"/>
      <c r="V15" s="204"/>
      <c r="W15" s="204" t="s">
        <v>312</v>
      </c>
      <c r="X15" s="204"/>
      <c r="Y15" s="204"/>
      <c r="Z15" s="204"/>
      <c r="AA15" s="204"/>
      <c r="AB15" s="204" t="s">
        <v>312</v>
      </c>
      <c r="AC15" s="204"/>
      <c r="AD15" s="204"/>
      <c r="AE15" s="204"/>
      <c r="AF15" s="204"/>
      <c r="AG15" s="204" t="s">
        <v>312</v>
      </c>
      <c r="AH15" s="204"/>
      <c r="AI15" s="204"/>
      <c r="AJ15" s="204"/>
      <c r="AK15" s="204"/>
      <c r="AL15" s="204" t="s">
        <v>443</v>
      </c>
      <c r="AM15" s="204"/>
      <c r="AN15" s="204"/>
      <c r="AO15" s="204"/>
      <c r="AP15" s="204"/>
      <c r="AQ15" s="205" t="s">
        <v>312</v>
      </c>
      <c r="AR15" s="205"/>
      <c r="AS15" s="205"/>
      <c r="AT15" s="205"/>
      <c r="AU15" s="205"/>
    </row>
    <row r="16" spans="1:47" x14ac:dyDescent="0.2">
      <c r="A16" s="195" t="s">
        <v>1068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203" t="s">
        <v>308</v>
      </c>
      <c r="Q16" s="203"/>
      <c r="R16" s="204" t="s">
        <v>312</v>
      </c>
      <c r="S16" s="204"/>
      <c r="T16" s="204"/>
      <c r="U16" s="204"/>
      <c r="V16" s="204"/>
      <c r="W16" s="204" t="s">
        <v>312</v>
      </c>
      <c r="X16" s="204"/>
      <c r="Y16" s="204"/>
      <c r="Z16" s="204"/>
      <c r="AA16" s="204"/>
      <c r="AB16" s="204" t="s">
        <v>312</v>
      </c>
      <c r="AC16" s="204"/>
      <c r="AD16" s="204"/>
      <c r="AE16" s="204"/>
      <c r="AF16" s="204"/>
      <c r="AG16" s="204" t="s">
        <v>312</v>
      </c>
      <c r="AH16" s="204"/>
      <c r="AI16" s="204"/>
      <c r="AJ16" s="204"/>
      <c r="AK16" s="204"/>
      <c r="AL16" s="204" t="s">
        <v>312</v>
      </c>
      <c r="AM16" s="204"/>
      <c r="AN16" s="204"/>
      <c r="AO16" s="204"/>
      <c r="AP16" s="204"/>
      <c r="AQ16" s="205" t="s">
        <v>312</v>
      </c>
      <c r="AR16" s="205"/>
      <c r="AS16" s="205"/>
      <c r="AT16" s="205"/>
      <c r="AU16" s="205"/>
    </row>
    <row r="17" spans="1:47" x14ac:dyDescent="0.2">
      <c r="A17" s="195" t="s">
        <v>1069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203" t="s">
        <v>311</v>
      </c>
      <c r="Q17" s="203"/>
      <c r="R17" s="204" t="s">
        <v>1070</v>
      </c>
      <c r="S17" s="204"/>
      <c r="T17" s="204"/>
      <c r="U17" s="204"/>
      <c r="V17" s="204"/>
      <c r="W17" s="204" t="s">
        <v>1071</v>
      </c>
      <c r="X17" s="204"/>
      <c r="Y17" s="204"/>
      <c r="Z17" s="204"/>
      <c r="AA17" s="204"/>
      <c r="AB17" s="204" t="s">
        <v>318</v>
      </c>
      <c r="AC17" s="204"/>
      <c r="AD17" s="204"/>
      <c r="AE17" s="204"/>
      <c r="AF17" s="204"/>
      <c r="AG17" s="204" t="s">
        <v>1072</v>
      </c>
      <c r="AH17" s="204"/>
      <c r="AI17" s="204"/>
      <c r="AJ17" s="204"/>
      <c r="AK17" s="204"/>
      <c r="AL17" s="204" t="s">
        <v>1073</v>
      </c>
      <c r="AM17" s="204"/>
      <c r="AN17" s="204"/>
      <c r="AO17" s="204"/>
      <c r="AP17" s="204"/>
      <c r="AQ17" s="205" t="s">
        <v>1074</v>
      </c>
      <c r="AR17" s="205"/>
      <c r="AS17" s="205"/>
      <c r="AT17" s="205"/>
      <c r="AU17" s="205"/>
    </row>
    <row r="18" spans="1:47" x14ac:dyDescent="0.2">
      <c r="A18" s="195" t="s">
        <v>1075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203" t="s">
        <v>314</v>
      </c>
      <c r="Q18" s="203"/>
      <c r="R18" s="204" t="s">
        <v>312</v>
      </c>
      <c r="S18" s="204"/>
      <c r="T18" s="204"/>
      <c r="U18" s="204"/>
      <c r="V18" s="204"/>
      <c r="W18" s="204" t="s">
        <v>312</v>
      </c>
      <c r="X18" s="204"/>
      <c r="Y18" s="204"/>
      <c r="Z18" s="204"/>
      <c r="AA18" s="204"/>
      <c r="AB18" s="204" t="s">
        <v>312</v>
      </c>
      <c r="AC18" s="204"/>
      <c r="AD18" s="204"/>
      <c r="AE18" s="204"/>
      <c r="AF18" s="204"/>
      <c r="AG18" s="204" t="s">
        <v>312</v>
      </c>
      <c r="AH18" s="204"/>
      <c r="AI18" s="204"/>
      <c r="AJ18" s="204"/>
      <c r="AK18" s="204"/>
      <c r="AL18" s="204" t="s">
        <v>312</v>
      </c>
      <c r="AM18" s="204"/>
      <c r="AN18" s="204"/>
      <c r="AO18" s="204"/>
      <c r="AP18" s="204"/>
      <c r="AQ18" s="205" t="s">
        <v>312</v>
      </c>
      <c r="AR18" s="205"/>
      <c r="AS18" s="205"/>
      <c r="AT18" s="205"/>
      <c r="AU18" s="205"/>
    </row>
    <row r="19" spans="1:47" x14ac:dyDescent="0.2">
      <c r="A19" s="195" t="s">
        <v>1076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203" t="s">
        <v>316</v>
      </c>
      <c r="Q19" s="203"/>
      <c r="R19" s="204" t="s">
        <v>312</v>
      </c>
      <c r="S19" s="204"/>
      <c r="T19" s="204"/>
      <c r="U19" s="204"/>
      <c r="V19" s="204"/>
      <c r="W19" s="204" t="s">
        <v>312</v>
      </c>
      <c r="X19" s="204"/>
      <c r="Y19" s="204"/>
      <c r="Z19" s="204"/>
      <c r="AA19" s="204"/>
      <c r="AB19" s="204" t="s">
        <v>312</v>
      </c>
      <c r="AC19" s="204"/>
      <c r="AD19" s="204"/>
      <c r="AE19" s="204"/>
      <c r="AF19" s="204"/>
      <c r="AG19" s="204" t="s">
        <v>312</v>
      </c>
      <c r="AH19" s="204"/>
      <c r="AI19" s="204"/>
      <c r="AJ19" s="204"/>
      <c r="AK19" s="204"/>
      <c r="AL19" s="204" t="s">
        <v>312</v>
      </c>
      <c r="AM19" s="204"/>
      <c r="AN19" s="204"/>
      <c r="AO19" s="204"/>
      <c r="AP19" s="204"/>
      <c r="AQ19" s="205" t="s">
        <v>312</v>
      </c>
      <c r="AR19" s="205"/>
      <c r="AS19" s="205"/>
      <c r="AT19" s="205"/>
      <c r="AU19" s="205"/>
    </row>
    <row r="20" spans="1:47" ht="13.5" thickBot="1" x14ac:dyDescent="0.25">
      <c r="A20" s="198" t="s">
        <v>1077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207" t="s">
        <v>318</v>
      </c>
      <c r="Q20" s="207"/>
      <c r="R20" s="208" t="s">
        <v>1078</v>
      </c>
      <c r="S20" s="208"/>
      <c r="T20" s="208"/>
      <c r="U20" s="208"/>
      <c r="V20" s="208"/>
      <c r="W20" s="208" t="s">
        <v>1071</v>
      </c>
      <c r="X20" s="208"/>
      <c r="Y20" s="208"/>
      <c r="Z20" s="208"/>
      <c r="AA20" s="208"/>
      <c r="AB20" s="208" t="s">
        <v>318</v>
      </c>
      <c r="AC20" s="208"/>
      <c r="AD20" s="208"/>
      <c r="AE20" s="208"/>
      <c r="AF20" s="208"/>
      <c r="AG20" s="208" t="s">
        <v>1072</v>
      </c>
      <c r="AH20" s="208"/>
      <c r="AI20" s="208"/>
      <c r="AJ20" s="208"/>
      <c r="AK20" s="208"/>
      <c r="AL20" s="208" t="s">
        <v>1079</v>
      </c>
      <c r="AM20" s="208"/>
      <c r="AN20" s="208"/>
      <c r="AO20" s="208"/>
      <c r="AP20" s="208"/>
      <c r="AQ20" s="209" t="s">
        <v>1074</v>
      </c>
      <c r="AR20" s="209"/>
      <c r="AS20" s="209"/>
      <c r="AT20" s="209"/>
      <c r="AU20" s="209"/>
    </row>
    <row r="21" spans="1:47" ht="13.5" thickTop="1" x14ac:dyDescent="0.2"/>
  </sheetData>
  <mergeCells count="106">
    <mergeCell ref="AL19:AP19"/>
    <mergeCell ref="AQ19:AU19"/>
    <mergeCell ref="A20:O20"/>
    <mergeCell ref="P20:Q20"/>
    <mergeCell ref="R20:V20"/>
    <mergeCell ref="W20:AA20"/>
    <mergeCell ref="AB20:AF20"/>
    <mergeCell ref="AG20:AK20"/>
    <mergeCell ref="AL20:AP20"/>
    <mergeCell ref="AQ20:AU20"/>
    <mergeCell ref="A19:O19"/>
    <mergeCell ref="P19:Q19"/>
    <mergeCell ref="R19:V19"/>
    <mergeCell ref="W19:AA19"/>
    <mergeCell ref="AB19:AF19"/>
    <mergeCell ref="AG19:AK19"/>
    <mergeCell ref="AL17:AP17"/>
    <mergeCell ref="AQ17:AU17"/>
    <mergeCell ref="A18:O18"/>
    <mergeCell ref="P18:Q18"/>
    <mergeCell ref="R18:V18"/>
    <mergeCell ref="W18:AA18"/>
    <mergeCell ref="AB18:AF18"/>
    <mergeCell ref="AG18:AK18"/>
    <mergeCell ref="AL18:AP18"/>
    <mergeCell ref="AQ18:AU18"/>
    <mergeCell ref="A17:O17"/>
    <mergeCell ref="P17:Q17"/>
    <mergeCell ref="R17:V17"/>
    <mergeCell ref="W17:AA17"/>
    <mergeCell ref="AB17:AF17"/>
    <mergeCell ref="AG17:AK17"/>
    <mergeCell ref="AL15:AP15"/>
    <mergeCell ref="AQ15:AU15"/>
    <mergeCell ref="A16:O16"/>
    <mergeCell ref="P16:Q16"/>
    <mergeCell ref="R16:V16"/>
    <mergeCell ref="W16:AA16"/>
    <mergeCell ref="AB16:AF16"/>
    <mergeCell ref="AG16:AK16"/>
    <mergeCell ref="AL16:AP16"/>
    <mergeCell ref="AQ16:AU16"/>
    <mergeCell ref="A15:O15"/>
    <mergeCell ref="P15:Q15"/>
    <mergeCell ref="R15:V15"/>
    <mergeCell ref="W15:AA15"/>
    <mergeCell ref="AB15:AF15"/>
    <mergeCell ref="AG15:AK15"/>
    <mergeCell ref="AL13:AP13"/>
    <mergeCell ref="AQ13:AU13"/>
    <mergeCell ref="A14:O14"/>
    <mergeCell ref="P14:Q14"/>
    <mergeCell ref="R14:V14"/>
    <mergeCell ref="W14:AA14"/>
    <mergeCell ref="AB14:AF14"/>
    <mergeCell ref="AG14:AK14"/>
    <mergeCell ref="AL14:AP14"/>
    <mergeCell ref="AQ14:AU14"/>
    <mergeCell ref="A13:O13"/>
    <mergeCell ref="P13:Q13"/>
    <mergeCell ref="R13:V13"/>
    <mergeCell ref="W13:AA13"/>
    <mergeCell ref="AB13:AF13"/>
    <mergeCell ref="AG13:AK13"/>
    <mergeCell ref="AL11:AP11"/>
    <mergeCell ref="AQ11:AU11"/>
    <mergeCell ref="A12:O12"/>
    <mergeCell ref="P12:Q12"/>
    <mergeCell ref="R12:V12"/>
    <mergeCell ref="W12:AA12"/>
    <mergeCell ref="AB12:AF12"/>
    <mergeCell ref="AG12:AK12"/>
    <mergeCell ref="AL12:AP12"/>
    <mergeCell ref="AQ12:AU12"/>
    <mergeCell ref="A11:O11"/>
    <mergeCell ref="P11:Q11"/>
    <mergeCell ref="R11:V11"/>
    <mergeCell ref="W11:AA11"/>
    <mergeCell ref="AB11:AF11"/>
    <mergeCell ref="AG11:AK11"/>
    <mergeCell ref="AL9:AP9"/>
    <mergeCell ref="AQ9:AU9"/>
    <mergeCell ref="A10:O10"/>
    <mergeCell ref="P10:Q10"/>
    <mergeCell ref="R10:V10"/>
    <mergeCell ref="W10:AA10"/>
    <mergeCell ref="AB10:AF10"/>
    <mergeCell ref="AG10:AK10"/>
    <mergeCell ref="AL10:AP10"/>
    <mergeCell ref="AQ10:AU10"/>
    <mergeCell ref="A9:O9"/>
    <mergeCell ref="P9:Q9"/>
    <mergeCell ref="R9:V9"/>
    <mergeCell ref="W9:AA9"/>
    <mergeCell ref="AB9:AF9"/>
    <mergeCell ref="AG9:AK9"/>
    <mergeCell ref="A6:AU6"/>
    <mergeCell ref="A7:AU7"/>
    <mergeCell ref="A8:O8"/>
    <mergeCell ref="P8:Q8"/>
    <mergeCell ref="R8:V8"/>
    <mergeCell ref="W8:AA8"/>
    <mergeCell ref="AB8:AF8"/>
    <mergeCell ref="AG8:AK8"/>
    <mergeCell ref="AL8:AP8"/>
    <mergeCell ref="AQ8:AU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3E47-6CD0-491C-87FF-C1C1D51C083E}">
  <sheetPr>
    <tabColor rgb="FF00B050"/>
  </sheetPr>
  <dimension ref="A1:B12"/>
  <sheetViews>
    <sheetView tabSelected="1" workbookViewId="0">
      <selection activeCell="A5" sqref="A5"/>
    </sheetView>
  </sheetViews>
  <sheetFormatPr defaultRowHeight="12.75" x14ac:dyDescent="0.2"/>
  <cols>
    <col min="1" max="1" width="58.1640625" customWidth="1"/>
    <col min="2" max="2" width="38" bestFit="1" customWidth="1"/>
  </cols>
  <sheetData>
    <row r="1" spans="1:2" ht="15.75" x14ac:dyDescent="0.2">
      <c r="A1" s="14" t="s">
        <v>1080</v>
      </c>
    </row>
    <row r="2" spans="1:2" ht="17.25" customHeight="1" x14ac:dyDescent="0.2">
      <c r="A2" s="14"/>
    </row>
    <row r="3" spans="1:2" ht="17.25" customHeight="1" x14ac:dyDescent="0.2">
      <c r="A3" s="14" t="s">
        <v>266</v>
      </c>
    </row>
    <row r="4" spans="1:2" ht="17.25" customHeight="1" x14ac:dyDescent="0.2">
      <c r="A4" s="15" t="s">
        <v>1116</v>
      </c>
    </row>
    <row r="5" spans="1:2" ht="17.25" customHeight="1" x14ac:dyDescent="0.2">
      <c r="A5" s="15"/>
    </row>
    <row r="6" spans="1:2" ht="17.25" customHeight="1" thickBot="1" x14ac:dyDescent="0.25">
      <c r="A6" s="119" t="s">
        <v>1083</v>
      </c>
      <c r="B6" s="111"/>
    </row>
    <row r="7" spans="1:2" ht="15.75" x14ac:dyDescent="0.2">
      <c r="A7" s="118" t="s">
        <v>1082</v>
      </c>
      <c r="B7" s="120"/>
    </row>
    <row r="8" spans="1:2" ht="15.75" x14ac:dyDescent="0.2">
      <c r="A8" s="121"/>
      <c r="B8" s="122"/>
    </row>
    <row r="9" spans="1:2" ht="15.75" x14ac:dyDescent="0.2">
      <c r="A9" s="113" t="s">
        <v>1084</v>
      </c>
      <c r="B9" s="114">
        <v>880000</v>
      </c>
    </row>
    <row r="10" spans="1:2" ht="15.75" x14ac:dyDescent="0.2">
      <c r="A10" s="113" t="s">
        <v>1085</v>
      </c>
      <c r="B10" s="115">
        <v>390000</v>
      </c>
    </row>
    <row r="11" spans="1:2" ht="16.5" thickBot="1" x14ac:dyDescent="0.25">
      <c r="A11" s="116" t="s">
        <v>1081</v>
      </c>
      <c r="B11" s="117">
        <f>SUM(B9:B10)</f>
        <v>1270000</v>
      </c>
    </row>
    <row r="12" spans="1:2" ht="15.75" x14ac:dyDescent="0.2">
      <c r="A12" s="1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E62"/>
  <sheetViews>
    <sheetView workbookViewId="0">
      <selection activeCell="C3" sqref="C3"/>
    </sheetView>
  </sheetViews>
  <sheetFormatPr defaultRowHeight="12.75" x14ac:dyDescent="0.2"/>
  <cols>
    <col min="1" max="1" width="54.5" customWidth="1"/>
    <col min="2" max="2" width="25.83203125" customWidth="1"/>
    <col min="3" max="3" width="20.83203125" customWidth="1"/>
    <col min="4" max="4" width="26.1640625" customWidth="1"/>
    <col min="5" max="5" width="20.83203125" customWidth="1"/>
  </cols>
  <sheetData>
    <row r="1" spans="1:5" ht="17.25" customHeight="1" x14ac:dyDescent="0.2">
      <c r="A1" s="18" t="s">
        <v>77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1090</v>
      </c>
    </row>
    <row r="5" spans="1:5" ht="17.25" customHeight="1" x14ac:dyDescent="0.2">
      <c r="A5" s="15"/>
    </row>
    <row r="6" spans="1:5" ht="17.25" customHeight="1" x14ac:dyDescent="0.2">
      <c r="A6" s="14" t="s">
        <v>76</v>
      </c>
    </row>
    <row r="7" spans="1:5" ht="17.25" customHeight="1" x14ac:dyDescent="0.2">
      <c r="A7" s="1" t="s">
        <v>63</v>
      </c>
    </row>
    <row r="8" spans="1:5" ht="17.25" customHeight="1" x14ac:dyDescent="0.2">
      <c r="A8" s="132" t="s">
        <v>0</v>
      </c>
      <c r="B8" s="133"/>
    </row>
    <row r="9" spans="1:5" ht="33.75" customHeight="1" x14ac:dyDescent="0.2">
      <c r="A9" s="12" t="s">
        <v>1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2</v>
      </c>
      <c r="B10" s="7">
        <v>0</v>
      </c>
      <c r="C10" s="7">
        <v>0</v>
      </c>
      <c r="D10" s="4">
        <f>SUM(B10:C10)</f>
        <v>0</v>
      </c>
      <c r="E10" s="4">
        <f>SUM(C10:D10)</f>
        <v>0</v>
      </c>
    </row>
    <row r="11" spans="1:5" ht="34.5" customHeight="1" x14ac:dyDescent="0.2">
      <c r="A11" s="8" t="s">
        <v>9</v>
      </c>
      <c r="B11" s="4">
        <v>3144548</v>
      </c>
      <c r="C11" s="4">
        <v>0</v>
      </c>
      <c r="D11" s="4">
        <f>SUM(B11:C11)</f>
        <v>3144548</v>
      </c>
      <c r="E11" s="4">
        <v>3259085</v>
      </c>
    </row>
    <row r="12" spans="1:5" ht="17.25" customHeight="1" x14ac:dyDescent="0.2">
      <c r="A12" s="3" t="s">
        <v>10</v>
      </c>
      <c r="B12" s="7">
        <v>0</v>
      </c>
      <c r="C12" s="7">
        <v>0</v>
      </c>
      <c r="D12" s="4">
        <f>SUM(B12:C12)</f>
        <v>0</v>
      </c>
      <c r="E12" s="4">
        <f>SUM(C12:D12)</f>
        <v>0</v>
      </c>
    </row>
    <row r="13" spans="1:5" ht="17.25" customHeight="1" x14ac:dyDescent="0.2">
      <c r="A13" s="3" t="s">
        <v>16</v>
      </c>
      <c r="B13" s="4">
        <v>0</v>
      </c>
      <c r="C13" s="4">
        <v>0</v>
      </c>
      <c r="D13" s="4">
        <v>0</v>
      </c>
      <c r="E13" s="4">
        <f>SUM(E14:E21)</f>
        <v>1</v>
      </c>
    </row>
    <row r="14" spans="1:5" ht="17.25" customHeight="1" x14ac:dyDescent="0.2">
      <c r="A14" s="6" t="s">
        <v>17</v>
      </c>
      <c r="B14" s="7">
        <v>0</v>
      </c>
      <c r="C14" s="7">
        <v>0</v>
      </c>
      <c r="D14" s="7">
        <v>0</v>
      </c>
      <c r="E14" s="7">
        <v>0</v>
      </c>
    </row>
    <row r="15" spans="1:5" ht="17.25" customHeight="1" x14ac:dyDescent="0.2">
      <c r="A15" s="6" t="s">
        <v>18</v>
      </c>
      <c r="B15" s="4">
        <v>0</v>
      </c>
      <c r="C15" s="4">
        <v>0</v>
      </c>
      <c r="D15" s="4">
        <v>0</v>
      </c>
      <c r="E15" s="4">
        <v>0</v>
      </c>
    </row>
    <row r="16" spans="1:5" ht="17.25" customHeight="1" x14ac:dyDescent="0.2">
      <c r="A16" s="6" t="s">
        <v>19</v>
      </c>
      <c r="B16" s="7">
        <v>0</v>
      </c>
      <c r="C16" s="7">
        <v>0</v>
      </c>
      <c r="D16" s="7">
        <v>0</v>
      </c>
      <c r="E16" s="7">
        <v>0</v>
      </c>
    </row>
    <row r="17" spans="1:5" ht="17.25" customHeight="1" x14ac:dyDescent="0.2">
      <c r="A17" s="6" t="s">
        <v>20</v>
      </c>
      <c r="B17" s="4">
        <v>0</v>
      </c>
      <c r="C17" s="4">
        <v>0</v>
      </c>
      <c r="D17" s="4">
        <v>0</v>
      </c>
      <c r="E17" s="4">
        <v>0</v>
      </c>
    </row>
    <row r="18" spans="1:5" ht="17.25" customHeight="1" x14ac:dyDescent="0.2">
      <c r="A18" s="6" t="s">
        <v>21</v>
      </c>
      <c r="B18" s="7">
        <v>0</v>
      </c>
      <c r="C18" s="7">
        <v>0</v>
      </c>
      <c r="D18" s="7">
        <v>0</v>
      </c>
      <c r="E18" s="7">
        <v>0</v>
      </c>
    </row>
    <row r="19" spans="1:5" ht="17.25" customHeight="1" x14ac:dyDescent="0.2">
      <c r="A19" s="6" t="s">
        <v>22</v>
      </c>
      <c r="B19" s="4">
        <v>0</v>
      </c>
      <c r="C19" s="4">
        <v>0</v>
      </c>
      <c r="D19" s="4">
        <v>0</v>
      </c>
      <c r="E19" s="4">
        <v>0</v>
      </c>
    </row>
    <row r="20" spans="1:5" ht="17.25" customHeight="1" x14ac:dyDescent="0.2">
      <c r="A20" s="6" t="s">
        <v>23</v>
      </c>
      <c r="B20" s="7">
        <v>0</v>
      </c>
      <c r="C20" s="7">
        <v>0</v>
      </c>
      <c r="D20" s="7">
        <v>0</v>
      </c>
      <c r="E20" s="7">
        <v>1</v>
      </c>
    </row>
    <row r="21" spans="1:5" ht="17.25" customHeight="1" x14ac:dyDescent="0.2">
      <c r="A21" s="6" t="s">
        <v>24</v>
      </c>
      <c r="B21" s="4">
        <v>0</v>
      </c>
      <c r="C21" s="4">
        <v>0</v>
      </c>
      <c r="D21" s="4">
        <v>0</v>
      </c>
      <c r="E21" s="4">
        <v>0</v>
      </c>
    </row>
    <row r="22" spans="1:5" ht="17.25" customHeight="1" x14ac:dyDescent="0.2">
      <c r="A22" s="3" t="s">
        <v>25</v>
      </c>
      <c r="B22" s="7">
        <v>0</v>
      </c>
      <c r="C22" s="7">
        <v>0</v>
      </c>
      <c r="D22" s="7">
        <v>0</v>
      </c>
      <c r="E22" s="7">
        <v>0</v>
      </c>
    </row>
    <row r="23" spans="1:5" ht="17.25" customHeight="1" x14ac:dyDescent="0.2">
      <c r="A23" s="9" t="s">
        <v>26</v>
      </c>
      <c r="B23" s="10">
        <f>SUM(B11:B22)</f>
        <v>3144548</v>
      </c>
      <c r="C23" s="10">
        <f t="shared" ref="C23:D23" si="0">SUM(C11:C22)</f>
        <v>0</v>
      </c>
      <c r="D23" s="10">
        <f t="shared" si="0"/>
        <v>3144548</v>
      </c>
      <c r="E23" s="10">
        <f>SUM(E10+E11+E13+E22)</f>
        <v>3259086</v>
      </c>
    </row>
    <row r="24" spans="1:5" ht="34.5" customHeight="1" x14ac:dyDescent="0.2">
      <c r="A24" s="8" t="s">
        <v>27</v>
      </c>
      <c r="B24" s="4">
        <v>0</v>
      </c>
      <c r="C24" s="4">
        <v>0</v>
      </c>
      <c r="D24" s="4">
        <v>0</v>
      </c>
      <c r="E24" s="4">
        <v>0</v>
      </c>
    </row>
    <row r="25" spans="1:5" ht="17.25" customHeight="1" x14ac:dyDescent="0.2">
      <c r="A25" s="3" t="s">
        <v>28</v>
      </c>
      <c r="B25" s="4">
        <v>0</v>
      </c>
      <c r="C25" s="4">
        <v>0</v>
      </c>
      <c r="D25" s="4">
        <v>0</v>
      </c>
      <c r="E25" s="4">
        <v>0</v>
      </c>
    </row>
    <row r="26" spans="1:5" ht="17.25" customHeight="1" x14ac:dyDescent="0.2">
      <c r="A26" s="3" t="s">
        <v>29</v>
      </c>
      <c r="B26" s="4">
        <v>0</v>
      </c>
      <c r="C26" s="4">
        <v>0</v>
      </c>
      <c r="D26" s="4">
        <v>0</v>
      </c>
      <c r="E26" s="4">
        <v>0</v>
      </c>
    </row>
    <row r="27" spans="1:5" ht="34.5" customHeight="1" x14ac:dyDescent="0.2">
      <c r="A27" s="8" t="s">
        <v>30</v>
      </c>
      <c r="B27" s="4">
        <v>0</v>
      </c>
      <c r="C27" s="4">
        <v>0</v>
      </c>
      <c r="D27" s="4">
        <v>0</v>
      </c>
      <c r="E27" s="4">
        <v>0</v>
      </c>
    </row>
    <row r="28" spans="1:5" ht="17.25" customHeight="1" x14ac:dyDescent="0.2">
      <c r="A28" s="9" t="s">
        <v>31</v>
      </c>
      <c r="B28" s="10">
        <f>SUM(B24:B27)</f>
        <v>0</v>
      </c>
      <c r="C28" s="10">
        <f t="shared" ref="C28:D28" si="1">SUM(C24:C27)</f>
        <v>0</v>
      </c>
      <c r="D28" s="10">
        <f t="shared" si="1"/>
        <v>0</v>
      </c>
      <c r="E28" s="10">
        <f>SUM(E24:E27)</f>
        <v>0</v>
      </c>
    </row>
    <row r="29" spans="1:5" ht="17.25" customHeight="1" x14ac:dyDescent="0.2">
      <c r="A29" s="9" t="s">
        <v>32</v>
      </c>
      <c r="B29" s="10">
        <f t="shared" ref="B29:D29" si="2">SUM(B23+B28)</f>
        <v>3144548</v>
      </c>
      <c r="C29" s="10">
        <f t="shared" si="2"/>
        <v>0</v>
      </c>
      <c r="D29" s="10">
        <f t="shared" si="2"/>
        <v>3144548</v>
      </c>
      <c r="E29" s="10">
        <f>SUM(E23+E28)</f>
        <v>3259086</v>
      </c>
    </row>
    <row r="30" spans="1:5" ht="17.25" customHeight="1" x14ac:dyDescent="0.2">
      <c r="A30" s="3" t="s">
        <v>33</v>
      </c>
      <c r="B30" s="7">
        <v>0</v>
      </c>
      <c r="C30" s="7">
        <v>0</v>
      </c>
      <c r="D30" s="7">
        <v>0</v>
      </c>
      <c r="E30" s="7">
        <v>0</v>
      </c>
    </row>
    <row r="31" spans="1:5" ht="17.25" customHeight="1" x14ac:dyDescent="0.2">
      <c r="A31" s="3" t="s">
        <v>34</v>
      </c>
      <c r="B31" s="7">
        <v>0</v>
      </c>
      <c r="C31" s="7">
        <v>0</v>
      </c>
      <c r="D31" s="7">
        <v>0</v>
      </c>
      <c r="E31" s="7">
        <v>0</v>
      </c>
    </row>
    <row r="32" spans="1:5" ht="17.25" customHeight="1" x14ac:dyDescent="0.2">
      <c r="A32" s="3" t="s">
        <v>35</v>
      </c>
      <c r="B32" s="7">
        <v>0</v>
      </c>
      <c r="C32" s="7">
        <v>0</v>
      </c>
      <c r="D32" s="7">
        <v>0</v>
      </c>
      <c r="E32" s="7">
        <v>0</v>
      </c>
    </row>
    <row r="33" spans="1:5" ht="17.25" customHeight="1" x14ac:dyDescent="0.2">
      <c r="A33" s="3" t="s">
        <v>36</v>
      </c>
      <c r="B33" s="7">
        <v>0</v>
      </c>
      <c r="C33" s="7">
        <v>0</v>
      </c>
      <c r="D33" s="7">
        <v>0</v>
      </c>
      <c r="E33" s="7">
        <v>0</v>
      </c>
    </row>
    <row r="34" spans="1:5" ht="17.25" customHeight="1" x14ac:dyDescent="0.2">
      <c r="A34" s="3" t="s">
        <v>37</v>
      </c>
      <c r="B34" s="7">
        <v>0</v>
      </c>
      <c r="C34" s="7"/>
      <c r="D34" s="7"/>
      <c r="E34" s="7"/>
    </row>
    <row r="35" spans="1:5" ht="17.25" customHeight="1" x14ac:dyDescent="0.2">
      <c r="A35" s="9" t="s">
        <v>38</v>
      </c>
      <c r="B35" s="13">
        <f>SUM(B30:B34)</f>
        <v>0</v>
      </c>
      <c r="C35" s="13">
        <f t="shared" ref="C35:D35" si="3">SUM(C30:C33)</f>
        <v>0</v>
      </c>
      <c r="D35" s="13">
        <f t="shared" si="3"/>
        <v>0</v>
      </c>
      <c r="E35" s="13">
        <f>SUM(E30:E33)</f>
        <v>0</v>
      </c>
    </row>
    <row r="36" spans="1:5" ht="17.25" customHeight="1" x14ac:dyDescent="0.2">
      <c r="A36" s="9" t="s">
        <v>39</v>
      </c>
      <c r="B36" s="10">
        <f t="shared" ref="B36:D36" si="4">SUM(B29+B35)</f>
        <v>3144548</v>
      </c>
      <c r="C36" s="10">
        <f t="shared" si="4"/>
        <v>0</v>
      </c>
      <c r="D36" s="10">
        <f t="shared" si="4"/>
        <v>3144548</v>
      </c>
      <c r="E36" s="77">
        <f>SUM(E29+E35)</f>
        <v>3259086</v>
      </c>
    </row>
    <row r="38" spans="1:5" ht="15.75" x14ac:dyDescent="0.2">
      <c r="A38" s="132" t="s">
        <v>40</v>
      </c>
      <c r="B38" s="133"/>
    </row>
    <row r="39" spans="1:5" ht="37.5" customHeight="1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86" t="s">
        <v>41</v>
      </c>
      <c r="B40" s="88">
        <v>2631421</v>
      </c>
      <c r="C40" s="88">
        <v>607129</v>
      </c>
      <c r="D40" s="88">
        <f>SUM(B40:C40)</f>
        <v>3238550</v>
      </c>
      <c r="E40" s="88">
        <v>3238550</v>
      </c>
    </row>
    <row r="41" spans="1:5" ht="15.75" x14ac:dyDescent="0.2">
      <c r="A41" s="86" t="s">
        <v>42</v>
      </c>
      <c r="B41" s="89">
        <v>513127</v>
      </c>
      <c r="C41" s="89">
        <v>0</v>
      </c>
      <c r="D41" s="88">
        <f t="shared" ref="D41:E46" si="5">SUM(B41:C41)</f>
        <v>513127</v>
      </c>
      <c r="E41" s="88">
        <v>386353</v>
      </c>
    </row>
    <row r="42" spans="1:5" ht="15.75" x14ac:dyDescent="0.2">
      <c r="A42" s="86" t="s">
        <v>43</v>
      </c>
      <c r="B42" s="89">
        <v>0</v>
      </c>
      <c r="C42" s="89">
        <v>84861</v>
      </c>
      <c r="D42" s="88">
        <f t="shared" si="5"/>
        <v>84861</v>
      </c>
      <c r="E42" s="88">
        <v>84861</v>
      </c>
    </row>
    <row r="43" spans="1:5" ht="15.75" x14ac:dyDescent="0.2">
      <c r="A43" s="86" t="s">
        <v>44</v>
      </c>
      <c r="B43" s="89">
        <v>0</v>
      </c>
      <c r="C43" s="89">
        <v>0</v>
      </c>
      <c r="D43" s="88">
        <f t="shared" si="5"/>
        <v>0</v>
      </c>
      <c r="E43" s="88">
        <f t="shared" si="5"/>
        <v>0</v>
      </c>
    </row>
    <row r="44" spans="1:5" ht="31.5" x14ac:dyDescent="0.2">
      <c r="A44" s="87" t="s">
        <v>45</v>
      </c>
      <c r="B44" s="89">
        <v>0</v>
      </c>
      <c r="C44" s="89">
        <v>0</v>
      </c>
      <c r="D44" s="88">
        <f t="shared" si="5"/>
        <v>0</v>
      </c>
      <c r="E44" s="88">
        <f t="shared" si="5"/>
        <v>0</v>
      </c>
    </row>
    <row r="45" spans="1:5" ht="31.5" x14ac:dyDescent="0.2">
      <c r="A45" s="87" t="s">
        <v>46</v>
      </c>
      <c r="B45" s="89">
        <v>0</v>
      </c>
      <c r="C45" s="89">
        <v>0</v>
      </c>
      <c r="D45" s="88">
        <f t="shared" si="5"/>
        <v>0</v>
      </c>
      <c r="E45" s="88">
        <f t="shared" si="5"/>
        <v>0</v>
      </c>
    </row>
    <row r="46" spans="1:5" ht="15.75" x14ac:dyDescent="0.2">
      <c r="A46" s="99" t="s">
        <v>47</v>
      </c>
      <c r="B46" s="100">
        <v>0</v>
      </c>
      <c r="C46" s="100">
        <v>0</v>
      </c>
      <c r="D46" s="101">
        <f t="shared" si="5"/>
        <v>0</v>
      </c>
      <c r="E46" s="101">
        <f t="shared" si="5"/>
        <v>0</v>
      </c>
    </row>
    <row r="47" spans="1:5" ht="15.75" x14ac:dyDescent="0.2">
      <c r="A47" s="3" t="s">
        <v>48</v>
      </c>
      <c r="B47" s="7">
        <v>0</v>
      </c>
      <c r="C47" s="7"/>
      <c r="D47" s="103"/>
      <c r="E47" s="103">
        <v>0</v>
      </c>
    </row>
    <row r="48" spans="1:5" s="84" customFormat="1" ht="15.75" x14ac:dyDescent="0.2">
      <c r="A48" s="102" t="s">
        <v>248</v>
      </c>
      <c r="B48" s="98">
        <f>SUM(B40:B47)</f>
        <v>3144548</v>
      </c>
      <c r="C48" s="98">
        <f t="shared" ref="C48:E48" si="6">SUM(C40:C47)</f>
        <v>691990</v>
      </c>
      <c r="D48" s="98">
        <f t="shared" si="6"/>
        <v>3836538</v>
      </c>
      <c r="E48" s="98">
        <f t="shared" si="6"/>
        <v>3709764</v>
      </c>
    </row>
    <row r="49" spans="1:5" ht="15.75" x14ac:dyDescent="0.2">
      <c r="A49" s="3" t="s">
        <v>50</v>
      </c>
      <c r="B49" s="7">
        <v>0</v>
      </c>
      <c r="C49" s="7">
        <v>0</v>
      </c>
      <c r="D49" s="7">
        <v>0</v>
      </c>
      <c r="E49" s="7">
        <v>0</v>
      </c>
    </row>
    <row r="50" spans="1:5" ht="15.75" x14ac:dyDescent="0.2">
      <c r="A50" s="3" t="s">
        <v>51</v>
      </c>
      <c r="B50" s="7">
        <v>0</v>
      </c>
      <c r="C50" s="7">
        <v>0</v>
      </c>
      <c r="D50" s="7">
        <v>0</v>
      </c>
      <c r="E50" s="7">
        <v>0</v>
      </c>
    </row>
    <row r="51" spans="1:5" ht="31.5" x14ac:dyDescent="0.2">
      <c r="A51" s="8" t="s">
        <v>52</v>
      </c>
      <c r="B51" s="7">
        <v>0</v>
      </c>
      <c r="C51" s="7">
        <v>0</v>
      </c>
      <c r="D51" s="7">
        <v>0</v>
      </c>
      <c r="E51" s="7">
        <v>0</v>
      </c>
    </row>
    <row r="52" spans="1:5" ht="31.5" x14ac:dyDescent="0.2">
      <c r="A52" s="8" t="s">
        <v>53</v>
      </c>
      <c r="B52" s="7">
        <v>0</v>
      </c>
      <c r="C52" s="7">
        <v>0</v>
      </c>
      <c r="D52" s="7">
        <v>0</v>
      </c>
      <c r="E52" s="7">
        <v>0</v>
      </c>
    </row>
    <row r="53" spans="1:5" s="84" customFormat="1" ht="15.75" x14ac:dyDescent="0.2">
      <c r="A53" s="22" t="s">
        <v>246</v>
      </c>
      <c r="B53" s="16">
        <f t="shared" ref="B53:D53" si="7">SUM(B49:B52)</f>
        <v>0</v>
      </c>
      <c r="C53" s="16">
        <f t="shared" si="7"/>
        <v>0</v>
      </c>
      <c r="D53" s="16">
        <f t="shared" si="7"/>
        <v>0</v>
      </c>
      <c r="E53" s="16">
        <f>SUM(E49:E52)</f>
        <v>0</v>
      </c>
    </row>
    <row r="54" spans="1:5" s="84" customFormat="1" ht="15.75" x14ac:dyDescent="0.2">
      <c r="A54" s="22" t="s">
        <v>247</v>
      </c>
      <c r="B54" s="85">
        <f t="shared" ref="B54:D54" si="8">SUM(B48+B53)</f>
        <v>3144548</v>
      </c>
      <c r="C54" s="85">
        <f t="shared" si="8"/>
        <v>691990</v>
      </c>
      <c r="D54" s="85">
        <f t="shared" si="8"/>
        <v>3836538</v>
      </c>
      <c r="E54" s="85">
        <f>SUM(E48+E53)</f>
        <v>3709764</v>
      </c>
    </row>
    <row r="55" spans="1:5" ht="31.5" x14ac:dyDescent="0.2">
      <c r="A55" s="8" t="s">
        <v>56</v>
      </c>
      <c r="B55" s="7">
        <v>0</v>
      </c>
      <c r="C55" s="7">
        <v>0</v>
      </c>
      <c r="D55" s="7">
        <v>0</v>
      </c>
      <c r="E55" s="7">
        <v>0</v>
      </c>
    </row>
    <row r="56" spans="1:5" ht="31.5" x14ac:dyDescent="0.2">
      <c r="A56" s="8" t="s">
        <v>57</v>
      </c>
      <c r="B56" s="7">
        <v>0</v>
      </c>
      <c r="C56" s="7">
        <v>0</v>
      </c>
      <c r="D56" s="7">
        <v>0</v>
      </c>
      <c r="E56" s="7">
        <v>0</v>
      </c>
    </row>
    <row r="57" spans="1:5" ht="15.75" x14ac:dyDescent="0.2">
      <c r="A57" s="3" t="s">
        <v>58</v>
      </c>
      <c r="B57" s="7">
        <v>0</v>
      </c>
      <c r="C57" s="7">
        <v>0</v>
      </c>
      <c r="D57" s="7">
        <v>0</v>
      </c>
      <c r="E57" s="7">
        <v>0</v>
      </c>
    </row>
    <row r="58" spans="1:5" ht="31.5" x14ac:dyDescent="0.2">
      <c r="A58" s="8" t="s">
        <v>59</v>
      </c>
      <c r="B58" s="7">
        <v>0</v>
      </c>
      <c r="C58" s="7">
        <v>0</v>
      </c>
      <c r="D58" s="7">
        <v>0</v>
      </c>
      <c r="E58" s="7">
        <v>0</v>
      </c>
    </row>
    <row r="59" spans="1:5" ht="31.5" x14ac:dyDescent="0.2">
      <c r="A59" s="8" t="s">
        <v>60</v>
      </c>
      <c r="B59" s="7">
        <v>0</v>
      </c>
      <c r="C59" s="7">
        <v>0</v>
      </c>
      <c r="D59" s="7">
        <v>0</v>
      </c>
      <c r="E59" s="7">
        <v>0</v>
      </c>
    </row>
    <row r="60" spans="1:5" ht="15.75" x14ac:dyDescent="0.2">
      <c r="A60" s="9" t="s">
        <v>61</v>
      </c>
      <c r="B60" s="10">
        <f>SUM(B55:B59)</f>
        <v>0</v>
      </c>
      <c r="C60" s="10">
        <f t="shared" ref="C60:D60" si="9">SUM(C55:C59)</f>
        <v>0</v>
      </c>
      <c r="D60" s="10">
        <f t="shared" si="9"/>
        <v>0</v>
      </c>
      <c r="E60" s="10">
        <f>SUM(E55:E59)</f>
        <v>0</v>
      </c>
    </row>
    <row r="61" spans="1:5" ht="15.75" x14ac:dyDescent="0.2">
      <c r="A61" s="9" t="s">
        <v>62</v>
      </c>
      <c r="B61" s="10">
        <f t="shared" ref="B61:D61" si="10">SUM(B54+B60)</f>
        <v>3144548</v>
      </c>
      <c r="C61" s="10">
        <f t="shared" si="10"/>
        <v>691990</v>
      </c>
      <c r="D61" s="10">
        <f t="shared" si="10"/>
        <v>3836538</v>
      </c>
      <c r="E61" s="77">
        <f>SUM(E54+E60)</f>
        <v>3709764</v>
      </c>
    </row>
    <row r="62" spans="1:5" ht="15.75" x14ac:dyDescent="0.2">
      <c r="A62" s="14" t="s">
        <v>254</v>
      </c>
    </row>
  </sheetData>
  <mergeCells count="2">
    <mergeCell ref="A38:B38"/>
    <mergeCell ref="A8:B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E62"/>
  <sheetViews>
    <sheetView workbookViewId="0">
      <selection activeCell="E2" sqref="E2"/>
    </sheetView>
  </sheetViews>
  <sheetFormatPr defaultRowHeight="12.75" x14ac:dyDescent="0.2"/>
  <cols>
    <col min="1" max="1" width="54.5" customWidth="1"/>
    <col min="2" max="2" width="23.1640625" bestFit="1" customWidth="1"/>
    <col min="3" max="3" width="20.83203125" customWidth="1"/>
    <col min="4" max="4" width="27" customWidth="1"/>
    <col min="5" max="5" width="20.83203125" customWidth="1"/>
  </cols>
  <sheetData>
    <row r="1" spans="1:5" ht="17.25" customHeight="1" x14ac:dyDescent="0.2">
      <c r="A1" s="20" t="s">
        <v>105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1091</v>
      </c>
    </row>
    <row r="5" spans="1:5" ht="17.25" customHeight="1" x14ac:dyDescent="0.2">
      <c r="A5" s="15"/>
    </row>
    <row r="6" spans="1:5" ht="17.25" customHeight="1" x14ac:dyDescent="0.2">
      <c r="A6" s="20" t="s">
        <v>106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0</v>
      </c>
      <c r="C10" s="7"/>
      <c r="D10" s="7"/>
      <c r="E10" s="7">
        <v>0</v>
      </c>
    </row>
    <row r="11" spans="1:5" ht="34.5" customHeight="1" x14ac:dyDescent="0.2">
      <c r="A11" s="23" t="s">
        <v>80</v>
      </c>
      <c r="B11" s="7">
        <v>0</v>
      </c>
      <c r="C11" s="7"/>
      <c r="D11" s="7"/>
      <c r="E11" s="7">
        <v>0</v>
      </c>
    </row>
    <row r="12" spans="1:5" ht="17.25" customHeight="1" x14ac:dyDescent="0.2">
      <c r="A12" s="3" t="s">
        <v>81</v>
      </c>
      <c r="B12" s="7">
        <v>0</v>
      </c>
      <c r="C12" s="7"/>
      <c r="D12" s="7"/>
      <c r="E12" s="7">
        <v>0</v>
      </c>
    </row>
    <row r="13" spans="1:5" ht="17.25" customHeight="1" x14ac:dyDescent="0.2">
      <c r="A13" s="3" t="s">
        <v>82</v>
      </c>
      <c r="B13" s="7">
        <f>SUM(B14:B21)</f>
        <v>0</v>
      </c>
      <c r="C13" s="7">
        <f t="shared" ref="C13:E13" si="0">SUM(C14:C21)</f>
        <v>0</v>
      </c>
      <c r="D13" s="7">
        <f t="shared" si="0"/>
        <v>0</v>
      </c>
      <c r="E13" s="7">
        <f t="shared" si="0"/>
        <v>0</v>
      </c>
    </row>
    <row r="14" spans="1:5" ht="17.25" customHeight="1" x14ac:dyDescent="0.2">
      <c r="A14" s="6" t="s">
        <v>83</v>
      </c>
      <c r="B14" s="7">
        <v>0</v>
      </c>
      <c r="C14" s="7"/>
      <c r="D14" s="7"/>
      <c r="E14" s="7">
        <v>0</v>
      </c>
    </row>
    <row r="15" spans="1:5" ht="17.25" customHeight="1" x14ac:dyDescent="0.2">
      <c r="A15" s="6" t="s">
        <v>84</v>
      </c>
      <c r="B15" s="7">
        <v>0</v>
      </c>
      <c r="C15" s="7"/>
      <c r="D15" s="7"/>
      <c r="E15" s="7">
        <v>0</v>
      </c>
    </row>
    <row r="16" spans="1:5" ht="17.25" customHeight="1" x14ac:dyDescent="0.2">
      <c r="A16" s="6" t="s">
        <v>85</v>
      </c>
      <c r="B16" s="7">
        <v>0</v>
      </c>
      <c r="C16" s="7"/>
      <c r="D16" s="7"/>
      <c r="E16" s="7">
        <v>0</v>
      </c>
    </row>
    <row r="17" spans="1:5" ht="17.25" customHeight="1" x14ac:dyDescent="0.2">
      <c r="A17" s="6" t="s">
        <v>86</v>
      </c>
      <c r="B17" s="7">
        <v>0</v>
      </c>
      <c r="C17" s="7"/>
      <c r="D17" s="7"/>
      <c r="E17" s="7">
        <v>0</v>
      </c>
    </row>
    <row r="18" spans="1:5" ht="17.25" customHeight="1" x14ac:dyDescent="0.2">
      <c r="A18" s="6" t="s">
        <v>87</v>
      </c>
      <c r="B18" s="7">
        <v>0</v>
      </c>
      <c r="C18" s="7"/>
      <c r="D18" s="7"/>
      <c r="E18" s="7">
        <v>0</v>
      </c>
    </row>
    <row r="19" spans="1:5" ht="17.25" customHeight="1" x14ac:dyDescent="0.2">
      <c r="A19" s="6" t="s">
        <v>88</v>
      </c>
      <c r="B19" s="7">
        <v>0</v>
      </c>
      <c r="C19" s="7"/>
      <c r="D19" s="7"/>
      <c r="E19" s="7">
        <v>0</v>
      </c>
    </row>
    <row r="20" spans="1:5" ht="17.25" customHeight="1" x14ac:dyDescent="0.2">
      <c r="A20" s="6" t="s">
        <v>89</v>
      </c>
      <c r="B20" s="7">
        <v>0</v>
      </c>
      <c r="C20" s="7"/>
      <c r="D20" s="7"/>
      <c r="E20" s="7">
        <v>0</v>
      </c>
    </row>
    <row r="21" spans="1:5" ht="17.25" customHeight="1" x14ac:dyDescent="0.2">
      <c r="A21" s="6" t="s">
        <v>90</v>
      </c>
      <c r="B21" s="7">
        <v>0</v>
      </c>
      <c r="C21" s="7"/>
      <c r="D21" s="7"/>
      <c r="E21" s="7">
        <v>0</v>
      </c>
    </row>
    <row r="22" spans="1:5" ht="17.25" customHeight="1" x14ac:dyDescent="0.2">
      <c r="A22" s="3" t="s">
        <v>91</v>
      </c>
      <c r="B22" s="7">
        <v>0</v>
      </c>
      <c r="C22" s="7"/>
      <c r="D22" s="7"/>
      <c r="E22" s="7">
        <v>0</v>
      </c>
    </row>
    <row r="23" spans="1:5" ht="17.25" customHeight="1" x14ac:dyDescent="0.2">
      <c r="A23" s="22" t="s">
        <v>92</v>
      </c>
      <c r="B23" s="85">
        <f>SUM(B10:B22)</f>
        <v>0</v>
      </c>
      <c r="C23" s="16">
        <f t="shared" ref="C23:E23" si="1">SUM(C10:C22)</f>
        <v>0</v>
      </c>
      <c r="D23" s="16">
        <f t="shared" si="1"/>
        <v>0</v>
      </c>
      <c r="E23" s="16">
        <f t="shared" si="1"/>
        <v>0</v>
      </c>
    </row>
    <row r="24" spans="1:5" ht="34.5" customHeight="1" x14ac:dyDescent="0.2">
      <c r="A24" s="23" t="s">
        <v>93</v>
      </c>
      <c r="B24" s="7">
        <v>0</v>
      </c>
      <c r="C24" s="7"/>
      <c r="D24" s="7"/>
      <c r="E24" s="7">
        <v>0</v>
      </c>
    </row>
    <row r="25" spans="1:5" ht="17.25" customHeight="1" x14ac:dyDescent="0.2">
      <c r="A25" s="3" t="s">
        <v>94</v>
      </c>
      <c r="B25" s="7">
        <v>0</v>
      </c>
      <c r="C25" s="7"/>
      <c r="D25" s="7"/>
      <c r="E25" s="7">
        <v>0</v>
      </c>
    </row>
    <row r="26" spans="1:5" ht="17.25" customHeight="1" x14ac:dyDescent="0.2">
      <c r="A26" s="3" t="s">
        <v>95</v>
      </c>
      <c r="B26" s="7">
        <v>0</v>
      </c>
      <c r="C26" s="7"/>
      <c r="D26" s="7"/>
      <c r="E26" s="7">
        <v>0</v>
      </c>
    </row>
    <row r="27" spans="1:5" s="57" customFormat="1" ht="17.25" customHeight="1" x14ac:dyDescent="0.2">
      <c r="A27" s="39" t="s">
        <v>96</v>
      </c>
      <c r="B27" s="37">
        <v>0</v>
      </c>
      <c r="C27" s="37"/>
      <c r="D27" s="37"/>
      <c r="E27" s="37">
        <v>0</v>
      </c>
    </row>
    <row r="28" spans="1:5" ht="17.25" customHeight="1" x14ac:dyDescent="0.2">
      <c r="A28" s="9" t="s">
        <v>97</v>
      </c>
      <c r="B28" s="16">
        <f>SUM(B24:B27)</f>
        <v>0</v>
      </c>
      <c r="C28" s="16">
        <f t="shared" ref="C28:E28" si="2">SUM(C24:C27)</f>
        <v>0</v>
      </c>
      <c r="D28" s="16">
        <f t="shared" si="2"/>
        <v>0</v>
      </c>
      <c r="E28" s="16">
        <f t="shared" si="2"/>
        <v>0</v>
      </c>
    </row>
    <row r="29" spans="1:5" s="84" customFormat="1" ht="17.25" customHeight="1" x14ac:dyDescent="0.2">
      <c r="A29" s="22" t="s">
        <v>98</v>
      </c>
      <c r="B29" s="78">
        <f>SUM(B28,B23)</f>
        <v>0</v>
      </c>
      <c r="C29" s="78">
        <f t="shared" ref="C29:E29" si="3">SUM(C28,C23)</f>
        <v>0</v>
      </c>
      <c r="D29" s="78">
        <f t="shared" si="3"/>
        <v>0</v>
      </c>
      <c r="E29" s="78">
        <f t="shared" si="3"/>
        <v>0</v>
      </c>
    </row>
    <row r="30" spans="1:5" ht="17.25" customHeight="1" x14ac:dyDescent="0.2">
      <c r="A30" s="3" t="s">
        <v>99</v>
      </c>
      <c r="B30" s="7">
        <v>0</v>
      </c>
      <c r="C30" s="7"/>
      <c r="D30" s="7"/>
      <c r="E30" s="7">
        <v>0</v>
      </c>
    </row>
    <row r="31" spans="1:5" ht="17.25" customHeight="1" x14ac:dyDescent="0.2">
      <c r="A31" s="3" t="s">
        <v>100</v>
      </c>
      <c r="B31" s="4">
        <v>0</v>
      </c>
      <c r="C31" s="4"/>
      <c r="D31" s="4"/>
      <c r="E31" s="4">
        <v>0</v>
      </c>
    </row>
    <row r="32" spans="1:5" ht="17.25" customHeight="1" x14ac:dyDescent="0.2">
      <c r="A32" s="3" t="s">
        <v>101</v>
      </c>
      <c r="B32" s="7">
        <v>0</v>
      </c>
      <c r="C32" s="7"/>
      <c r="D32" s="7"/>
      <c r="E32" s="7">
        <v>0</v>
      </c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>
        <v>0</v>
      </c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D35" si="4">SUM(C30:C33)</f>
        <v>0</v>
      </c>
      <c r="D35" s="10">
        <f t="shared" si="4"/>
        <v>0</v>
      </c>
      <c r="E35" s="10">
        <f>SUM(E30:E33)</f>
        <v>0</v>
      </c>
    </row>
    <row r="36" spans="1:5" ht="15.75" x14ac:dyDescent="0.2">
      <c r="A36" s="21" t="s">
        <v>104</v>
      </c>
      <c r="B36" s="95">
        <f>SUM(B29+B35)</f>
        <v>0</v>
      </c>
      <c r="C36" s="95">
        <f t="shared" ref="C36:E36" si="5">SUM(C29+C35)</f>
        <v>0</v>
      </c>
      <c r="D36" s="95">
        <f t="shared" si="5"/>
        <v>0</v>
      </c>
      <c r="E36" s="95">
        <f t="shared" si="5"/>
        <v>0</v>
      </c>
    </row>
    <row r="38" spans="1:5" ht="15.75" x14ac:dyDescent="0.2">
      <c r="A38" s="132" t="s">
        <v>40</v>
      </c>
      <c r="B38" s="133"/>
    </row>
    <row r="39" spans="1:5" ht="31.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0</v>
      </c>
      <c r="C40" s="19"/>
      <c r="D40" s="19"/>
      <c r="E40" s="19">
        <v>0</v>
      </c>
    </row>
    <row r="41" spans="1:5" ht="15.75" x14ac:dyDescent="0.2">
      <c r="A41" s="3" t="s">
        <v>42</v>
      </c>
      <c r="B41" s="19">
        <v>0</v>
      </c>
      <c r="C41" s="19"/>
      <c r="D41" s="19"/>
      <c r="E41" s="19">
        <v>0</v>
      </c>
    </row>
    <row r="42" spans="1:5" ht="15.75" x14ac:dyDescent="0.2">
      <c r="A42" s="3" t="s">
        <v>43</v>
      </c>
      <c r="B42" s="19">
        <v>183872</v>
      </c>
      <c r="C42" s="19"/>
      <c r="D42" s="19">
        <v>183872</v>
      </c>
      <c r="E42" s="19">
        <v>0</v>
      </c>
    </row>
    <row r="43" spans="1:5" ht="15.75" x14ac:dyDescent="0.2">
      <c r="A43" s="3" t="s">
        <v>44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>
        <v>0</v>
      </c>
    </row>
    <row r="48" spans="1:5" ht="15.75" x14ac:dyDescent="0.2">
      <c r="A48" s="9" t="s">
        <v>49</v>
      </c>
      <c r="B48" s="85">
        <f>SUM(B40:B47)</f>
        <v>183872</v>
      </c>
      <c r="C48" s="85">
        <f t="shared" ref="C48:E48" si="6">SUM(C40:C47)</f>
        <v>0</v>
      </c>
      <c r="D48" s="85">
        <f t="shared" si="6"/>
        <v>183872</v>
      </c>
      <c r="E48" s="85">
        <f t="shared" si="6"/>
        <v>0</v>
      </c>
    </row>
    <row r="49" spans="1:5" ht="15.75" x14ac:dyDescent="0.2">
      <c r="A49" s="3" t="s">
        <v>50</v>
      </c>
      <c r="B49" s="19">
        <v>0</v>
      </c>
      <c r="C49" s="19"/>
      <c r="D49" s="19"/>
      <c r="E49" s="19">
        <v>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0</v>
      </c>
      <c r="C53" s="85">
        <f t="shared" ref="C53:E53" si="7">SUM(C49:C52)</f>
        <v>0</v>
      </c>
      <c r="D53" s="85">
        <f t="shared" si="7"/>
        <v>0</v>
      </c>
      <c r="E53" s="85">
        <f t="shared" si="7"/>
        <v>0</v>
      </c>
    </row>
    <row r="54" spans="1:5" s="84" customFormat="1" ht="15.75" x14ac:dyDescent="0.2">
      <c r="A54" s="22" t="s">
        <v>247</v>
      </c>
      <c r="B54" s="85">
        <f>SUM(B48+B53)</f>
        <v>183872</v>
      </c>
      <c r="C54" s="85">
        <f t="shared" ref="C54:E54" si="8">SUM(C48+C53)</f>
        <v>0</v>
      </c>
      <c r="D54" s="85">
        <f t="shared" si="8"/>
        <v>183872</v>
      </c>
      <c r="E54" s="85">
        <f t="shared" si="8"/>
        <v>0</v>
      </c>
    </row>
    <row r="55" spans="1:5" ht="31.5" x14ac:dyDescent="0.2">
      <c r="A55" s="8" t="s">
        <v>56</v>
      </c>
      <c r="B55" s="19"/>
      <c r="C55" s="19"/>
      <c r="D55" s="19"/>
      <c r="E55" s="19">
        <v>0</v>
      </c>
    </row>
    <row r="56" spans="1:5" ht="31.5" x14ac:dyDescent="0.2">
      <c r="A56" s="8" t="s">
        <v>57</v>
      </c>
      <c r="B56" s="19"/>
      <c r="C56" s="19"/>
      <c r="D56" s="19"/>
      <c r="E56" s="19">
        <v>0</v>
      </c>
    </row>
    <row r="57" spans="1:5" ht="15.75" x14ac:dyDescent="0.2">
      <c r="A57" s="3" t="s">
        <v>58</v>
      </c>
      <c r="B57" s="19"/>
      <c r="C57" s="19"/>
      <c r="D57" s="19"/>
      <c r="E57" s="19">
        <v>0</v>
      </c>
    </row>
    <row r="58" spans="1:5" ht="31.5" x14ac:dyDescent="0.2">
      <c r="A58" s="8" t="s">
        <v>59</v>
      </c>
      <c r="B58" s="4"/>
      <c r="C58" s="4"/>
      <c r="D58" s="4"/>
      <c r="E58" s="4">
        <v>0</v>
      </c>
    </row>
    <row r="59" spans="1:5" ht="31.5" x14ac:dyDescent="0.2">
      <c r="A59" s="8" t="s">
        <v>60</v>
      </c>
      <c r="B59" s="4"/>
      <c r="C59" s="4"/>
      <c r="D59" s="4"/>
      <c r="E59" s="4"/>
    </row>
    <row r="60" spans="1:5" ht="15.75" x14ac:dyDescent="0.2">
      <c r="A60" s="9" t="s">
        <v>61</v>
      </c>
      <c r="B60" s="10">
        <f>SUM(B55:B58)</f>
        <v>0</v>
      </c>
      <c r="C60" s="10">
        <f t="shared" ref="C60:E60" si="9">SUM(C55:C58)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183872</v>
      </c>
      <c r="C61" s="10">
        <f t="shared" ref="C61:E61" si="10">SUM(C54+C60)</f>
        <v>0</v>
      </c>
      <c r="D61" s="10">
        <f t="shared" si="10"/>
        <v>183872</v>
      </c>
      <c r="E61" s="77">
        <f t="shared" si="10"/>
        <v>0</v>
      </c>
    </row>
    <row r="62" spans="1:5" ht="15.75" x14ac:dyDescent="0.2">
      <c r="A62" s="14" t="s">
        <v>107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E62"/>
  <sheetViews>
    <sheetView workbookViewId="0">
      <selection activeCell="G5" sqref="G5"/>
    </sheetView>
  </sheetViews>
  <sheetFormatPr defaultRowHeight="12.75" x14ac:dyDescent="0.2"/>
  <cols>
    <col min="1" max="1" width="54.5" customWidth="1"/>
    <col min="2" max="2" width="23.1640625" bestFit="1" customWidth="1"/>
    <col min="3" max="3" width="20.83203125" customWidth="1"/>
    <col min="4" max="4" width="27.5" customWidth="1"/>
    <col min="5" max="5" width="20.83203125" customWidth="1"/>
  </cols>
  <sheetData>
    <row r="1" spans="1:5" ht="17.25" customHeight="1" x14ac:dyDescent="0.2">
      <c r="A1" s="20" t="s">
        <v>108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1092</v>
      </c>
    </row>
    <row r="5" spans="1:5" ht="17.25" customHeight="1" x14ac:dyDescent="0.2">
      <c r="A5" s="15"/>
    </row>
    <row r="6" spans="1:5" ht="17.25" customHeight="1" x14ac:dyDescent="0.2">
      <c r="A6" s="20" t="s">
        <v>109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0</v>
      </c>
      <c r="C10" s="19"/>
      <c r="D10" s="19"/>
      <c r="E10" s="19">
        <v>0</v>
      </c>
    </row>
    <row r="11" spans="1:5" ht="34.5" customHeight="1" x14ac:dyDescent="0.2">
      <c r="A11" s="23" t="s">
        <v>80</v>
      </c>
      <c r="B11" s="19">
        <v>0</v>
      </c>
      <c r="C11" s="19"/>
      <c r="D11" s="19"/>
      <c r="E11" s="19">
        <v>0</v>
      </c>
    </row>
    <row r="12" spans="1:5" ht="17.25" customHeight="1" x14ac:dyDescent="0.2">
      <c r="A12" s="3" t="s">
        <v>81</v>
      </c>
      <c r="B12" s="19">
        <v>0</v>
      </c>
      <c r="C12" s="19"/>
      <c r="D12" s="19"/>
      <c r="E12" s="19">
        <v>0</v>
      </c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D13" si="0">SUM(C14:C21)</f>
        <v>0</v>
      </c>
      <c r="D13" s="19">
        <f t="shared" si="0"/>
        <v>0</v>
      </c>
      <c r="E13" s="19">
        <f>SUM(E14:E21)</f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>
        <v>0</v>
      </c>
    </row>
    <row r="15" spans="1:5" ht="17.25" customHeight="1" x14ac:dyDescent="0.2">
      <c r="A15" s="6" t="s">
        <v>84</v>
      </c>
      <c r="B15" s="19">
        <v>0</v>
      </c>
      <c r="C15" s="19"/>
      <c r="D15" s="19"/>
      <c r="E15" s="19">
        <v>0</v>
      </c>
    </row>
    <row r="16" spans="1:5" ht="17.25" customHeight="1" x14ac:dyDescent="0.2">
      <c r="A16" s="6" t="s">
        <v>85</v>
      </c>
      <c r="B16" s="19">
        <v>0</v>
      </c>
      <c r="C16" s="19"/>
      <c r="D16" s="19"/>
      <c r="E16" s="19">
        <v>0</v>
      </c>
    </row>
    <row r="17" spans="1:5" ht="17.25" customHeight="1" x14ac:dyDescent="0.2">
      <c r="A17" s="6" t="s">
        <v>86</v>
      </c>
      <c r="B17" s="19">
        <v>0</v>
      </c>
      <c r="C17" s="19"/>
      <c r="D17" s="19"/>
      <c r="E17" s="19">
        <v>0</v>
      </c>
    </row>
    <row r="18" spans="1:5" ht="17.25" customHeight="1" x14ac:dyDescent="0.2">
      <c r="A18" s="6" t="s">
        <v>87</v>
      </c>
      <c r="B18" s="19">
        <v>0</v>
      </c>
      <c r="C18" s="19"/>
      <c r="D18" s="19"/>
      <c r="E18" s="19">
        <v>0</v>
      </c>
    </row>
    <row r="19" spans="1:5" ht="17.25" customHeight="1" x14ac:dyDescent="0.2">
      <c r="A19" s="6" t="s">
        <v>88</v>
      </c>
      <c r="B19" s="19">
        <v>0</v>
      </c>
      <c r="C19" s="19"/>
      <c r="D19" s="19"/>
      <c r="E19" s="19">
        <v>0</v>
      </c>
    </row>
    <row r="20" spans="1:5" ht="17.25" customHeight="1" x14ac:dyDescent="0.2">
      <c r="A20" s="6" t="s">
        <v>89</v>
      </c>
      <c r="B20" s="19">
        <v>0</v>
      </c>
      <c r="C20" s="19"/>
      <c r="D20" s="19"/>
      <c r="E20" s="19">
        <v>0</v>
      </c>
    </row>
    <row r="21" spans="1:5" ht="17.25" customHeight="1" x14ac:dyDescent="0.2">
      <c r="A21" s="6" t="s">
        <v>90</v>
      </c>
      <c r="B21" s="19">
        <v>0</v>
      </c>
      <c r="C21" s="19"/>
      <c r="D21" s="19"/>
      <c r="E21" s="19">
        <v>0</v>
      </c>
    </row>
    <row r="22" spans="1:5" ht="17.25" customHeight="1" x14ac:dyDescent="0.2">
      <c r="A22" s="3" t="s">
        <v>91</v>
      </c>
      <c r="B22" s="19">
        <v>0</v>
      </c>
      <c r="C22" s="19"/>
      <c r="D22" s="19"/>
      <c r="E22" s="19">
        <v>0</v>
      </c>
    </row>
    <row r="23" spans="1:5" ht="17.25" customHeight="1" x14ac:dyDescent="0.2">
      <c r="A23" s="22" t="s">
        <v>92</v>
      </c>
      <c r="B23" s="85">
        <f>SUM(B10+B11+B12+B13+B22)</f>
        <v>0</v>
      </c>
      <c r="C23" s="85">
        <f t="shared" ref="C23:E23" si="1">SUM(C10+C11+C12+C13+C22)</f>
        <v>0</v>
      </c>
      <c r="D23" s="85">
        <f t="shared" si="1"/>
        <v>0</v>
      </c>
      <c r="E23" s="85">
        <f t="shared" si="1"/>
        <v>0</v>
      </c>
    </row>
    <row r="24" spans="1:5" ht="34.5" customHeight="1" x14ac:dyDescent="0.2">
      <c r="A24" s="23" t="s">
        <v>93</v>
      </c>
      <c r="B24" s="19">
        <v>0</v>
      </c>
      <c r="C24" s="19"/>
      <c r="D24" s="19"/>
      <c r="E24" s="19">
        <v>0</v>
      </c>
    </row>
    <row r="25" spans="1:5" ht="17.25" customHeight="1" x14ac:dyDescent="0.2">
      <c r="A25" s="3" t="s">
        <v>94</v>
      </c>
      <c r="B25" s="19">
        <v>0</v>
      </c>
      <c r="C25" s="19"/>
      <c r="D25" s="19"/>
      <c r="E25" s="19">
        <v>0</v>
      </c>
    </row>
    <row r="26" spans="1:5" ht="17.25" customHeight="1" x14ac:dyDescent="0.2">
      <c r="A26" s="3" t="s">
        <v>95</v>
      </c>
      <c r="B26" s="19">
        <v>0</v>
      </c>
      <c r="C26" s="19"/>
      <c r="D26" s="19"/>
      <c r="E26" s="19">
        <v>0</v>
      </c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>
        <v>0</v>
      </c>
    </row>
    <row r="28" spans="1:5" s="84" customFormat="1" ht="17.25" customHeight="1" x14ac:dyDescent="0.2">
      <c r="A28" s="22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0</v>
      </c>
      <c r="C29" s="78">
        <f t="shared" ref="C29:E29" si="3">SUM(C23+C28)</f>
        <v>0</v>
      </c>
      <c r="D29" s="78">
        <f t="shared" si="3"/>
        <v>0</v>
      </c>
      <c r="E29" s="78">
        <f t="shared" si="3"/>
        <v>0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>
        <v>0</v>
      </c>
    </row>
    <row r="31" spans="1:5" ht="17.25" customHeight="1" x14ac:dyDescent="0.2">
      <c r="A31" s="3" t="s">
        <v>100</v>
      </c>
      <c r="B31" s="4">
        <v>0</v>
      </c>
      <c r="C31" s="4"/>
      <c r="D31" s="4"/>
      <c r="E31" s="4">
        <v>0</v>
      </c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>
        <v>0</v>
      </c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>
        <v>0</v>
      </c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E35" si="4">SUM(C30:C33)</f>
        <v>0</v>
      </c>
      <c r="D35" s="10">
        <f t="shared" si="4"/>
        <v>0</v>
      </c>
      <c r="E35" s="10">
        <f t="shared" si="4"/>
        <v>0</v>
      </c>
    </row>
    <row r="36" spans="1:5" ht="15.75" x14ac:dyDescent="0.2">
      <c r="A36" s="21" t="s">
        <v>104</v>
      </c>
      <c r="B36" s="95">
        <f>SUM(B29+B35)</f>
        <v>0</v>
      </c>
      <c r="C36" s="95">
        <f t="shared" ref="C36:E36" si="5">SUM(C29+C35)</f>
        <v>0</v>
      </c>
      <c r="D36" s="95">
        <f t="shared" si="5"/>
        <v>0</v>
      </c>
      <c r="E36" s="95">
        <f t="shared" si="5"/>
        <v>0</v>
      </c>
    </row>
    <row r="38" spans="1:5" ht="15.75" x14ac:dyDescent="0.2">
      <c r="A38" s="132" t="s">
        <v>40</v>
      </c>
      <c r="B38" s="133"/>
    </row>
    <row r="39" spans="1:5" ht="38.25" customHeight="1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0</v>
      </c>
      <c r="C40" s="19"/>
      <c r="D40" s="19"/>
      <c r="E40" s="19">
        <v>0</v>
      </c>
    </row>
    <row r="41" spans="1:5" ht="15.75" x14ac:dyDescent="0.2">
      <c r="A41" s="3" t="s">
        <v>42</v>
      </c>
      <c r="B41" s="19">
        <v>0</v>
      </c>
      <c r="C41" s="19"/>
      <c r="D41" s="19"/>
      <c r="E41" s="19">
        <v>0</v>
      </c>
    </row>
    <row r="42" spans="1:5" ht="15.75" x14ac:dyDescent="0.2">
      <c r="A42" s="3" t="s">
        <v>43</v>
      </c>
      <c r="B42" s="19">
        <v>416000</v>
      </c>
      <c r="C42" s="19"/>
      <c r="D42" s="19">
        <v>416000</v>
      </c>
      <c r="E42" s="19">
        <v>397440</v>
      </c>
    </row>
    <row r="43" spans="1:5" ht="15.75" x14ac:dyDescent="0.2">
      <c r="A43" s="3" t="s">
        <v>44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>
        <v>0</v>
      </c>
    </row>
    <row r="48" spans="1:5" ht="15.75" x14ac:dyDescent="0.2">
      <c r="A48" s="9" t="s">
        <v>49</v>
      </c>
      <c r="B48" s="85">
        <f>SUM(B40:B47)</f>
        <v>416000</v>
      </c>
      <c r="C48" s="85">
        <f t="shared" ref="C48:E48" si="6">SUM(C40:C47)</f>
        <v>0</v>
      </c>
      <c r="D48" s="85">
        <f t="shared" si="6"/>
        <v>416000</v>
      </c>
      <c r="E48" s="85">
        <f t="shared" si="6"/>
        <v>397440</v>
      </c>
    </row>
    <row r="49" spans="1:5" ht="15.75" x14ac:dyDescent="0.2">
      <c r="A49" s="3" t="s">
        <v>50</v>
      </c>
      <c r="B49" s="19">
        <v>0</v>
      </c>
      <c r="C49" s="19"/>
      <c r="D49" s="19"/>
      <c r="E49" s="19">
        <v>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0</v>
      </c>
      <c r="C53" s="85">
        <f t="shared" ref="C53:E53" si="7">SUM(C49:C52)</f>
        <v>0</v>
      </c>
      <c r="D53" s="85">
        <f t="shared" si="7"/>
        <v>0</v>
      </c>
      <c r="E53" s="85">
        <f t="shared" si="7"/>
        <v>0</v>
      </c>
    </row>
    <row r="54" spans="1:5" s="84" customFormat="1" ht="15.75" x14ac:dyDescent="0.2">
      <c r="A54" s="22" t="s">
        <v>247</v>
      </c>
      <c r="B54" s="85">
        <f>SUM(B53,B48)</f>
        <v>416000</v>
      </c>
      <c r="C54" s="85">
        <f t="shared" ref="C54:E54" si="8">SUM(C53,C48)</f>
        <v>0</v>
      </c>
      <c r="D54" s="85">
        <f t="shared" si="8"/>
        <v>416000</v>
      </c>
      <c r="E54" s="85">
        <f t="shared" si="8"/>
        <v>397440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/>
      <c r="D59" s="4"/>
      <c r="E59" s="4"/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416000</v>
      </c>
      <c r="C61" s="10">
        <f t="shared" ref="C61:E61" si="10">SUM(C54+C60)</f>
        <v>0</v>
      </c>
      <c r="D61" s="10">
        <f t="shared" si="10"/>
        <v>416000</v>
      </c>
      <c r="E61" s="77">
        <f t="shared" si="10"/>
        <v>397440</v>
      </c>
    </row>
    <row r="62" spans="1:5" ht="15.75" x14ac:dyDescent="0.2">
      <c r="A62" s="14" t="s">
        <v>111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E62"/>
  <sheetViews>
    <sheetView workbookViewId="0">
      <selection activeCell="F6" sqref="F6"/>
    </sheetView>
  </sheetViews>
  <sheetFormatPr defaultRowHeight="12.75" x14ac:dyDescent="0.2"/>
  <cols>
    <col min="1" max="1" width="54.5" customWidth="1"/>
    <col min="2" max="2" width="23.1640625" bestFit="1" customWidth="1"/>
    <col min="3" max="3" width="20.83203125" customWidth="1"/>
    <col min="4" max="4" width="28" customWidth="1"/>
    <col min="5" max="5" width="20.83203125" customWidth="1"/>
  </cols>
  <sheetData>
    <row r="1" spans="1:5" ht="17.25" customHeight="1" x14ac:dyDescent="0.2">
      <c r="A1" s="20" t="s">
        <v>110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1093</v>
      </c>
    </row>
    <row r="5" spans="1:5" ht="17.25" customHeight="1" x14ac:dyDescent="0.2">
      <c r="A5" s="15"/>
    </row>
    <row r="6" spans="1:5" ht="17.25" customHeight="1" x14ac:dyDescent="0.2">
      <c r="A6" s="20" t="s">
        <v>112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0</v>
      </c>
      <c r="C10" s="19"/>
      <c r="D10" s="19"/>
      <c r="E10" s="19">
        <v>0</v>
      </c>
    </row>
    <row r="11" spans="1:5" ht="34.5" customHeight="1" x14ac:dyDescent="0.2">
      <c r="A11" s="23" t="s">
        <v>80</v>
      </c>
      <c r="B11" s="19">
        <v>0</v>
      </c>
      <c r="C11" s="19"/>
      <c r="D11" s="19"/>
      <c r="E11" s="19">
        <v>0</v>
      </c>
    </row>
    <row r="12" spans="1:5" ht="17.25" customHeight="1" x14ac:dyDescent="0.2">
      <c r="A12" s="3" t="s">
        <v>81</v>
      </c>
      <c r="B12" s="19">
        <v>0</v>
      </c>
      <c r="C12" s="19"/>
      <c r="D12" s="19"/>
      <c r="E12" s="19">
        <v>0</v>
      </c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>
        <v>0</v>
      </c>
    </row>
    <row r="15" spans="1:5" ht="17.25" customHeight="1" x14ac:dyDescent="0.2">
      <c r="A15" s="6" t="s">
        <v>84</v>
      </c>
      <c r="B15" s="19">
        <v>0</v>
      </c>
      <c r="C15" s="19"/>
      <c r="D15" s="19"/>
      <c r="E15" s="19">
        <v>0</v>
      </c>
    </row>
    <row r="16" spans="1:5" ht="17.25" customHeight="1" x14ac:dyDescent="0.2">
      <c r="A16" s="6" t="s">
        <v>85</v>
      </c>
      <c r="B16" s="19">
        <v>0</v>
      </c>
      <c r="C16" s="19"/>
      <c r="D16" s="19"/>
      <c r="E16" s="19">
        <v>0</v>
      </c>
    </row>
    <row r="17" spans="1:5" ht="17.25" customHeight="1" x14ac:dyDescent="0.2">
      <c r="A17" s="6" t="s">
        <v>86</v>
      </c>
      <c r="B17" s="19">
        <v>0</v>
      </c>
      <c r="C17" s="19"/>
      <c r="D17" s="19"/>
      <c r="E17" s="19">
        <v>0</v>
      </c>
    </row>
    <row r="18" spans="1:5" ht="17.25" customHeight="1" x14ac:dyDescent="0.2">
      <c r="A18" s="6" t="s">
        <v>87</v>
      </c>
      <c r="B18" s="19">
        <v>0</v>
      </c>
      <c r="C18" s="19"/>
      <c r="D18" s="19"/>
      <c r="E18" s="19">
        <v>0</v>
      </c>
    </row>
    <row r="19" spans="1:5" ht="17.25" customHeight="1" x14ac:dyDescent="0.2">
      <c r="A19" s="6" t="s">
        <v>88</v>
      </c>
      <c r="B19" s="19">
        <v>0</v>
      </c>
      <c r="C19" s="19"/>
      <c r="D19" s="19"/>
      <c r="E19" s="19">
        <v>0</v>
      </c>
    </row>
    <row r="20" spans="1:5" ht="17.25" customHeight="1" x14ac:dyDescent="0.2">
      <c r="A20" s="6" t="s">
        <v>89</v>
      </c>
      <c r="B20" s="19">
        <v>0</v>
      </c>
      <c r="C20" s="19"/>
      <c r="D20" s="19"/>
      <c r="E20" s="19">
        <v>0</v>
      </c>
    </row>
    <row r="21" spans="1:5" ht="17.25" customHeight="1" x14ac:dyDescent="0.2">
      <c r="A21" s="6" t="s">
        <v>90</v>
      </c>
      <c r="B21" s="19">
        <v>0</v>
      </c>
      <c r="C21" s="19"/>
      <c r="D21" s="19"/>
      <c r="E21" s="19">
        <v>0</v>
      </c>
    </row>
    <row r="22" spans="1:5" ht="17.25" customHeight="1" x14ac:dyDescent="0.2">
      <c r="A22" s="3" t="s">
        <v>91</v>
      </c>
      <c r="B22" s="19">
        <v>0</v>
      </c>
      <c r="C22" s="19"/>
      <c r="D22" s="19"/>
      <c r="E22" s="19">
        <v>0</v>
      </c>
    </row>
    <row r="23" spans="1:5" ht="17.25" customHeight="1" x14ac:dyDescent="0.2">
      <c r="A23" s="22" t="s">
        <v>92</v>
      </c>
      <c r="B23" s="85">
        <f>SUM(B10+B11+B12+B13+B22)</f>
        <v>0</v>
      </c>
      <c r="C23" s="85">
        <f t="shared" ref="C23:E23" si="1">SUM(C10+C11+C12+C13+C22)</f>
        <v>0</v>
      </c>
      <c r="D23" s="85">
        <f t="shared" si="1"/>
        <v>0</v>
      </c>
      <c r="E23" s="85">
        <f t="shared" si="1"/>
        <v>0</v>
      </c>
    </row>
    <row r="24" spans="1:5" ht="34.5" customHeight="1" x14ac:dyDescent="0.2">
      <c r="A24" s="23" t="s">
        <v>93</v>
      </c>
      <c r="B24" s="19">
        <v>0</v>
      </c>
      <c r="C24" s="19"/>
      <c r="D24" s="19"/>
      <c r="E24" s="19">
        <v>0</v>
      </c>
    </row>
    <row r="25" spans="1:5" ht="17.25" customHeight="1" x14ac:dyDescent="0.2">
      <c r="A25" s="3" t="s">
        <v>94</v>
      </c>
      <c r="B25" s="19">
        <v>0</v>
      </c>
      <c r="C25" s="19"/>
      <c r="D25" s="19"/>
      <c r="E25" s="19">
        <v>0</v>
      </c>
    </row>
    <row r="26" spans="1:5" ht="17.25" customHeight="1" x14ac:dyDescent="0.2">
      <c r="A26" s="3" t="s">
        <v>95</v>
      </c>
      <c r="B26" s="19">
        <v>0</v>
      </c>
      <c r="C26" s="19"/>
      <c r="D26" s="19"/>
      <c r="E26" s="19">
        <v>0</v>
      </c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>
        <v>0</v>
      </c>
    </row>
    <row r="28" spans="1:5" ht="17.25" customHeight="1" x14ac:dyDescent="0.2">
      <c r="A28" s="9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0</v>
      </c>
      <c r="C29" s="78">
        <f t="shared" ref="C29:E29" si="3">SUM(C23+C28)</f>
        <v>0</v>
      </c>
      <c r="D29" s="78">
        <f t="shared" si="3"/>
        <v>0</v>
      </c>
      <c r="E29" s="78">
        <f t="shared" si="3"/>
        <v>0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>
        <v>0</v>
      </c>
    </row>
    <row r="31" spans="1:5" ht="17.25" customHeight="1" x14ac:dyDescent="0.2">
      <c r="A31" s="3" t="s">
        <v>100</v>
      </c>
      <c r="B31" s="4">
        <v>0</v>
      </c>
      <c r="C31" s="4"/>
      <c r="D31" s="4"/>
      <c r="E31" s="4">
        <v>0</v>
      </c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>
        <v>0</v>
      </c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>
        <v>0</v>
      </c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s="84" customFormat="1" ht="17.25" customHeight="1" x14ac:dyDescent="0.2">
      <c r="A35" s="22" t="s">
        <v>103</v>
      </c>
      <c r="B35" s="78">
        <f>SUM(B30:B34)</f>
        <v>0</v>
      </c>
      <c r="C35" s="78">
        <f t="shared" ref="C35:E35" si="4">SUM(C30:C33)</f>
        <v>0</v>
      </c>
      <c r="D35" s="78">
        <f t="shared" si="4"/>
        <v>0</v>
      </c>
      <c r="E35" s="78">
        <f t="shared" si="4"/>
        <v>0</v>
      </c>
    </row>
    <row r="36" spans="1:5" ht="15.75" x14ac:dyDescent="0.2">
      <c r="A36" s="21" t="s">
        <v>104</v>
      </c>
      <c r="B36" s="95">
        <f>SUM(B29+B35)</f>
        <v>0</v>
      </c>
      <c r="C36" s="95">
        <f t="shared" ref="C36:E36" si="5">SUM(C29+C35)</f>
        <v>0</v>
      </c>
      <c r="D36" s="95">
        <f t="shared" si="5"/>
        <v>0</v>
      </c>
      <c r="E36" s="95">
        <f t="shared" si="5"/>
        <v>0</v>
      </c>
    </row>
    <row r="38" spans="1:5" ht="15.75" x14ac:dyDescent="0.2">
      <c r="A38" s="132" t="s">
        <v>40</v>
      </c>
      <c r="B38" s="133"/>
    </row>
    <row r="39" spans="1:5" ht="31.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0</v>
      </c>
      <c r="C40" s="19"/>
      <c r="D40" s="19"/>
      <c r="E40" s="19">
        <v>0</v>
      </c>
    </row>
    <row r="41" spans="1:5" ht="15.75" x14ac:dyDescent="0.2">
      <c r="A41" s="3" t="s">
        <v>42</v>
      </c>
      <c r="B41" s="19">
        <v>0</v>
      </c>
      <c r="C41" s="19"/>
      <c r="D41" s="19"/>
      <c r="E41" s="19">
        <v>0</v>
      </c>
    </row>
    <row r="42" spans="1:5" ht="15.75" x14ac:dyDescent="0.2">
      <c r="A42" s="3" t="s">
        <v>43</v>
      </c>
      <c r="B42" s="19">
        <v>151810</v>
      </c>
      <c r="C42" s="19">
        <f>D42-B42</f>
        <v>108447</v>
      </c>
      <c r="D42" s="19">
        <v>260257</v>
      </c>
      <c r="E42" s="19">
        <v>260257</v>
      </c>
    </row>
    <row r="43" spans="1:5" ht="15.75" x14ac:dyDescent="0.2">
      <c r="A43" s="3" t="s">
        <v>44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/>
    </row>
    <row r="48" spans="1:5" ht="15.75" x14ac:dyDescent="0.2">
      <c r="A48" s="9" t="s">
        <v>49</v>
      </c>
      <c r="B48" s="85">
        <f>SUM(B40:B47)</f>
        <v>151810</v>
      </c>
      <c r="C48" s="85">
        <f t="shared" ref="C48:E48" si="6">SUM(C40:C47)</f>
        <v>108447</v>
      </c>
      <c r="D48" s="85">
        <f t="shared" si="6"/>
        <v>260257</v>
      </c>
      <c r="E48" s="85">
        <f t="shared" si="6"/>
        <v>260257</v>
      </c>
    </row>
    <row r="49" spans="1:5" ht="15.75" x14ac:dyDescent="0.2">
      <c r="A49" s="3" t="s">
        <v>50</v>
      </c>
      <c r="B49" s="19">
        <v>250000</v>
      </c>
      <c r="C49" s="19">
        <v>0</v>
      </c>
      <c r="D49" s="19">
        <v>250000</v>
      </c>
      <c r="E49" s="19">
        <v>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250000</v>
      </c>
      <c r="C53" s="85">
        <f t="shared" ref="C53:E53" si="7">SUM(C49:C52)</f>
        <v>0</v>
      </c>
      <c r="D53" s="85">
        <f t="shared" si="7"/>
        <v>250000</v>
      </c>
      <c r="E53" s="85">
        <f t="shared" si="7"/>
        <v>0</v>
      </c>
    </row>
    <row r="54" spans="1:5" s="84" customFormat="1" ht="15.75" x14ac:dyDescent="0.2">
      <c r="A54" s="22" t="s">
        <v>247</v>
      </c>
      <c r="B54" s="85">
        <f>SUM(B48+B53)</f>
        <v>401810</v>
      </c>
      <c r="C54" s="85">
        <f t="shared" ref="C54:E54" si="8">SUM(C48+C53)</f>
        <v>108447</v>
      </c>
      <c r="D54" s="85">
        <f t="shared" si="8"/>
        <v>510257</v>
      </c>
      <c r="E54" s="85">
        <f t="shared" si="8"/>
        <v>260257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/>
      <c r="D59" s="4"/>
      <c r="E59" s="4"/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401810</v>
      </c>
      <c r="C61" s="10">
        <f t="shared" ref="C61:E61" si="10">SUM(C54+C60)</f>
        <v>108447</v>
      </c>
      <c r="D61" s="10">
        <f t="shared" si="10"/>
        <v>510257</v>
      </c>
      <c r="E61" s="77">
        <f t="shared" si="10"/>
        <v>260257</v>
      </c>
    </row>
    <row r="62" spans="1:5" ht="15.75" x14ac:dyDescent="0.2">
      <c r="A62" s="14" t="s">
        <v>261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E62"/>
  <sheetViews>
    <sheetView workbookViewId="0">
      <selection activeCell="E7" sqref="E7"/>
    </sheetView>
  </sheetViews>
  <sheetFormatPr defaultRowHeight="12.75" x14ac:dyDescent="0.2"/>
  <cols>
    <col min="1" max="1" width="54.5" customWidth="1"/>
    <col min="2" max="2" width="23.1640625" bestFit="1" customWidth="1"/>
    <col min="3" max="3" width="20.83203125" customWidth="1"/>
    <col min="4" max="4" width="27.1640625" customWidth="1"/>
    <col min="5" max="5" width="20.83203125" customWidth="1"/>
  </cols>
  <sheetData>
    <row r="1" spans="1:5" ht="17.25" customHeight="1" x14ac:dyDescent="0.2">
      <c r="A1" s="20" t="s">
        <v>113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1093</v>
      </c>
    </row>
    <row r="5" spans="1:5" ht="17.25" customHeight="1" x14ac:dyDescent="0.2">
      <c r="A5" s="15"/>
    </row>
    <row r="6" spans="1:5" ht="17.25" customHeight="1" x14ac:dyDescent="0.2">
      <c r="A6" s="20" t="s">
        <v>114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0</v>
      </c>
      <c r="C10" s="19"/>
      <c r="D10" s="19"/>
      <c r="E10" s="19">
        <v>0</v>
      </c>
    </row>
    <row r="11" spans="1:5" ht="34.5" customHeight="1" x14ac:dyDescent="0.2">
      <c r="A11" s="23" t="s">
        <v>80</v>
      </c>
      <c r="B11" s="19">
        <v>0</v>
      </c>
      <c r="C11" s="19"/>
      <c r="D11" s="19"/>
      <c r="E11" s="19">
        <v>0</v>
      </c>
    </row>
    <row r="12" spans="1:5" ht="17.25" customHeight="1" x14ac:dyDescent="0.2">
      <c r="A12" s="3" t="s">
        <v>81</v>
      </c>
      <c r="B12" s="19">
        <v>0</v>
      </c>
      <c r="C12" s="19"/>
      <c r="D12" s="19"/>
      <c r="E12" s="19">
        <v>0</v>
      </c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>
        <v>0</v>
      </c>
    </row>
    <row r="15" spans="1:5" ht="17.25" customHeight="1" x14ac:dyDescent="0.2">
      <c r="A15" s="6" t="s">
        <v>84</v>
      </c>
      <c r="B15" s="19">
        <v>0</v>
      </c>
      <c r="C15" s="19"/>
      <c r="D15" s="19"/>
      <c r="E15" s="19">
        <v>0</v>
      </c>
    </row>
    <row r="16" spans="1:5" ht="17.25" customHeight="1" x14ac:dyDescent="0.2">
      <c r="A16" s="6" t="s">
        <v>85</v>
      </c>
      <c r="B16" s="19">
        <v>0</v>
      </c>
      <c r="C16" s="19"/>
      <c r="D16" s="19"/>
      <c r="E16" s="19">
        <v>0</v>
      </c>
    </row>
    <row r="17" spans="1:5" ht="17.25" customHeight="1" x14ac:dyDescent="0.2">
      <c r="A17" s="6" t="s">
        <v>86</v>
      </c>
      <c r="B17" s="19">
        <v>0</v>
      </c>
      <c r="C17" s="19"/>
      <c r="D17" s="19"/>
      <c r="E17" s="19">
        <v>0</v>
      </c>
    </row>
    <row r="18" spans="1:5" ht="17.25" customHeight="1" x14ac:dyDescent="0.2">
      <c r="A18" s="6" t="s">
        <v>87</v>
      </c>
      <c r="B18" s="19">
        <v>0</v>
      </c>
      <c r="C18" s="19"/>
      <c r="D18" s="19"/>
      <c r="E18" s="19">
        <v>0</v>
      </c>
    </row>
    <row r="19" spans="1:5" ht="17.25" customHeight="1" x14ac:dyDescent="0.2">
      <c r="A19" s="6" t="s">
        <v>88</v>
      </c>
      <c r="B19" s="19">
        <v>0</v>
      </c>
      <c r="C19" s="19"/>
      <c r="D19" s="19"/>
      <c r="E19" s="19">
        <v>0</v>
      </c>
    </row>
    <row r="20" spans="1:5" ht="17.25" customHeight="1" x14ac:dyDescent="0.2">
      <c r="A20" s="6" t="s">
        <v>89</v>
      </c>
      <c r="B20" s="19">
        <v>0</v>
      </c>
      <c r="C20" s="19"/>
      <c r="D20" s="19"/>
      <c r="E20" s="19">
        <v>0</v>
      </c>
    </row>
    <row r="21" spans="1:5" ht="17.25" customHeight="1" x14ac:dyDescent="0.2">
      <c r="A21" s="6" t="s">
        <v>90</v>
      </c>
      <c r="B21" s="19">
        <v>0</v>
      </c>
      <c r="C21" s="19"/>
      <c r="D21" s="19"/>
      <c r="E21" s="19">
        <v>0</v>
      </c>
    </row>
    <row r="22" spans="1:5" ht="17.25" customHeight="1" x14ac:dyDescent="0.2">
      <c r="A22" s="3" t="s">
        <v>91</v>
      </c>
      <c r="B22" s="19">
        <v>0</v>
      </c>
      <c r="C22" s="19"/>
      <c r="D22" s="19"/>
      <c r="E22" s="19">
        <v>0</v>
      </c>
    </row>
    <row r="23" spans="1:5" ht="17.25" customHeight="1" x14ac:dyDescent="0.2">
      <c r="A23" s="22" t="s">
        <v>92</v>
      </c>
      <c r="B23" s="85">
        <f>SUM(B10+B11+B12+B13+B22)</f>
        <v>0</v>
      </c>
      <c r="C23" s="85">
        <f t="shared" ref="C23:E23" si="1">SUM(C10+C11+C12+C13+C22)</f>
        <v>0</v>
      </c>
      <c r="D23" s="85">
        <f t="shared" si="1"/>
        <v>0</v>
      </c>
      <c r="E23" s="85">
        <f t="shared" si="1"/>
        <v>0</v>
      </c>
    </row>
    <row r="24" spans="1:5" ht="34.5" customHeight="1" x14ac:dyDescent="0.2">
      <c r="A24" s="23" t="s">
        <v>93</v>
      </c>
      <c r="B24" s="19">
        <v>0</v>
      </c>
      <c r="C24" s="19"/>
      <c r="D24" s="19"/>
      <c r="E24" s="19">
        <v>0</v>
      </c>
    </row>
    <row r="25" spans="1:5" ht="17.25" customHeight="1" x14ac:dyDescent="0.2">
      <c r="A25" s="3" t="s">
        <v>94</v>
      </c>
      <c r="B25" s="19">
        <v>0</v>
      </c>
      <c r="C25" s="19"/>
      <c r="D25" s="19"/>
      <c r="E25" s="19">
        <v>0</v>
      </c>
    </row>
    <row r="26" spans="1:5" ht="17.25" customHeight="1" x14ac:dyDescent="0.2">
      <c r="A26" s="3" t="s">
        <v>95</v>
      </c>
      <c r="B26" s="19">
        <v>0</v>
      </c>
      <c r="C26" s="19"/>
      <c r="D26" s="19"/>
      <c r="E26" s="19">
        <v>0</v>
      </c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>
        <v>0</v>
      </c>
    </row>
    <row r="28" spans="1:5" ht="17.25" customHeight="1" x14ac:dyDescent="0.2">
      <c r="A28" s="9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0</v>
      </c>
      <c r="C29" s="78">
        <f t="shared" ref="C29:E29" si="3">SUM(C23+C28)</f>
        <v>0</v>
      </c>
      <c r="D29" s="78">
        <f t="shared" si="3"/>
        <v>0</v>
      </c>
      <c r="E29" s="78">
        <f t="shared" si="3"/>
        <v>0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/>
    </row>
    <row r="31" spans="1:5" ht="17.25" customHeight="1" x14ac:dyDescent="0.2">
      <c r="A31" s="3" t="s">
        <v>100</v>
      </c>
      <c r="B31" s="4">
        <v>0</v>
      </c>
      <c r="C31" s="4"/>
      <c r="D31" s="4"/>
      <c r="E31" s="4"/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/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/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E35" si="4">SUM(C30:C33)</f>
        <v>0</v>
      </c>
      <c r="D35" s="10">
        <f t="shared" si="4"/>
        <v>0</v>
      </c>
      <c r="E35" s="10">
        <f t="shared" si="4"/>
        <v>0</v>
      </c>
    </row>
    <row r="36" spans="1:5" ht="15.75" x14ac:dyDescent="0.2">
      <c r="A36" s="21" t="s">
        <v>104</v>
      </c>
      <c r="B36" s="95">
        <f>SUM(B29+B35)</f>
        <v>0</v>
      </c>
      <c r="C36" s="95">
        <f t="shared" ref="C36:E36" si="5">SUM(C29+C35)</f>
        <v>0</v>
      </c>
      <c r="D36" s="95">
        <f t="shared" si="5"/>
        <v>0</v>
      </c>
      <c r="E36" s="97">
        <f t="shared" si="5"/>
        <v>0</v>
      </c>
    </row>
    <row r="38" spans="1:5" ht="15.75" x14ac:dyDescent="0.2">
      <c r="A38" s="132" t="s">
        <v>40</v>
      </c>
      <c r="B38" s="133"/>
    </row>
    <row r="39" spans="1:5" ht="31.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0</v>
      </c>
      <c r="C40" s="19"/>
      <c r="D40" s="19"/>
      <c r="E40" s="19">
        <v>0</v>
      </c>
    </row>
    <row r="41" spans="1:5" ht="15.75" x14ac:dyDescent="0.2">
      <c r="A41" s="3" t="s">
        <v>42</v>
      </c>
      <c r="B41" s="19">
        <v>0</v>
      </c>
      <c r="C41" s="19"/>
      <c r="D41" s="19"/>
      <c r="E41" s="19">
        <v>0</v>
      </c>
    </row>
    <row r="42" spans="1:5" ht="15.75" x14ac:dyDescent="0.2">
      <c r="A42" s="3" t="s">
        <v>43</v>
      </c>
      <c r="B42" s="19">
        <v>239930</v>
      </c>
      <c r="C42" s="19">
        <f>D42-B42</f>
        <v>46015</v>
      </c>
      <c r="D42" s="19">
        <v>285945</v>
      </c>
      <c r="E42" s="19">
        <v>285945</v>
      </c>
    </row>
    <row r="43" spans="1:5" ht="15.75" x14ac:dyDescent="0.2">
      <c r="A43" s="3" t="s">
        <v>44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>
        <v>0</v>
      </c>
    </row>
    <row r="48" spans="1:5" ht="15.75" x14ac:dyDescent="0.2">
      <c r="A48" s="9" t="s">
        <v>49</v>
      </c>
      <c r="B48" s="85">
        <f>SUM(B40:B47)</f>
        <v>239930</v>
      </c>
      <c r="C48" s="85">
        <f t="shared" ref="C48:E48" si="6">SUM(C40:C47)</f>
        <v>46015</v>
      </c>
      <c r="D48" s="85">
        <f t="shared" si="6"/>
        <v>285945</v>
      </c>
      <c r="E48" s="85">
        <f t="shared" si="6"/>
        <v>285945</v>
      </c>
    </row>
    <row r="49" spans="1:5" ht="15.75" x14ac:dyDescent="0.2">
      <c r="A49" s="3" t="s">
        <v>50</v>
      </c>
      <c r="B49" s="19">
        <v>25500</v>
      </c>
      <c r="C49" s="19">
        <v>0</v>
      </c>
      <c r="D49" s="19">
        <v>25500</v>
      </c>
      <c r="E49" s="19">
        <v>0</v>
      </c>
    </row>
    <row r="50" spans="1:5" ht="15.75" x14ac:dyDescent="0.2">
      <c r="A50" s="3" t="s">
        <v>51</v>
      </c>
      <c r="B50" s="19">
        <v>0</v>
      </c>
      <c r="C50" s="19">
        <v>152400</v>
      </c>
      <c r="D50" s="19">
        <v>152400</v>
      </c>
      <c r="E50" s="19">
        <v>152400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25500</v>
      </c>
      <c r="C53" s="85">
        <f t="shared" ref="C53:E53" si="7">SUM(C49:C52)</f>
        <v>152400</v>
      </c>
      <c r="D53" s="85">
        <f t="shared" si="7"/>
        <v>177900</v>
      </c>
      <c r="E53" s="85">
        <f t="shared" si="7"/>
        <v>152400</v>
      </c>
    </row>
    <row r="54" spans="1:5" s="84" customFormat="1" ht="15.75" x14ac:dyDescent="0.2">
      <c r="A54" s="22" t="s">
        <v>247</v>
      </c>
      <c r="B54" s="85">
        <f>SUM(B48+B53)</f>
        <v>265430</v>
      </c>
      <c r="C54" s="85">
        <f t="shared" ref="C54:E54" si="8">SUM(C48+C53)</f>
        <v>198415</v>
      </c>
      <c r="D54" s="85">
        <f t="shared" si="8"/>
        <v>463845</v>
      </c>
      <c r="E54" s="85">
        <f t="shared" si="8"/>
        <v>438345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/>
      <c r="D59" s="4"/>
      <c r="E59" s="4"/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265430</v>
      </c>
      <c r="C61" s="10">
        <f t="shared" ref="C61:E61" si="10">SUM(C54+C60)</f>
        <v>198415</v>
      </c>
      <c r="D61" s="10">
        <f t="shared" si="10"/>
        <v>463845</v>
      </c>
      <c r="E61" s="77">
        <f t="shared" si="10"/>
        <v>438345</v>
      </c>
    </row>
    <row r="62" spans="1:5" ht="15.75" x14ac:dyDescent="0.2">
      <c r="A62" s="14" t="s">
        <v>115</v>
      </c>
    </row>
  </sheetData>
  <mergeCells count="2">
    <mergeCell ref="A8:B8"/>
    <mergeCell ref="A38:B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E62"/>
  <sheetViews>
    <sheetView workbookViewId="0">
      <selection activeCell="F6" sqref="F6"/>
    </sheetView>
  </sheetViews>
  <sheetFormatPr defaultRowHeight="12.75" x14ac:dyDescent="0.2"/>
  <cols>
    <col min="1" max="1" width="54.5" customWidth="1"/>
    <col min="2" max="2" width="23.1640625" bestFit="1" customWidth="1"/>
    <col min="3" max="3" width="20.83203125" customWidth="1"/>
    <col min="4" max="4" width="28" customWidth="1"/>
    <col min="5" max="5" width="20.83203125" customWidth="1"/>
  </cols>
  <sheetData>
    <row r="1" spans="1:5" ht="17.25" customHeight="1" x14ac:dyDescent="0.2">
      <c r="A1" s="20" t="s">
        <v>116</v>
      </c>
    </row>
    <row r="2" spans="1:5" ht="17.25" customHeight="1" x14ac:dyDescent="0.2">
      <c r="A2" s="14"/>
    </row>
    <row r="3" spans="1:5" ht="17.25" customHeight="1" x14ac:dyDescent="0.2">
      <c r="A3" s="14" t="s">
        <v>266</v>
      </c>
    </row>
    <row r="4" spans="1:5" ht="17.25" customHeight="1" x14ac:dyDescent="0.2">
      <c r="A4" s="15" t="s">
        <v>1094</v>
      </c>
    </row>
    <row r="5" spans="1:5" ht="17.25" customHeight="1" x14ac:dyDescent="0.2">
      <c r="A5" s="15"/>
    </row>
    <row r="6" spans="1:5" ht="17.25" customHeight="1" x14ac:dyDescent="0.2">
      <c r="A6" s="20" t="s">
        <v>117</v>
      </c>
    </row>
    <row r="7" spans="1:5" ht="17.25" customHeight="1" x14ac:dyDescent="0.2">
      <c r="A7" s="1" t="s">
        <v>74</v>
      </c>
    </row>
    <row r="8" spans="1:5" ht="17.25" customHeight="1" x14ac:dyDescent="0.2">
      <c r="A8" s="132" t="s">
        <v>75</v>
      </c>
      <c r="B8" s="133"/>
    </row>
    <row r="9" spans="1:5" ht="33.75" customHeight="1" x14ac:dyDescent="0.2">
      <c r="A9" s="12" t="s">
        <v>78</v>
      </c>
      <c r="B9" s="70" t="s">
        <v>243</v>
      </c>
      <c r="C9" s="70" t="s">
        <v>244</v>
      </c>
      <c r="D9" s="70" t="s">
        <v>259</v>
      </c>
      <c r="E9" s="70" t="s">
        <v>260</v>
      </c>
    </row>
    <row r="10" spans="1:5" ht="17.25" customHeight="1" x14ac:dyDescent="0.2">
      <c r="A10" s="3" t="s">
        <v>79</v>
      </c>
      <c r="B10" s="19">
        <v>1800000</v>
      </c>
      <c r="C10" s="19"/>
      <c r="D10" s="19"/>
      <c r="E10" s="19"/>
    </row>
    <row r="11" spans="1:5" ht="34.5" customHeight="1" x14ac:dyDescent="0.2">
      <c r="A11" s="23" t="s">
        <v>80</v>
      </c>
      <c r="B11" s="19">
        <v>0</v>
      </c>
      <c r="C11" s="19"/>
      <c r="D11" s="19"/>
      <c r="E11" s="19"/>
    </row>
    <row r="12" spans="1:5" ht="17.25" customHeight="1" x14ac:dyDescent="0.2">
      <c r="A12" s="3" t="s">
        <v>81</v>
      </c>
      <c r="B12" s="19">
        <v>0</v>
      </c>
      <c r="C12" s="19"/>
      <c r="D12" s="19"/>
      <c r="E12" s="19"/>
    </row>
    <row r="13" spans="1:5" ht="17.25" customHeight="1" x14ac:dyDescent="0.2">
      <c r="A13" s="3" t="s">
        <v>82</v>
      </c>
      <c r="B13" s="19">
        <f>SUM(B14:B21)</f>
        <v>0</v>
      </c>
      <c r="C13" s="19">
        <f t="shared" ref="C13:E13" si="0">SUM(C14:C21)</f>
        <v>0</v>
      </c>
      <c r="D13" s="19">
        <f t="shared" si="0"/>
        <v>0</v>
      </c>
      <c r="E13" s="19">
        <f t="shared" si="0"/>
        <v>0</v>
      </c>
    </row>
    <row r="14" spans="1:5" ht="17.25" customHeight="1" x14ac:dyDescent="0.2">
      <c r="A14" s="6" t="s">
        <v>83</v>
      </c>
      <c r="B14" s="19">
        <v>0</v>
      </c>
      <c r="C14" s="19"/>
      <c r="D14" s="19"/>
      <c r="E14" s="19"/>
    </row>
    <row r="15" spans="1:5" ht="17.25" customHeight="1" x14ac:dyDescent="0.2">
      <c r="A15" s="6" t="s">
        <v>84</v>
      </c>
      <c r="B15" s="19">
        <v>0</v>
      </c>
      <c r="C15" s="19"/>
      <c r="D15" s="19"/>
      <c r="E15" s="19"/>
    </row>
    <row r="16" spans="1:5" ht="17.25" customHeight="1" x14ac:dyDescent="0.2">
      <c r="A16" s="6" t="s">
        <v>85</v>
      </c>
      <c r="B16" s="19">
        <v>0</v>
      </c>
      <c r="C16" s="19"/>
      <c r="D16" s="19"/>
      <c r="E16" s="19"/>
    </row>
    <row r="17" spans="1:5" ht="17.25" customHeight="1" x14ac:dyDescent="0.2">
      <c r="A17" s="6" t="s">
        <v>86</v>
      </c>
      <c r="B17" s="19">
        <v>0</v>
      </c>
      <c r="C17" s="19"/>
      <c r="D17" s="19"/>
      <c r="E17" s="19"/>
    </row>
    <row r="18" spans="1:5" ht="17.25" customHeight="1" x14ac:dyDescent="0.2">
      <c r="A18" s="6" t="s">
        <v>87</v>
      </c>
      <c r="B18" s="19">
        <v>0</v>
      </c>
      <c r="C18" s="19"/>
      <c r="D18" s="19"/>
      <c r="E18" s="19"/>
    </row>
    <row r="19" spans="1:5" ht="17.25" customHeight="1" x14ac:dyDescent="0.2">
      <c r="A19" s="6" t="s">
        <v>88</v>
      </c>
      <c r="B19" s="19">
        <v>0</v>
      </c>
      <c r="C19" s="19"/>
      <c r="D19" s="19"/>
      <c r="E19" s="19"/>
    </row>
    <row r="20" spans="1:5" ht="17.25" customHeight="1" x14ac:dyDescent="0.2">
      <c r="A20" s="6" t="s">
        <v>89</v>
      </c>
      <c r="B20" s="19">
        <v>0</v>
      </c>
      <c r="C20" s="19"/>
      <c r="D20" s="19"/>
      <c r="E20" s="19"/>
    </row>
    <row r="21" spans="1:5" ht="17.25" customHeight="1" x14ac:dyDescent="0.2">
      <c r="A21" s="6" t="s">
        <v>90</v>
      </c>
      <c r="B21" s="19">
        <v>0</v>
      </c>
      <c r="C21" s="19"/>
      <c r="D21" s="19"/>
      <c r="E21" s="19"/>
    </row>
    <row r="22" spans="1:5" ht="17.25" customHeight="1" x14ac:dyDescent="0.2">
      <c r="A22" s="3" t="s">
        <v>91</v>
      </c>
      <c r="B22" s="19">
        <v>0</v>
      </c>
      <c r="C22" s="19"/>
      <c r="D22" s="19"/>
      <c r="E22" s="19"/>
    </row>
    <row r="23" spans="1:5" ht="17.25" customHeight="1" x14ac:dyDescent="0.2">
      <c r="A23" s="22" t="s">
        <v>92</v>
      </c>
      <c r="B23" s="85">
        <f>SUM(B10+B11+B12+B13+B22)</f>
        <v>1800000</v>
      </c>
      <c r="C23" s="85">
        <f t="shared" ref="C23:E23" si="1">SUM(C10+C11+C12+C13+C22)</f>
        <v>0</v>
      </c>
      <c r="D23" s="85">
        <f t="shared" si="1"/>
        <v>0</v>
      </c>
      <c r="E23" s="85">
        <f t="shared" si="1"/>
        <v>0</v>
      </c>
    </row>
    <row r="24" spans="1:5" ht="34.5" customHeight="1" x14ac:dyDescent="0.2">
      <c r="A24" s="23" t="s">
        <v>93</v>
      </c>
      <c r="B24" s="19">
        <v>0</v>
      </c>
      <c r="C24" s="19"/>
      <c r="D24" s="19"/>
      <c r="E24" s="19"/>
    </row>
    <row r="25" spans="1:5" ht="17.25" customHeight="1" x14ac:dyDescent="0.2">
      <c r="A25" s="3" t="s">
        <v>94</v>
      </c>
      <c r="B25" s="19">
        <v>0</v>
      </c>
      <c r="C25" s="19"/>
      <c r="D25" s="19"/>
      <c r="E25" s="19"/>
    </row>
    <row r="26" spans="1:5" ht="17.25" customHeight="1" x14ac:dyDescent="0.2">
      <c r="A26" s="3" t="s">
        <v>95</v>
      </c>
      <c r="B26" s="19">
        <v>0</v>
      </c>
      <c r="C26" s="19"/>
      <c r="D26" s="19"/>
      <c r="E26" s="19"/>
    </row>
    <row r="27" spans="1:5" s="57" customFormat="1" ht="17.25" customHeight="1" x14ac:dyDescent="0.2">
      <c r="A27" s="39" t="s">
        <v>96</v>
      </c>
      <c r="B27" s="96">
        <v>0</v>
      </c>
      <c r="C27" s="96"/>
      <c r="D27" s="96"/>
      <c r="E27" s="96"/>
    </row>
    <row r="28" spans="1:5" s="84" customFormat="1" ht="17.25" customHeight="1" x14ac:dyDescent="0.2">
      <c r="A28" s="22" t="s">
        <v>97</v>
      </c>
      <c r="B28" s="85">
        <f>SUM(B24:B27)</f>
        <v>0</v>
      </c>
      <c r="C28" s="85">
        <f t="shared" ref="C28:E28" si="2">SUM(C24:C27)</f>
        <v>0</v>
      </c>
      <c r="D28" s="85">
        <f t="shared" si="2"/>
        <v>0</v>
      </c>
      <c r="E28" s="85">
        <f t="shared" si="2"/>
        <v>0</v>
      </c>
    </row>
    <row r="29" spans="1:5" s="84" customFormat="1" ht="17.25" customHeight="1" x14ac:dyDescent="0.2">
      <c r="A29" s="22" t="s">
        <v>98</v>
      </c>
      <c r="B29" s="78">
        <f>SUM(B23+B28)</f>
        <v>1800000</v>
      </c>
      <c r="C29" s="78">
        <f t="shared" ref="C29:E29" si="3">SUM(C23+C28)</f>
        <v>0</v>
      </c>
      <c r="D29" s="78">
        <f t="shared" si="3"/>
        <v>0</v>
      </c>
      <c r="E29" s="78">
        <f t="shared" si="3"/>
        <v>0</v>
      </c>
    </row>
    <row r="30" spans="1:5" ht="17.25" customHeight="1" x14ac:dyDescent="0.2">
      <c r="A30" s="3" t="s">
        <v>99</v>
      </c>
      <c r="B30" s="19">
        <v>0</v>
      </c>
      <c r="C30" s="19"/>
      <c r="D30" s="19"/>
      <c r="E30" s="19"/>
    </row>
    <row r="31" spans="1:5" ht="17.25" customHeight="1" x14ac:dyDescent="0.2">
      <c r="A31" s="3" t="s">
        <v>100</v>
      </c>
      <c r="B31" s="4">
        <v>0</v>
      </c>
      <c r="C31" s="4"/>
      <c r="D31" s="4"/>
      <c r="E31" s="4"/>
    </row>
    <row r="32" spans="1:5" ht="17.25" customHeight="1" x14ac:dyDescent="0.2">
      <c r="A32" s="3" t="s">
        <v>101</v>
      </c>
      <c r="B32" s="19">
        <v>0</v>
      </c>
      <c r="C32" s="19"/>
      <c r="D32" s="19"/>
      <c r="E32" s="19"/>
    </row>
    <row r="33" spans="1:5" s="57" customFormat="1" ht="17.25" customHeight="1" x14ac:dyDescent="0.2">
      <c r="A33" s="39" t="s">
        <v>102</v>
      </c>
      <c r="B33" s="79">
        <v>0</v>
      </c>
      <c r="C33" s="79"/>
      <c r="D33" s="79"/>
      <c r="E33" s="79"/>
    </row>
    <row r="34" spans="1:5" s="57" customFormat="1" ht="17.25" customHeight="1" x14ac:dyDescent="0.2">
      <c r="A34" s="3" t="s">
        <v>37</v>
      </c>
      <c r="B34" s="79">
        <v>0</v>
      </c>
      <c r="C34" s="79"/>
      <c r="D34" s="79"/>
      <c r="E34" s="79"/>
    </row>
    <row r="35" spans="1:5" ht="17.25" customHeight="1" x14ac:dyDescent="0.2">
      <c r="A35" s="9" t="s">
        <v>103</v>
      </c>
      <c r="B35" s="10">
        <f>SUM(B30:B34)</f>
        <v>0</v>
      </c>
      <c r="C35" s="10">
        <f t="shared" ref="C35:E35" si="4">SUM(C30:C33)</f>
        <v>0</v>
      </c>
      <c r="D35" s="10">
        <f t="shared" si="4"/>
        <v>0</v>
      </c>
      <c r="E35" s="10">
        <f t="shared" si="4"/>
        <v>0</v>
      </c>
    </row>
    <row r="36" spans="1:5" ht="15.75" x14ac:dyDescent="0.2">
      <c r="A36" s="21" t="s">
        <v>104</v>
      </c>
      <c r="B36" s="95">
        <f>SUM(B29+B35)</f>
        <v>1800000</v>
      </c>
      <c r="C36" s="95">
        <f t="shared" ref="C36:E36" si="5">SUM(C29+C35)</f>
        <v>0</v>
      </c>
      <c r="D36" s="95">
        <f t="shared" si="5"/>
        <v>0</v>
      </c>
      <c r="E36" s="95">
        <f t="shared" si="5"/>
        <v>0</v>
      </c>
    </row>
    <row r="38" spans="1:5" ht="15.75" x14ac:dyDescent="0.2">
      <c r="A38" s="132" t="s">
        <v>40</v>
      </c>
      <c r="B38" s="133"/>
    </row>
    <row r="39" spans="1:5" ht="31.5" x14ac:dyDescent="0.2">
      <c r="A39" s="12" t="s">
        <v>1</v>
      </c>
      <c r="B39" s="70" t="s">
        <v>243</v>
      </c>
      <c r="C39" s="70" t="s">
        <v>244</v>
      </c>
      <c r="D39" s="70" t="s">
        <v>259</v>
      </c>
      <c r="E39" s="70" t="s">
        <v>260</v>
      </c>
    </row>
    <row r="40" spans="1:5" ht="15.75" x14ac:dyDescent="0.2">
      <c r="A40" s="3" t="s">
        <v>41</v>
      </c>
      <c r="B40" s="19">
        <v>357600</v>
      </c>
      <c r="C40" s="19">
        <v>0</v>
      </c>
      <c r="D40" s="19">
        <v>357600</v>
      </c>
      <c r="E40" s="19">
        <v>355400</v>
      </c>
    </row>
    <row r="41" spans="1:5" ht="15.75" x14ac:dyDescent="0.2">
      <c r="A41" s="3" t="s">
        <v>42</v>
      </c>
      <c r="B41" s="19">
        <v>69732</v>
      </c>
      <c r="C41" s="19">
        <v>0</v>
      </c>
      <c r="D41" s="19">
        <v>69732</v>
      </c>
      <c r="E41" s="19">
        <v>66323</v>
      </c>
    </row>
    <row r="42" spans="1:5" ht="15.75" x14ac:dyDescent="0.2">
      <c r="A42" s="3" t="s">
        <v>43</v>
      </c>
      <c r="B42" s="19">
        <v>143068</v>
      </c>
      <c r="C42" s="19">
        <v>0</v>
      </c>
      <c r="D42" s="19">
        <v>143068</v>
      </c>
      <c r="E42" s="19">
        <v>0</v>
      </c>
    </row>
    <row r="43" spans="1:5" ht="15.75" x14ac:dyDescent="0.2">
      <c r="A43" s="3" t="s">
        <v>44</v>
      </c>
      <c r="B43" s="19">
        <v>0</v>
      </c>
      <c r="C43" s="19"/>
      <c r="D43" s="19"/>
      <c r="E43" s="19">
        <v>0</v>
      </c>
    </row>
    <row r="44" spans="1:5" ht="31.5" x14ac:dyDescent="0.2">
      <c r="A44" s="8" t="s">
        <v>45</v>
      </c>
      <c r="B44" s="19">
        <v>0</v>
      </c>
      <c r="C44" s="19"/>
      <c r="D44" s="19"/>
      <c r="E44" s="19">
        <v>0</v>
      </c>
    </row>
    <row r="45" spans="1:5" ht="31.5" x14ac:dyDescent="0.2">
      <c r="A45" s="8" t="s">
        <v>46</v>
      </c>
      <c r="B45" s="19">
        <v>0</v>
      </c>
      <c r="C45" s="19"/>
      <c r="D45" s="19"/>
      <c r="E45" s="19">
        <v>0</v>
      </c>
    </row>
    <row r="46" spans="1:5" ht="15.75" x14ac:dyDescent="0.2">
      <c r="A46" s="3" t="s">
        <v>47</v>
      </c>
      <c r="B46" s="19">
        <v>0</v>
      </c>
      <c r="C46" s="19"/>
      <c r="D46" s="19"/>
      <c r="E46" s="19">
        <v>0</v>
      </c>
    </row>
    <row r="47" spans="1:5" ht="15.75" x14ac:dyDescent="0.2">
      <c r="A47" s="3" t="s">
        <v>48</v>
      </c>
      <c r="B47" s="19">
        <v>0</v>
      </c>
      <c r="C47" s="19"/>
      <c r="D47" s="19"/>
      <c r="E47" s="19"/>
    </row>
    <row r="48" spans="1:5" ht="15.75" x14ac:dyDescent="0.2">
      <c r="A48" s="9" t="s">
        <v>49</v>
      </c>
      <c r="B48" s="85">
        <f>SUM(B40:B47)</f>
        <v>570400</v>
      </c>
      <c r="C48" s="85">
        <f t="shared" ref="C48:E48" si="6">SUM(C40:C47)</f>
        <v>0</v>
      </c>
      <c r="D48" s="85">
        <f t="shared" si="6"/>
        <v>570400</v>
      </c>
      <c r="E48" s="85">
        <f t="shared" si="6"/>
        <v>421723</v>
      </c>
    </row>
    <row r="49" spans="1:5" ht="15.75" x14ac:dyDescent="0.2">
      <c r="A49" s="3" t="s">
        <v>50</v>
      </c>
      <c r="B49" s="19">
        <v>30000</v>
      </c>
      <c r="C49" s="19">
        <f>D49-B49</f>
        <v>620240</v>
      </c>
      <c r="D49" s="19">
        <v>650240</v>
      </c>
      <c r="E49" s="19">
        <v>650240</v>
      </c>
    </row>
    <row r="50" spans="1:5" ht="15.75" x14ac:dyDescent="0.2">
      <c r="A50" s="3" t="s">
        <v>51</v>
      </c>
      <c r="B50" s="19">
        <v>0</v>
      </c>
      <c r="C50" s="19"/>
      <c r="D50" s="19"/>
      <c r="E50" s="19">
        <v>0</v>
      </c>
    </row>
    <row r="51" spans="1:5" ht="31.5" x14ac:dyDescent="0.2">
      <c r="A51" s="8" t="s">
        <v>52</v>
      </c>
      <c r="B51" s="19">
        <v>0</v>
      </c>
      <c r="C51" s="19"/>
      <c r="D51" s="19"/>
      <c r="E51" s="19">
        <v>0</v>
      </c>
    </row>
    <row r="52" spans="1:5" ht="31.5" x14ac:dyDescent="0.2">
      <c r="A52" s="8" t="s">
        <v>53</v>
      </c>
      <c r="B52" s="19">
        <v>0</v>
      </c>
      <c r="C52" s="19"/>
      <c r="D52" s="19"/>
      <c r="E52" s="19">
        <v>0</v>
      </c>
    </row>
    <row r="53" spans="1:5" s="84" customFormat="1" ht="15.75" x14ac:dyDescent="0.2">
      <c r="A53" s="22" t="s">
        <v>246</v>
      </c>
      <c r="B53" s="85">
        <f>SUM(B49:B52)</f>
        <v>30000</v>
      </c>
      <c r="C53" s="85">
        <f t="shared" ref="C53:E53" si="7">SUM(C49:C52)</f>
        <v>620240</v>
      </c>
      <c r="D53" s="85">
        <f t="shared" si="7"/>
        <v>650240</v>
      </c>
      <c r="E53" s="85">
        <f t="shared" si="7"/>
        <v>650240</v>
      </c>
    </row>
    <row r="54" spans="1:5" s="84" customFormat="1" ht="15.75" x14ac:dyDescent="0.2">
      <c r="A54" s="22" t="s">
        <v>247</v>
      </c>
      <c r="B54" s="85">
        <f>SUM(B53,B48)</f>
        <v>600400</v>
      </c>
      <c r="C54" s="85">
        <f t="shared" ref="C54:E54" si="8">SUM(C53,C48)</f>
        <v>620240</v>
      </c>
      <c r="D54" s="85">
        <f t="shared" si="8"/>
        <v>1220640</v>
      </c>
      <c r="E54" s="85">
        <f t="shared" si="8"/>
        <v>1071963</v>
      </c>
    </row>
    <row r="55" spans="1:5" ht="31.5" x14ac:dyDescent="0.2">
      <c r="A55" s="8" t="s">
        <v>56</v>
      </c>
      <c r="B55" s="19">
        <v>0</v>
      </c>
      <c r="C55" s="19"/>
      <c r="D55" s="19"/>
      <c r="E55" s="19">
        <v>0</v>
      </c>
    </row>
    <row r="56" spans="1:5" ht="31.5" x14ac:dyDescent="0.2">
      <c r="A56" s="8" t="s">
        <v>57</v>
      </c>
      <c r="B56" s="19">
        <v>0</v>
      </c>
      <c r="C56" s="19"/>
      <c r="D56" s="19"/>
      <c r="E56" s="19">
        <v>0</v>
      </c>
    </row>
    <row r="57" spans="1:5" ht="15.75" x14ac:dyDescent="0.2">
      <c r="A57" s="3" t="s">
        <v>58</v>
      </c>
      <c r="B57" s="19">
        <v>0</v>
      </c>
      <c r="C57" s="19"/>
      <c r="D57" s="19"/>
      <c r="E57" s="19">
        <v>0</v>
      </c>
    </row>
    <row r="58" spans="1:5" ht="31.5" x14ac:dyDescent="0.2">
      <c r="A58" s="8" t="s">
        <v>59</v>
      </c>
      <c r="B58" s="4">
        <v>0</v>
      </c>
      <c r="C58" s="4"/>
      <c r="D58" s="4"/>
      <c r="E58" s="4">
        <v>0</v>
      </c>
    </row>
    <row r="59" spans="1:5" ht="31.5" x14ac:dyDescent="0.2">
      <c r="A59" s="8" t="s">
        <v>60</v>
      </c>
      <c r="B59" s="4">
        <v>0</v>
      </c>
      <c r="C59" s="4"/>
      <c r="D59" s="4"/>
      <c r="E59" s="4"/>
    </row>
    <row r="60" spans="1:5" ht="15.75" x14ac:dyDescent="0.2">
      <c r="A60" s="9" t="s">
        <v>61</v>
      </c>
      <c r="B60" s="10">
        <f>SUM(B55:B59)</f>
        <v>0</v>
      </c>
      <c r="C60" s="10">
        <f t="shared" ref="C60:E60" si="9">SUM(C55:C59)</f>
        <v>0</v>
      </c>
      <c r="D60" s="10">
        <f t="shared" si="9"/>
        <v>0</v>
      </c>
      <c r="E60" s="10">
        <f t="shared" si="9"/>
        <v>0</v>
      </c>
    </row>
    <row r="61" spans="1:5" ht="15.75" x14ac:dyDescent="0.2">
      <c r="A61" s="9" t="s">
        <v>62</v>
      </c>
      <c r="B61" s="10">
        <f>SUM(B54+B60)</f>
        <v>600400</v>
      </c>
      <c r="C61" s="10">
        <f t="shared" ref="C61:E61" si="10">SUM(C54+C60)</f>
        <v>620240</v>
      </c>
      <c r="D61" s="10">
        <f t="shared" si="10"/>
        <v>1220640</v>
      </c>
      <c r="E61" s="77">
        <f t="shared" si="10"/>
        <v>1071963</v>
      </c>
    </row>
    <row r="62" spans="1:5" ht="15.75" x14ac:dyDescent="0.2">
      <c r="A62" s="14" t="s">
        <v>118</v>
      </c>
    </row>
  </sheetData>
  <mergeCells count="2">
    <mergeCell ref="A8:B8"/>
    <mergeCell ref="A38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31</vt:i4>
      </vt:variant>
    </vt:vector>
  </HeadingPairs>
  <TitlesOfParts>
    <vt:vector size="31" baseType="lpstr">
      <vt:lpstr>1.sz melléklet</vt:lpstr>
      <vt:lpstr>1.1. sz meléklet_011130</vt:lpstr>
      <vt:lpstr>1.2.sz melléklet_013320</vt:lpstr>
      <vt:lpstr>1.3.sz melléklet_041233</vt:lpstr>
      <vt:lpstr>1.4. sz melléklet_045160</vt:lpstr>
      <vt:lpstr>1.5.sz melléklet_064010</vt:lpstr>
      <vt:lpstr>1.6.sz melléklet_066010</vt:lpstr>
      <vt:lpstr>1.7.sz melléklet_066020</vt:lpstr>
      <vt:lpstr>1.8.sz melléklet_082044</vt:lpstr>
      <vt:lpstr>1.9.sz melleklet_082092</vt:lpstr>
      <vt:lpstr>1.10.sz melléklet_107055</vt:lpstr>
      <vt:lpstr>1.11.sz melléklet_107060</vt:lpstr>
      <vt:lpstr>1.12.sz melléklet _013350</vt:lpstr>
      <vt:lpstr>1.13.sz melléklet_018010</vt:lpstr>
      <vt:lpstr>1.14.sz melléklet_018030</vt:lpstr>
      <vt:lpstr>1.15.sz melléklet_062020</vt:lpstr>
      <vt:lpstr>2.számú melléklet</vt:lpstr>
      <vt:lpstr>3.számú melléklet</vt:lpstr>
      <vt:lpstr>4. számú melléklet</vt:lpstr>
      <vt:lpstr>5.sz melléklet</vt:lpstr>
      <vt:lpstr>6.sz. melléklet</vt:lpstr>
      <vt:lpstr>7.sz. melléklet</vt:lpstr>
      <vt:lpstr>8.sz melléklet</vt:lpstr>
      <vt:lpstr>9.sz melléklet</vt:lpstr>
      <vt:lpstr>10. sz melléklet</vt:lpstr>
      <vt:lpstr>11.sz melléklet maradványkim.</vt:lpstr>
      <vt:lpstr>12.sz melléklet eredménykim.</vt:lpstr>
      <vt:lpstr>13.sz. melléklet mérleg</vt:lpstr>
      <vt:lpstr>14.sz melléklet vagyonkim.</vt:lpstr>
      <vt:lpstr>15.sz melléklet értékveszt.</vt:lpstr>
      <vt:lpstr>16.sz melléklet részesedések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Zsolti</dc:creator>
  <cp:lastModifiedBy>Felhasználó</cp:lastModifiedBy>
  <cp:lastPrinted>2020-06-09T08:50:05Z</cp:lastPrinted>
  <dcterms:created xsi:type="dcterms:W3CDTF">2019-02-28T13:50:34Z</dcterms:created>
  <dcterms:modified xsi:type="dcterms:W3CDTF">2021-01-28T08:37:27Z</dcterms:modified>
</cp:coreProperties>
</file>