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1600" windowHeight="8916"/>
  </bookViews>
  <sheets>
    <sheet name="8.sz. melléklet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39" i="1" l="1"/>
  <c r="G38" i="1"/>
  <c r="G36" i="1"/>
  <c r="G34" i="1"/>
  <c r="F33" i="1"/>
  <c r="G33" i="1" s="1"/>
  <c r="E33" i="1"/>
  <c r="E40" i="1" s="1"/>
  <c r="D33" i="1"/>
  <c r="D40" i="1" s="1"/>
  <c r="G24" i="1"/>
  <c r="F23" i="1"/>
  <c r="G23" i="1" s="1"/>
  <c r="E23" i="1"/>
  <c r="D23" i="1"/>
  <c r="G22" i="1"/>
  <c r="G21" i="1"/>
  <c r="G20" i="1"/>
  <c r="G19" i="1"/>
  <c r="F18" i="1"/>
  <c r="G18" i="1" s="1"/>
  <c r="E18" i="1"/>
  <c r="D18" i="1"/>
  <c r="G17" i="1"/>
  <c r="G16" i="1"/>
  <c r="G15" i="1"/>
  <c r="F14" i="1"/>
  <c r="G14" i="1" s="1"/>
  <c r="E14" i="1"/>
  <c r="D14" i="1"/>
  <c r="D8" i="1" s="1"/>
  <c r="G13" i="1"/>
  <c r="G12" i="1"/>
  <c r="G10" i="1"/>
  <c r="G9" i="1"/>
  <c r="F9" i="1"/>
  <c r="E9" i="1"/>
  <c r="D9" i="1"/>
  <c r="F8" i="1"/>
  <c r="F26" i="1" s="1"/>
  <c r="E8" i="1"/>
  <c r="E26" i="1" s="1"/>
  <c r="G2" i="1"/>
  <c r="G8" i="1" l="1"/>
  <c r="D26" i="1"/>
  <c r="G26" i="1" s="1"/>
  <c r="F40" i="1"/>
  <c r="G40" i="1" s="1"/>
</calcChain>
</file>

<file path=xl/sharedStrings.xml><?xml version="1.0" encoding="utf-8"?>
<sst xmlns="http://schemas.openxmlformats.org/spreadsheetml/2006/main" count="103" uniqueCount="83">
  <si>
    <t>8. melléklet</t>
  </si>
  <si>
    <t>Napközi otthonos Óvoda kiadásai</t>
  </si>
  <si>
    <t>ezer Ft-ban</t>
  </si>
  <si>
    <t>Sor-   sz</t>
  </si>
  <si>
    <t>Megnevezés</t>
  </si>
  <si>
    <t>Rovat száma</t>
  </si>
  <si>
    <t>2016. évi előirányzat</t>
  </si>
  <si>
    <r>
      <t xml:space="preserve">2016. évi mód.előir. </t>
    </r>
    <r>
      <rPr>
        <sz val="7"/>
        <rFont val="Times New Roman"/>
        <family val="1"/>
        <charset val="238"/>
      </rPr>
      <t>(2016.IX.15.)</t>
    </r>
  </si>
  <si>
    <r>
      <t xml:space="preserve">2016. évi mód.előir. </t>
    </r>
    <r>
      <rPr>
        <sz val="7"/>
        <rFont val="Times New Roman"/>
        <family val="1"/>
        <charset val="238"/>
      </rPr>
      <t>(2017.IV..)</t>
    </r>
  </si>
  <si>
    <t>mód./eredeti előirány. (%)</t>
  </si>
  <si>
    <t>A.</t>
  </si>
  <si>
    <t>B.</t>
  </si>
  <si>
    <t>C.</t>
  </si>
  <si>
    <t>D.</t>
  </si>
  <si>
    <t>E.</t>
  </si>
  <si>
    <t>F.</t>
  </si>
  <si>
    <t>G.</t>
  </si>
  <si>
    <t>1.</t>
  </si>
  <si>
    <t>Személyi juttatások</t>
  </si>
  <si>
    <t>K1</t>
  </si>
  <si>
    <t>1.1</t>
  </si>
  <si>
    <t>Foglalkoztatottak személyi juttatásai</t>
  </si>
  <si>
    <t>K11</t>
  </si>
  <si>
    <t>1.1.1. Törvény szerinti illetmények, munkabérek</t>
  </si>
  <si>
    <t>K1101</t>
  </si>
  <si>
    <t>1.1.2. Céljuttatás, projekt prémium</t>
  </si>
  <si>
    <t>K1103</t>
  </si>
  <si>
    <t>1.1.3. Béren kívüli juttatások</t>
  </si>
  <si>
    <t>K1107</t>
  </si>
  <si>
    <t>1.1.4. Közlekedési költségtérítés</t>
  </si>
  <si>
    <t>K1109</t>
  </si>
  <si>
    <t>1.2</t>
  </si>
  <si>
    <t>Külső személyi juttatások</t>
  </si>
  <si>
    <t>K12</t>
  </si>
  <si>
    <t>1.2.1. Munkavégzésre irányuló egyéb jogviszonyban nem saját foglalkoztatottnak fizetett juttatások</t>
  </si>
  <si>
    <t>K122</t>
  </si>
  <si>
    <t>1.2.2. Egyéb külső személyi juttatások</t>
  </si>
  <si>
    <t>K123</t>
  </si>
  <si>
    <t>2.</t>
  </si>
  <si>
    <t>Munkaadókat terhelő járulékok</t>
  </si>
  <si>
    <t>K2</t>
  </si>
  <si>
    <t>3.</t>
  </si>
  <si>
    <t>Dologi kiadások</t>
  </si>
  <si>
    <t>K3</t>
  </si>
  <si>
    <t>3.1</t>
  </si>
  <si>
    <t>Készletbeszerzés</t>
  </si>
  <si>
    <t>K31</t>
  </si>
  <si>
    <t>3.2</t>
  </si>
  <si>
    <t>Kommunikációs szolg.</t>
  </si>
  <si>
    <t>K32</t>
  </si>
  <si>
    <t>3.3</t>
  </si>
  <si>
    <t>Szolgáltatási kiadások</t>
  </si>
  <si>
    <t>K33</t>
  </si>
  <si>
    <t>3.4</t>
  </si>
  <si>
    <t>Kiküldetés, reklám, propagandakiadások</t>
  </si>
  <si>
    <t>K34</t>
  </si>
  <si>
    <t>3.5</t>
  </si>
  <si>
    <t>Különféle befizetések és egyéb dologi kiadások</t>
  </si>
  <si>
    <t>K35</t>
  </si>
  <si>
    <t>3.5.1 Működési célú előzetesen felszámított ÁFA</t>
  </si>
  <si>
    <t>K351</t>
  </si>
  <si>
    <t>4.</t>
  </si>
  <si>
    <t>Beruházások</t>
  </si>
  <si>
    <t>K6</t>
  </si>
  <si>
    <t>Kiadás összesen</t>
  </si>
  <si>
    <t>Napközi otthonos Óvoda bevételei</t>
  </si>
  <si>
    <t>Működési bevételek</t>
  </si>
  <si>
    <t>B4</t>
  </si>
  <si>
    <t>Közvetített szolgáltatások ellenértéke</t>
  </si>
  <si>
    <t>B403</t>
  </si>
  <si>
    <t>Ellátási díjak</t>
  </si>
  <si>
    <t>B405</t>
  </si>
  <si>
    <t>1.3</t>
  </si>
  <si>
    <t>Kamatbevételek</t>
  </si>
  <si>
    <t>B408</t>
  </si>
  <si>
    <t>1.4</t>
  </si>
  <si>
    <t>Egyéb működési bevételek</t>
  </si>
  <si>
    <t>B411</t>
  </si>
  <si>
    <t>Központi irányítószervi támogatás</t>
  </si>
  <si>
    <t>B816</t>
  </si>
  <si>
    <t>Előző évi költségvetési pénzmaradvány</t>
  </si>
  <si>
    <t>B813</t>
  </si>
  <si>
    <t xml:space="preserve"> Bevétel összesen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</si>
</sst>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sz val="9"/>
      <name val="Times New Roman"/>
      <family val="1"/>
      <charset val="238"/>
    </font>
    <font>
      <sz val="11"/>
      <name val="Times New Roman"/>
      <family val="1"/>
      <charset val="238"/>
    </font>
    <font>
      <sz val="8"/>
      <name val="Times New Roman"/>
      <family val="1"/>
      <charset val="238"/>
    </font>
    <font>
      <sz val="7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9"/>
      <name val="Times New Roman"/>
      <family val="1"/>
      <charset val="238"/>
    </font>
    <font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</fills>
  <borders count="23">
    <border>
      <left/>
      <right/>
      <top/>
      <bottom/>
      <diagonal/>
    </border>
    <border>
      <left style="double">
        <color indexed="8"/>
      </left>
      <right/>
      <top style="double">
        <color indexed="8"/>
      </top>
      <bottom/>
      <diagonal/>
    </border>
    <border>
      <left style="thin">
        <color indexed="8"/>
      </left>
      <right style="thin">
        <color indexed="8"/>
      </right>
      <top style="double">
        <color indexed="8"/>
      </top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/>
      <diagonal/>
    </border>
    <border>
      <left style="double">
        <color indexed="8"/>
      </left>
      <right/>
      <top/>
      <bottom style="double">
        <color indexed="8"/>
      </bottom>
      <diagonal/>
    </border>
    <border>
      <left style="thin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double">
        <color indexed="8"/>
      </right>
      <top/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double">
        <color indexed="8"/>
      </right>
      <top/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/>
      <bottom style="double">
        <color indexed="8"/>
      </bottom>
      <diagonal/>
    </border>
    <border>
      <left/>
      <right style="thin">
        <color indexed="8"/>
      </right>
      <top/>
      <bottom style="double">
        <color indexed="8"/>
      </bottom>
      <diagonal/>
    </border>
    <border>
      <left style="thin">
        <color indexed="8"/>
      </left>
      <right style="double">
        <color indexed="8"/>
      </right>
      <top/>
      <bottom style="double">
        <color indexed="8"/>
      </bottom>
      <diagonal/>
    </border>
    <border>
      <left/>
      <right/>
      <top/>
      <bottom style="double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0" fillId="0" borderId="0" xfId="0" applyAlignme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/>
    <xf numFmtId="0" fontId="4" fillId="0" borderId="0" xfId="0" applyFont="1" applyBorder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/>
    </xf>
    <xf numFmtId="3" fontId="6" fillId="0" borderId="9" xfId="0" applyNumberFormat="1" applyFont="1" applyBorder="1" applyAlignment="1">
      <alignment horizontal="right" vertical="center"/>
    </xf>
    <xf numFmtId="9" fontId="6" fillId="0" borderId="10" xfId="0" applyNumberFormat="1" applyFont="1" applyBorder="1" applyAlignment="1">
      <alignment horizontal="right" vertical="center"/>
    </xf>
    <xf numFmtId="49" fontId="2" fillId="0" borderId="11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vertical="center"/>
    </xf>
    <xf numFmtId="3" fontId="2" fillId="0" borderId="9" xfId="0" applyNumberFormat="1" applyFont="1" applyBorder="1" applyAlignment="1">
      <alignment horizontal="right" vertical="center"/>
    </xf>
    <xf numFmtId="9" fontId="2" fillId="0" borderId="10" xfId="0" applyNumberFormat="1" applyFont="1" applyBorder="1" applyAlignment="1">
      <alignment horizontal="right" vertical="center"/>
    </xf>
    <xf numFmtId="49" fontId="7" fillId="0" borderId="11" xfId="0" applyNumberFormat="1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3" fontId="7" fillId="0" borderId="9" xfId="0" applyNumberFormat="1" applyFont="1" applyBorder="1" applyAlignment="1">
      <alignment horizontal="right" vertical="center"/>
    </xf>
    <xf numFmtId="9" fontId="7" fillId="0" borderId="10" xfId="0" applyNumberFormat="1" applyFont="1" applyBorder="1" applyAlignment="1">
      <alignment horizontal="right" vertical="center"/>
    </xf>
    <xf numFmtId="49" fontId="7" fillId="0" borderId="9" xfId="0" applyNumberFormat="1" applyFont="1" applyBorder="1" applyAlignment="1">
      <alignment vertical="center" wrapText="1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vertical="center"/>
    </xf>
    <xf numFmtId="3" fontId="6" fillId="0" borderId="14" xfId="0" applyNumberFormat="1" applyFont="1" applyBorder="1" applyAlignment="1">
      <alignment vertical="center"/>
    </xf>
    <xf numFmtId="9" fontId="6" fillId="0" borderId="15" xfId="0" applyNumberFormat="1" applyFont="1" applyBorder="1" applyAlignment="1">
      <alignment horizontal="right" vertical="center"/>
    </xf>
    <xf numFmtId="0" fontId="6" fillId="2" borderId="17" xfId="0" applyFont="1" applyFill="1" applyBorder="1" applyAlignment="1">
      <alignment horizontal="center" vertical="center"/>
    </xf>
    <xf numFmtId="3" fontId="6" fillId="2" borderId="5" xfId="0" applyNumberFormat="1" applyFont="1" applyFill="1" applyBorder="1" applyAlignment="1">
      <alignment horizontal="right" vertical="center"/>
    </xf>
    <xf numFmtId="9" fontId="6" fillId="2" borderId="18" xfId="0" applyNumberFormat="1" applyFont="1" applyFill="1" applyBorder="1" applyAlignment="1">
      <alignment horizontal="right" vertical="center"/>
    </xf>
    <xf numFmtId="0" fontId="2" fillId="0" borderId="0" xfId="0" applyFont="1"/>
    <xf numFmtId="0" fontId="8" fillId="0" borderId="0" xfId="0" applyFont="1"/>
    <xf numFmtId="0" fontId="8" fillId="0" borderId="0" xfId="0" applyFont="1" applyAlignment="1">
      <alignment vertical="center"/>
    </xf>
    <xf numFmtId="0" fontId="7" fillId="0" borderId="19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20" xfId="0" applyFont="1" applyBorder="1" applyAlignment="1">
      <alignment vertical="center"/>
    </xf>
    <xf numFmtId="3" fontId="6" fillId="0" borderId="8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0" fontId="2" fillId="0" borderId="20" xfId="0" applyFont="1" applyBorder="1" applyAlignment="1">
      <alignment vertical="center"/>
    </xf>
    <xf numFmtId="3" fontId="2" fillId="0" borderId="8" xfId="0" applyNumberFormat="1" applyFont="1" applyBorder="1" applyAlignment="1">
      <alignment horizontal="right" vertical="center"/>
    </xf>
    <xf numFmtId="0" fontId="6" fillId="0" borderId="14" xfId="0" applyFont="1" applyBorder="1" applyAlignment="1">
      <alignment vertical="center" wrapText="1"/>
    </xf>
    <xf numFmtId="3" fontId="6" fillId="0" borderId="14" xfId="0" applyNumberFormat="1" applyFont="1" applyBorder="1" applyAlignment="1">
      <alignment horizontal="right" vertical="center"/>
    </xf>
    <xf numFmtId="9" fontId="6" fillId="2" borderId="22" xfId="0" applyNumberFormat="1" applyFont="1" applyFill="1" applyBorder="1" applyAlignment="1">
      <alignment horizontal="right" vertical="center"/>
    </xf>
    <xf numFmtId="0" fontId="2" fillId="0" borderId="0" xfId="0" applyFont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1" xfId="0" applyFont="1" applyFill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esktop/2016/K&#246;lts&#233;gvet&#233;s%20m&#243;dos&#237;t&#225;s/K&#246;lts&#233;gvet&#233;s%20m&#243;dos&#237;t&#225;s%2012.31/Mell&#233;kletek%20a%202016.%20&#233;vi%20m&#243;dos&#237;tott%20k&#246;lts&#233;gvet&#233;si%20rendelethez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z. melléklet"/>
      <sheetName val="2.sz. melléklet"/>
      <sheetName val="3. sz. melléklet"/>
      <sheetName val="4.sz. melléklet"/>
      <sheetName val="5.sz. melléklet"/>
      <sheetName val="6. sz. melléklet "/>
      <sheetName val="7.sz. melléklet"/>
      <sheetName val="8.sz. melléklet"/>
      <sheetName val="9.sz. melléklet"/>
      <sheetName val="10.sz. melléklet"/>
      <sheetName val="11.sz. melléklet"/>
      <sheetName val="12.sz. melléklet"/>
      <sheetName val="13.sz. melléklet"/>
      <sheetName val="14.sz melléklet"/>
      <sheetName val="15.sz. melléklet"/>
      <sheetName val="16.sz. melléklet"/>
      <sheetName val="17.sz. melléklet"/>
      <sheetName val="18.sz. melléklet"/>
    </sheetNames>
    <sheetDataSet>
      <sheetData sheetId="0">
        <row r="2">
          <cell r="G2" t="str">
            <v>a 3/2017. (IV.04.) önkormányzati rendelethez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1"/>
  <sheetViews>
    <sheetView tabSelected="1" zoomScaleNormal="100" workbookViewId="0"/>
  </sheetViews>
  <sheetFormatPr defaultRowHeight="13.2" x14ac:dyDescent="0.25"/>
  <cols>
    <col min="1" max="1" width="5.6640625" customWidth="1"/>
    <col min="2" max="2" width="35.6640625" customWidth="1"/>
    <col min="3" max="3" width="5.6640625" customWidth="1"/>
    <col min="4" max="6" width="9.6640625" customWidth="1"/>
  </cols>
  <sheetData>
    <row r="1" spans="1:8" s="3" customFormat="1" ht="15" customHeight="1" x14ac:dyDescent="0.25">
      <c r="A1" s="1"/>
      <c r="B1" s="1"/>
      <c r="C1" s="1"/>
      <c r="D1" s="1"/>
      <c r="E1" s="1"/>
      <c r="F1" s="1"/>
      <c r="G1" s="2" t="s">
        <v>0</v>
      </c>
    </row>
    <row r="2" spans="1:8" s="3" customFormat="1" ht="15" customHeight="1" x14ac:dyDescent="0.25">
      <c r="A2" s="1"/>
      <c r="B2" s="1"/>
      <c r="C2" s="1"/>
      <c r="D2" s="1"/>
      <c r="E2" s="1"/>
      <c r="F2" s="1"/>
      <c r="G2" s="2" t="str">
        <f>'[1]1.sz. melléklet'!G2</f>
        <v>a 3/2017. (IV.04.) önkormányzati rendelethez</v>
      </c>
    </row>
    <row r="3" spans="1:8" s="6" customFormat="1" ht="15" customHeight="1" x14ac:dyDescent="0.25">
      <c r="A3" s="4"/>
      <c r="B3" s="5"/>
      <c r="C3" s="5"/>
      <c r="D3" s="5"/>
      <c r="E3" s="5"/>
      <c r="F3" s="5"/>
    </row>
    <row r="4" spans="1:8" s="6" customFormat="1" ht="15" customHeight="1" x14ac:dyDescent="0.25">
      <c r="A4" s="55" t="s">
        <v>1</v>
      </c>
      <c r="B4" s="55"/>
      <c r="C4" s="55"/>
      <c r="D4" s="55"/>
      <c r="E4" s="55"/>
      <c r="F4" s="55"/>
      <c r="G4" s="55"/>
      <c r="H4" s="7"/>
    </row>
    <row r="5" spans="1:8" ht="15" customHeight="1" thickBot="1" x14ac:dyDescent="0.3">
      <c r="A5" s="8"/>
      <c r="B5" s="9"/>
      <c r="C5" s="9"/>
      <c r="G5" s="10" t="s">
        <v>2</v>
      </c>
    </row>
    <row r="6" spans="1:8" ht="36.6" thickTop="1" x14ac:dyDescent="0.25">
      <c r="A6" s="11" t="s">
        <v>3</v>
      </c>
      <c r="B6" s="12" t="s">
        <v>4</v>
      </c>
      <c r="C6" s="13" t="s">
        <v>5</v>
      </c>
      <c r="D6" s="13" t="s">
        <v>6</v>
      </c>
      <c r="E6" s="13" t="s">
        <v>7</v>
      </c>
      <c r="F6" s="13" t="s">
        <v>8</v>
      </c>
      <c r="G6" s="14" t="s">
        <v>9</v>
      </c>
    </row>
    <row r="7" spans="1:8" ht="15" customHeight="1" thickBot="1" x14ac:dyDescent="0.3">
      <c r="A7" s="15" t="s">
        <v>10</v>
      </c>
      <c r="B7" s="16" t="s">
        <v>11</v>
      </c>
      <c r="C7" s="17" t="s">
        <v>12</v>
      </c>
      <c r="D7" s="17" t="s">
        <v>13</v>
      </c>
      <c r="E7" s="17" t="s">
        <v>14</v>
      </c>
      <c r="F7" s="17" t="s">
        <v>15</v>
      </c>
      <c r="G7" s="18" t="s">
        <v>16</v>
      </c>
    </row>
    <row r="8" spans="1:8" s="6" customFormat="1" ht="15" customHeight="1" thickTop="1" x14ac:dyDescent="0.25">
      <c r="A8" s="19" t="s">
        <v>17</v>
      </c>
      <c r="B8" s="20" t="s">
        <v>18</v>
      </c>
      <c r="C8" s="20" t="s">
        <v>19</v>
      </c>
      <c r="D8" s="21">
        <f>D9+D14</f>
        <v>11300</v>
      </c>
      <c r="E8" s="21">
        <f>E9+E14</f>
        <v>11300</v>
      </c>
      <c r="F8" s="21">
        <f>F9+F14</f>
        <v>11326</v>
      </c>
      <c r="G8" s="22">
        <f>F8/D8</f>
        <v>1.0023008849557522</v>
      </c>
    </row>
    <row r="9" spans="1:8" s="6" customFormat="1" ht="15" customHeight="1" x14ac:dyDescent="0.25">
      <c r="A9" s="23" t="s">
        <v>20</v>
      </c>
      <c r="B9" s="24" t="s">
        <v>21</v>
      </c>
      <c r="C9" s="24" t="s">
        <v>22</v>
      </c>
      <c r="D9" s="25">
        <f>SUM(D10:D13)</f>
        <v>10994</v>
      </c>
      <c r="E9" s="25">
        <f>SUM(E10:E13)</f>
        <v>10994</v>
      </c>
      <c r="F9" s="25">
        <f>SUM(F10:F13)</f>
        <v>11045</v>
      </c>
      <c r="G9" s="26">
        <f t="shared" ref="G9:G26" si="0">F9/D9</f>
        <v>1.0046388939421502</v>
      </c>
    </row>
    <row r="10" spans="1:8" s="6" customFormat="1" ht="15" customHeight="1" x14ac:dyDescent="0.25">
      <c r="A10" s="27"/>
      <c r="B10" s="28" t="s">
        <v>23</v>
      </c>
      <c r="C10" s="28" t="s">
        <v>24</v>
      </c>
      <c r="D10" s="29">
        <v>10194</v>
      </c>
      <c r="E10" s="29">
        <v>9894</v>
      </c>
      <c r="F10" s="29">
        <v>9962</v>
      </c>
      <c r="G10" s="30">
        <f t="shared" si="0"/>
        <v>0.97724151461644104</v>
      </c>
    </row>
    <row r="11" spans="1:8" s="6" customFormat="1" ht="15" customHeight="1" x14ac:dyDescent="0.25">
      <c r="A11" s="27"/>
      <c r="B11" s="28" t="s">
        <v>25</v>
      </c>
      <c r="C11" s="28" t="s">
        <v>26</v>
      </c>
      <c r="D11" s="29"/>
      <c r="E11" s="29">
        <v>300</v>
      </c>
      <c r="F11" s="29">
        <v>300</v>
      </c>
      <c r="G11" s="30"/>
    </row>
    <row r="12" spans="1:8" s="6" customFormat="1" ht="15" customHeight="1" x14ac:dyDescent="0.25">
      <c r="A12" s="27"/>
      <c r="B12" s="28" t="s">
        <v>27</v>
      </c>
      <c r="C12" s="28" t="s">
        <v>28</v>
      </c>
      <c r="D12" s="29">
        <v>440</v>
      </c>
      <c r="E12" s="29">
        <v>440</v>
      </c>
      <c r="F12" s="29">
        <v>440</v>
      </c>
      <c r="G12" s="30">
        <f t="shared" si="0"/>
        <v>1</v>
      </c>
    </row>
    <row r="13" spans="1:8" s="6" customFormat="1" ht="15" customHeight="1" x14ac:dyDescent="0.25">
      <c r="A13" s="27"/>
      <c r="B13" s="28" t="s">
        <v>29</v>
      </c>
      <c r="C13" s="28" t="s">
        <v>30</v>
      </c>
      <c r="D13" s="29">
        <v>360</v>
      </c>
      <c r="E13" s="29">
        <v>360</v>
      </c>
      <c r="F13" s="29">
        <v>343</v>
      </c>
      <c r="G13" s="30">
        <f t="shared" si="0"/>
        <v>0.95277777777777772</v>
      </c>
    </row>
    <row r="14" spans="1:8" s="6" customFormat="1" ht="15" customHeight="1" x14ac:dyDescent="0.25">
      <c r="A14" s="23" t="s">
        <v>31</v>
      </c>
      <c r="B14" s="24" t="s">
        <v>32</v>
      </c>
      <c r="C14" s="24" t="s">
        <v>33</v>
      </c>
      <c r="D14" s="25">
        <f>SUM(D15:D16)</f>
        <v>306</v>
      </c>
      <c r="E14" s="25">
        <f>SUM(E15:E16)</f>
        <v>306</v>
      </c>
      <c r="F14" s="25">
        <f>SUM(F15:F16)</f>
        <v>281</v>
      </c>
      <c r="G14" s="30">
        <f t="shared" si="0"/>
        <v>0.9183006535947712</v>
      </c>
    </row>
    <row r="15" spans="1:8" s="6" customFormat="1" ht="36" x14ac:dyDescent="0.25">
      <c r="A15" s="27"/>
      <c r="B15" s="31" t="s">
        <v>34</v>
      </c>
      <c r="C15" s="28" t="s">
        <v>35</v>
      </c>
      <c r="D15" s="29">
        <v>281</v>
      </c>
      <c r="E15" s="29">
        <v>281</v>
      </c>
      <c r="F15" s="29">
        <v>281</v>
      </c>
      <c r="G15" s="30">
        <f t="shared" si="0"/>
        <v>1</v>
      </c>
    </row>
    <row r="16" spans="1:8" s="6" customFormat="1" ht="15" customHeight="1" x14ac:dyDescent="0.25">
      <c r="A16" s="27"/>
      <c r="B16" s="28" t="s">
        <v>36</v>
      </c>
      <c r="C16" s="28" t="s">
        <v>37</v>
      </c>
      <c r="D16" s="29">
        <v>25</v>
      </c>
      <c r="E16" s="29">
        <v>25</v>
      </c>
      <c r="F16" s="29">
        <v>0</v>
      </c>
      <c r="G16" s="30">
        <f t="shared" si="0"/>
        <v>0</v>
      </c>
    </row>
    <row r="17" spans="1:8" s="6" customFormat="1" ht="15" customHeight="1" x14ac:dyDescent="0.25">
      <c r="A17" s="32" t="s">
        <v>38</v>
      </c>
      <c r="B17" s="33" t="s">
        <v>39</v>
      </c>
      <c r="C17" s="33" t="s">
        <v>40</v>
      </c>
      <c r="D17" s="21">
        <v>2991</v>
      </c>
      <c r="E17" s="21">
        <v>2991</v>
      </c>
      <c r="F17" s="21">
        <v>2999</v>
      </c>
      <c r="G17" s="22">
        <f t="shared" si="0"/>
        <v>1.0026746907388833</v>
      </c>
    </row>
    <row r="18" spans="1:8" s="6" customFormat="1" ht="15" customHeight="1" x14ac:dyDescent="0.25">
      <c r="A18" s="32" t="s">
        <v>41</v>
      </c>
      <c r="B18" s="33" t="s">
        <v>42</v>
      </c>
      <c r="C18" s="33" t="s">
        <v>43</v>
      </c>
      <c r="D18" s="21">
        <f>SUM(D19:D23)</f>
        <v>6554</v>
      </c>
      <c r="E18" s="21">
        <f>SUM(E19:E23)</f>
        <v>6554</v>
      </c>
      <c r="F18" s="21">
        <f>SUM(F19:F23)</f>
        <v>5776</v>
      </c>
      <c r="G18" s="22">
        <f t="shared" si="0"/>
        <v>0.88129386634116569</v>
      </c>
    </row>
    <row r="19" spans="1:8" s="6" customFormat="1" ht="15" customHeight="1" x14ac:dyDescent="0.25">
      <c r="A19" s="23" t="s">
        <v>44</v>
      </c>
      <c r="B19" s="24" t="s">
        <v>45</v>
      </c>
      <c r="C19" s="24" t="s">
        <v>46</v>
      </c>
      <c r="D19" s="25">
        <v>730</v>
      </c>
      <c r="E19" s="25">
        <v>730</v>
      </c>
      <c r="F19" s="25">
        <v>730</v>
      </c>
      <c r="G19" s="26">
        <f t="shared" si="0"/>
        <v>1</v>
      </c>
    </row>
    <row r="20" spans="1:8" s="6" customFormat="1" ht="15" customHeight="1" x14ac:dyDescent="0.25">
      <c r="A20" s="23" t="s">
        <v>47</v>
      </c>
      <c r="B20" s="24" t="s">
        <v>48</v>
      </c>
      <c r="C20" s="24" t="s">
        <v>49</v>
      </c>
      <c r="D20" s="25">
        <v>160</v>
      </c>
      <c r="E20" s="25">
        <v>160</v>
      </c>
      <c r="F20" s="25">
        <v>160</v>
      </c>
      <c r="G20" s="26">
        <f t="shared" si="0"/>
        <v>1</v>
      </c>
    </row>
    <row r="21" spans="1:8" s="6" customFormat="1" ht="15" customHeight="1" x14ac:dyDescent="0.25">
      <c r="A21" s="23" t="s">
        <v>50</v>
      </c>
      <c r="B21" s="24" t="s">
        <v>51</v>
      </c>
      <c r="C21" s="24" t="s">
        <v>52</v>
      </c>
      <c r="D21" s="25">
        <v>4644</v>
      </c>
      <c r="E21" s="25">
        <v>4644</v>
      </c>
      <c r="F21" s="25">
        <v>4166</v>
      </c>
      <c r="G21" s="26">
        <f t="shared" si="0"/>
        <v>0.89707149009474596</v>
      </c>
    </row>
    <row r="22" spans="1:8" s="6" customFormat="1" ht="15" customHeight="1" x14ac:dyDescent="0.25">
      <c r="A22" s="23" t="s">
        <v>53</v>
      </c>
      <c r="B22" s="24" t="s">
        <v>54</v>
      </c>
      <c r="C22" s="24" t="s">
        <v>55</v>
      </c>
      <c r="D22" s="25">
        <v>20</v>
      </c>
      <c r="E22" s="25">
        <v>20</v>
      </c>
      <c r="F22" s="25">
        <v>20</v>
      </c>
      <c r="G22" s="26">
        <f t="shared" si="0"/>
        <v>1</v>
      </c>
    </row>
    <row r="23" spans="1:8" s="5" customFormat="1" ht="15" customHeight="1" x14ac:dyDescent="0.25">
      <c r="A23" s="23" t="s">
        <v>56</v>
      </c>
      <c r="B23" s="24" t="s">
        <v>57</v>
      </c>
      <c r="C23" s="24" t="s">
        <v>58</v>
      </c>
      <c r="D23" s="25">
        <f>SUM(D24:D24)</f>
        <v>1000</v>
      </c>
      <c r="E23" s="25">
        <f>SUM(E24:E24)</f>
        <v>1000</v>
      </c>
      <c r="F23" s="25">
        <f>SUM(F24:F24)</f>
        <v>700</v>
      </c>
      <c r="G23" s="26">
        <f t="shared" si="0"/>
        <v>0.7</v>
      </c>
    </row>
    <row r="24" spans="1:8" s="6" customFormat="1" ht="15" customHeight="1" x14ac:dyDescent="0.25">
      <c r="A24" s="27"/>
      <c r="B24" s="28" t="s">
        <v>59</v>
      </c>
      <c r="C24" s="28" t="s">
        <v>60</v>
      </c>
      <c r="D24" s="29">
        <v>1000</v>
      </c>
      <c r="E24" s="29">
        <v>1000</v>
      </c>
      <c r="F24" s="29">
        <v>700</v>
      </c>
      <c r="G24" s="30">
        <f t="shared" si="0"/>
        <v>0.7</v>
      </c>
    </row>
    <row r="25" spans="1:8" ht="15" customHeight="1" thickBot="1" x14ac:dyDescent="0.3">
      <c r="A25" s="34" t="s">
        <v>61</v>
      </c>
      <c r="B25" s="35" t="s">
        <v>62</v>
      </c>
      <c r="C25" s="35" t="s">
        <v>63</v>
      </c>
      <c r="D25" s="36">
        <v>0</v>
      </c>
      <c r="E25" s="36">
        <v>0</v>
      </c>
      <c r="F25" s="36">
        <v>0</v>
      </c>
      <c r="G25" s="37"/>
    </row>
    <row r="26" spans="1:8" ht="15" customHeight="1" thickTop="1" thickBot="1" x14ac:dyDescent="0.3">
      <c r="A26" s="56" t="s">
        <v>64</v>
      </c>
      <c r="B26" s="56"/>
      <c r="C26" s="38"/>
      <c r="D26" s="39">
        <f>D8+D17+D18+D25</f>
        <v>20845</v>
      </c>
      <c r="E26" s="39">
        <f>E8+E17+E18+E25</f>
        <v>20845</v>
      </c>
      <c r="F26" s="39">
        <f>F8+F17+F18+F25</f>
        <v>20101</v>
      </c>
      <c r="G26" s="40">
        <f t="shared" si="0"/>
        <v>0.96430798752698488</v>
      </c>
    </row>
    <row r="27" spans="1:8" s="6" customFormat="1" ht="15" customHeight="1" thickTop="1" x14ac:dyDescent="0.25">
      <c r="A27" s="41"/>
      <c r="B27" s="41"/>
      <c r="C27" s="41"/>
      <c r="D27" s="42"/>
      <c r="E27" s="42"/>
      <c r="F27" s="42"/>
    </row>
    <row r="28" spans="1:8" s="6" customFormat="1" ht="15" customHeight="1" x14ac:dyDescent="0.25">
      <c r="A28" s="41"/>
      <c r="B28" s="41"/>
      <c r="C28" s="41"/>
      <c r="D28" s="42"/>
      <c r="E28" s="42"/>
      <c r="F28" s="42"/>
      <c r="G28" s="43"/>
    </row>
    <row r="29" spans="1:8" s="6" customFormat="1" ht="15" customHeight="1" x14ac:dyDescent="0.25">
      <c r="A29" s="55" t="s">
        <v>65</v>
      </c>
      <c r="B29" s="55"/>
      <c r="C29" s="55"/>
      <c r="D29" s="55"/>
      <c r="E29" s="55"/>
      <c r="F29" s="55"/>
      <c r="G29" s="55"/>
      <c r="H29" s="7"/>
    </row>
    <row r="30" spans="1:8" s="6" customFormat="1" ht="15" customHeight="1" thickBot="1" x14ac:dyDescent="0.25">
      <c r="A30" s="4"/>
      <c r="B30" s="44"/>
      <c r="C30" s="45"/>
      <c r="G30" s="10" t="s">
        <v>2</v>
      </c>
    </row>
    <row r="31" spans="1:8" s="6" customFormat="1" ht="36.6" thickTop="1" x14ac:dyDescent="0.25">
      <c r="A31" s="11" t="s">
        <v>3</v>
      </c>
      <c r="B31" s="12" t="s">
        <v>4</v>
      </c>
      <c r="C31" s="13" t="s">
        <v>5</v>
      </c>
      <c r="D31" s="13" t="s">
        <v>6</v>
      </c>
      <c r="E31" s="13" t="s">
        <v>7</v>
      </c>
      <c r="F31" s="13" t="s">
        <v>8</v>
      </c>
      <c r="G31" s="14" t="s">
        <v>9</v>
      </c>
    </row>
    <row r="32" spans="1:8" s="46" customFormat="1" ht="15" customHeight="1" thickBot="1" x14ac:dyDescent="0.3">
      <c r="A32" s="15" t="s">
        <v>10</v>
      </c>
      <c r="B32" s="16" t="s">
        <v>11</v>
      </c>
      <c r="C32" s="17" t="s">
        <v>12</v>
      </c>
      <c r="D32" s="17" t="s">
        <v>13</v>
      </c>
      <c r="E32" s="17" t="s">
        <v>14</v>
      </c>
      <c r="F32" s="17" t="s">
        <v>15</v>
      </c>
      <c r="G32" s="18" t="s">
        <v>16</v>
      </c>
    </row>
    <row r="33" spans="1:7" s="46" customFormat="1" ht="15" customHeight="1" thickTop="1" x14ac:dyDescent="0.25">
      <c r="A33" s="19" t="s">
        <v>17</v>
      </c>
      <c r="B33" s="33" t="s">
        <v>66</v>
      </c>
      <c r="C33" s="47" t="s">
        <v>67</v>
      </c>
      <c r="D33" s="48">
        <f t="shared" ref="D33:E33" si="1">SUM(D34:D37)</f>
        <v>1203</v>
      </c>
      <c r="E33" s="48">
        <f t="shared" si="1"/>
        <v>1203</v>
      </c>
      <c r="F33" s="48">
        <f>SUM(F34:F37)</f>
        <v>1063</v>
      </c>
      <c r="G33" s="22">
        <f t="shared" ref="G33:G40" si="2">F33/D33</f>
        <v>0.88362427265170407</v>
      </c>
    </row>
    <row r="34" spans="1:7" s="46" customFormat="1" ht="15" customHeight="1" x14ac:dyDescent="0.25">
      <c r="A34" s="49" t="s">
        <v>20</v>
      </c>
      <c r="B34" s="24" t="s">
        <v>68</v>
      </c>
      <c r="C34" s="50" t="s">
        <v>69</v>
      </c>
      <c r="D34" s="51">
        <v>1200</v>
      </c>
      <c r="E34" s="51">
        <v>1200</v>
      </c>
      <c r="F34" s="51">
        <v>1042</v>
      </c>
      <c r="G34" s="26">
        <f t="shared" si="2"/>
        <v>0.86833333333333329</v>
      </c>
    </row>
    <row r="35" spans="1:7" s="46" customFormat="1" ht="15" customHeight="1" x14ac:dyDescent="0.25">
      <c r="A35" s="49" t="s">
        <v>31</v>
      </c>
      <c r="B35" s="24" t="s">
        <v>70</v>
      </c>
      <c r="C35" s="50" t="s">
        <v>71</v>
      </c>
      <c r="D35" s="51">
        <v>0</v>
      </c>
      <c r="E35" s="51">
        <v>0</v>
      </c>
      <c r="F35" s="51">
        <v>15</v>
      </c>
      <c r="G35" s="26"/>
    </row>
    <row r="36" spans="1:7" s="6" customFormat="1" ht="15" customHeight="1" x14ac:dyDescent="0.25">
      <c r="A36" s="49" t="s">
        <v>72</v>
      </c>
      <c r="B36" s="24" t="s">
        <v>73</v>
      </c>
      <c r="C36" s="50" t="s">
        <v>74</v>
      </c>
      <c r="D36" s="51">
        <v>3</v>
      </c>
      <c r="E36" s="51">
        <v>3</v>
      </c>
      <c r="F36" s="51">
        <v>0</v>
      </c>
      <c r="G36" s="26">
        <f t="shared" si="2"/>
        <v>0</v>
      </c>
    </row>
    <row r="37" spans="1:7" s="6" customFormat="1" ht="15" customHeight="1" x14ac:dyDescent="0.25">
      <c r="A37" s="49" t="s">
        <v>75</v>
      </c>
      <c r="B37" s="24" t="s">
        <v>76</v>
      </c>
      <c r="C37" s="50" t="s">
        <v>77</v>
      </c>
      <c r="D37" s="51"/>
      <c r="E37" s="51"/>
      <c r="F37" s="51">
        <v>6</v>
      </c>
      <c r="G37" s="26"/>
    </row>
    <row r="38" spans="1:7" s="6" customFormat="1" ht="15" customHeight="1" x14ac:dyDescent="0.25">
      <c r="A38" s="32" t="s">
        <v>38</v>
      </c>
      <c r="B38" s="33" t="s">
        <v>78</v>
      </c>
      <c r="C38" s="33" t="s">
        <v>79</v>
      </c>
      <c r="D38" s="21">
        <v>18986</v>
      </c>
      <c r="E38" s="21">
        <v>18986</v>
      </c>
      <c r="F38" s="21">
        <v>18382</v>
      </c>
      <c r="G38" s="22">
        <f t="shared" si="2"/>
        <v>0.96818708522068897</v>
      </c>
    </row>
    <row r="39" spans="1:7" ht="13.8" thickBot="1" x14ac:dyDescent="0.3">
      <c r="A39" s="34" t="s">
        <v>41</v>
      </c>
      <c r="B39" s="52" t="s">
        <v>80</v>
      </c>
      <c r="C39" s="52" t="s">
        <v>81</v>
      </c>
      <c r="D39" s="53">
        <v>656</v>
      </c>
      <c r="E39" s="53">
        <v>656</v>
      </c>
      <c r="F39" s="53">
        <v>656</v>
      </c>
      <c r="G39" s="37">
        <f t="shared" si="2"/>
        <v>1</v>
      </c>
    </row>
    <row r="40" spans="1:7" ht="14.4" thickTop="1" thickBot="1" x14ac:dyDescent="0.3">
      <c r="A40" s="57" t="s">
        <v>82</v>
      </c>
      <c r="B40" s="57"/>
      <c r="C40" s="38"/>
      <c r="D40" s="39">
        <f>D33+D38+D39</f>
        <v>20845</v>
      </c>
      <c r="E40" s="39">
        <f>E33+E38+E39</f>
        <v>20845</v>
      </c>
      <c r="F40" s="39">
        <f>F33+F38+F39</f>
        <v>20101</v>
      </c>
      <c r="G40" s="54">
        <f t="shared" si="2"/>
        <v>0.96430798752698488</v>
      </c>
    </row>
    <row r="41" spans="1:7" ht="13.8" thickTop="1" x14ac:dyDescent="0.25"/>
  </sheetData>
  <sheetProtection selectLockedCells="1" selectUnlockedCells="1"/>
  <mergeCells count="4">
    <mergeCell ref="A4:G4"/>
    <mergeCell ref="A26:B26"/>
    <mergeCell ref="A29:G29"/>
    <mergeCell ref="A40:B40"/>
  </mergeCells>
  <pageMargins left="0.25" right="0.25" top="0.75" bottom="0.75" header="0.3" footer="0.3"/>
  <pageSetup paperSize="9" firstPageNumber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8.sz. melléklet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2017-04-04T06:29:21Z</dcterms:created>
  <dcterms:modified xsi:type="dcterms:W3CDTF">2017-04-06T13:15:55Z</dcterms:modified>
</cp:coreProperties>
</file>