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10770"/>
  </bookViews>
  <sheets>
    <sheet name="10.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F78" i="1"/>
  <c r="F77" i="1"/>
  <c r="E76" i="1"/>
  <c r="D76" i="1"/>
  <c r="F76" i="1" s="1"/>
  <c r="F66" i="1"/>
  <c r="F65" i="1"/>
  <c r="F64" i="1"/>
  <c r="F63" i="1"/>
  <c r="F62" i="1"/>
  <c r="F61" i="1"/>
  <c r="F60" i="1"/>
  <c r="F59" i="1"/>
  <c r="F58" i="1"/>
  <c r="F57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E11" i="1"/>
  <c r="F11" i="1" s="1"/>
  <c r="D11" i="1"/>
  <c r="E9" i="1"/>
  <c r="D9" i="1"/>
  <c r="D79" i="1" s="1"/>
  <c r="G2" i="1"/>
  <c r="G52" i="1" s="1"/>
  <c r="F79" i="1" l="1"/>
</calcChain>
</file>

<file path=xl/sharedStrings.xml><?xml version="1.0" encoding="utf-8"?>
<sst xmlns="http://schemas.openxmlformats.org/spreadsheetml/2006/main" count="150" uniqueCount="136">
  <si>
    <t>10. melléklet</t>
  </si>
  <si>
    <t>Balatonakali Önkormányzat 2016. évi felhalmozási kiadásai feladatonként/célonként</t>
  </si>
  <si>
    <t>ezer Ft-ban</t>
  </si>
  <si>
    <t>Sor-  sz.</t>
  </si>
  <si>
    <t>Feladat megnevezése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</si>
  <si>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</si>
  <si>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</si>
  <si>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t>mód./eredeti előirány. (%)</t>
  </si>
  <si>
    <t>A.</t>
  </si>
  <si>
    <t>B.</t>
  </si>
  <si>
    <t>C.</t>
  </si>
  <si>
    <t>D.</t>
  </si>
  <si>
    <t>E.</t>
  </si>
  <si>
    <t>I.</t>
  </si>
  <si>
    <t>Felújítás</t>
  </si>
  <si>
    <t>1.</t>
  </si>
  <si>
    <t>Magtár felújítási engedélyezési terv</t>
  </si>
  <si>
    <t>II.</t>
  </si>
  <si>
    <t>Beruházás</t>
  </si>
  <si>
    <t>Digitális fényképezőgép</t>
  </si>
  <si>
    <t>2.</t>
  </si>
  <si>
    <t>Asztali számítógép 2 db</t>
  </si>
  <si>
    <t>3.</t>
  </si>
  <si>
    <t>Takarítógép</t>
  </si>
  <si>
    <t>4.</t>
  </si>
  <si>
    <t>Polc (pénzügy)</t>
  </si>
  <si>
    <t>5.</t>
  </si>
  <si>
    <t>Lépcső - temető</t>
  </si>
  <si>
    <t>6.</t>
  </si>
  <si>
    <t>Kilátó területvásárlás</t>
  </si>
  <si>
    <t>7.</t>
  </si>
  <si>
    <t>Magtár megvásárlása</t>
  </si>
  <si>
    <t>8.</t>
  </si>
  <si>
    <t>Via color burkolat - Sportpálya</t>
  </si>
  <si>
    <t>9.</t>
  </si>
  <si>
    <t>Csapadékvíz elvezetés - Fő tér</t>
  </si>
  <si>
    <t>10.</t>
  </si>
  <si>
    <t>Móló - 616/3 hrsz</t>
  </si>
  <si>
    <t>11.</t>
  </si>
  <si>
    <t>Orvosi rendelő akadálymentesítése</t>
  </si>
  <si>
    <t>12.</t>
  </si>
  <si>
    <t>Üdülő u. ivóvízhálózat tervezése</t>
  </si>
  <si>
    <t>13.</t>
  </si>
  <si>
    <t>Keleti lakópark út- és vízelvezetés tervezése</t>
  </si>
  <si>
    <t>14.</t>
  </si>
  <si>
    <t>Fizikai épület tervezése</t>
  </si>
  <si>
    <t>15.</t>
  </si>
  <si>
    <t>PH tervezése</t>
  </si>
  <si>
    <t>16.</t>
  </si>
  <si>
    <t>1614/12, 1614/13 hrsz út</t>
  </si>
  <si>
    <t>17.</t>
  </si>
  <si>
    <t>Strand előtti park kialakítása, tervezése 616/3 hrsz</t>
  </si>
  <si>
    <t xml:space="preserve">18. </t>
  </si>
  <si>
    <t>Csapadékvíz elvezetés - Fő tér (kiviteli terv)</t>
  </si>
  <si>
    <t>19.</t>
  </si>
  <si>
    <t>Sport u. kandelláber</t>
  </si>
  <si>
    <t xml:space="preserve">20. </t>
  </si>
  <si>
    <t>Pad 10 db - Sportpálya</t>
  </si>
  <si>
    <t xml:space="preserve">21. </t>
  </si>
  <si>
    <t>Szeméttároló 2 db - Sportpálya</t>
  </si>
  <si>
    <t xml:space="preserve">22. </t>
  </si>
  <si>
    <t>Kossuth u. Fő tér kialakítása</t>
  </si>
  <si>
    <t xml:space="preserve">23. </t>
  </si>
  <si>
    <t>Forgalomlassítás</t>
  </si>
  <si>
    <t xml:space="preserve">24. </t>
  </si>
  <si>
    <t>Berek utca</t>
  </si>
  <si>
    <t xml:space="preserve">25. </t>
  </si>
  <si>
    <t>Malom utca</t>
  </si>
  <si>
    <t xml:space="preserve">26. </t>
  </si>
  <si>
    <t>Vak Bottyán utca</t>
  </si>
  <si>
    <t xml:space="preserve">27. </t>
  </si>
  <si>
    <t>Levendula utca járda</t>
  </si>
  <si>
    <t xml:space="preserve">28. </t>
  </si>
  <si>
    <t>Közvilágítás kialakítása - Keleti lakópark</t>
  </si>
  <si>
    <t xml:space="preserve">29. </t>
  </si>
  <si>
    <t xml:space="preserve">Forrás park </t>
  </si>
  <si>
    <t xml:space="preserve">30. </t>
  </si>
  <si>
    <t>Szerszámok, munkaeszközök</t>
  </si>
  <si>
    <t xml:space="preserve">31. </t>
  </si>
  <si>
    <t>Kondi gép</t>
  </si>
  <si>
    <t xml:space="preserve">32. </t>
  </si>
  <si>
    <t>Napozó stég</t>
  </si>
  <si>
    <t xml:space="preserve">33. </t>
  </si>
  <si>
    <t>Vízibicikli</t>
  </si>
  <si>
    <t xml:space="preserve">34. </t>
  </si>
  <si>
    <t>Wifi - strand</t>
  </si>
  <si>
    <t xml:space="preserve">35. </t>
  </si>
  <si>
    <t>Pad 4 db, hulladékgyűjtő - strand</t>
  </si>
  <si>
    <t xml:space="preserve">36. </t>
  </si>
  <si>
    <t>Napvitorla</t>
  </si>
  <si>
    <t>37.</t>
  </si>
  <si>
    <t>Öntöző berendezés - strand sportpálya</t>
  </si>
  <si>
    <t>11. melléklet folytatása</t>
  </si>
  <si>
    <t>38.</t>
  </si>
  <si>
    <t>Kültéri analóg óra - strand</t>
  </si>
  <si>
    <t>39.</t>
  </si>
  <si>
    <t>Játszótéri eszköz, kültéri fitnesz eszköz - strand</t>
  </si>
  <si>
    <t>40.</t>
  </si>
  <si>
    <t>Dohányzó asztal, hulladék gyűjtő - Művelődési Ház</t>
  </si>
  <si>
    <t>41.</t>
  </si>
  <si>
    <t xml:space="preserve">Jegyárus bódé, promóciós pult </t>
  </si>
  <si>
    <t>42.</t>
  </si>
  <si>
    <t xml:space="preserve">Pin-pong asztal </t>
  </si>
  <si>
    <t>43.</t>
  </si>
  <si>
    <t>Molinó állvány</t>
  </si>
  <si>
    <t>44.</t>
  </si>
  <si>
    <t>Menekülési útvonal táblák</t>
  </si>
  <si>
    <t>45.</t>
  </si>
  <si>
    <t>Mini Led projektor, hangszóró</t>
  </si>
  <si>
    <t>46.</t>
  </si>
  <si>
    <t xml:space="preserve">A3 lamináló gép </t>
  </si>
  <si>
    <t>47.</t>
  </si>
  <si>
    <t>Irodai szék</t>
  </si>
  <si>
    <t>48.</t>
  </si>
  <si>
    <t>Kamera Ősök parkja</t>
  </si>
  <si>
    <t>49.</t>
  </si>
  <si>
    <t>Fűkasza</t>
  </si>
  <si>
    <t>50.</t>
  </si>
  <si>
    <t>Irodai polcos állványzat</t>
  </si>
  <si>
    <t>51.</t>
  </si>
  <si>
    <t>Samsung J320 okostelefon</t>
  </si>
  <si>
    <t>52.</t>
  </si>
  <si>
    <t>Térkövezés - strand</t>
  </si>
  <si>
    <t>53.</t>
  </si>
  <si>
    <t>Térfigyelő kamera - Forrás park</t>
  </si>
  <si>
    <t>54.</t>
  </si>
  <si>
    <t>Klíma berendezés - Akali TV</t>
  </si>
  <si>
    <t>55.</t>
  </si>
  <si>
    <t>Megállító tábla</t>
  </si>
  <si>
    <t>56.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</si>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</sst>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23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  <xf numFmtId="3" fontId="5" fillId="2" borderId="12" xfId="0" applyNumberFormat="1" applyFont="1" applyFill="1" applyBorder="1" applyAlignment="1">
      <alignment horizontal="right" vertical="center"/>
    </xf>
    <xf numFmtId="9" fontId="5" fillId="2" borderId="13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14" xfId="0" applyNumberFormat="1" applyFont="1" applyFill="1" applyBorder="1" applyAlignment="1">
      <alignment horizontal="right" vertical="center"/>
    </xf>
    <xf numFmtId="9" fontId="2" fillId="0" borderId="13" xfId="0" applyNumberFormat="1" applyFont="1" applyFill="1" applyBorder="1" applyAlignment="1">
      <alignment vertical="center"/>
    </xf>
    <xf numFmtId="3" fontId="0" fillId="0" borderId="0" xfId="0" applyNumberForma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9" fontId="2" fillId="0" borderId="13" xfId="0" applyNumberFormat="1" applyFont="1" applyBorder="1" applyAlignment="1">
      <alignment vertical="center"/>
    </xf>
    <xf numFmtId="9" fontId="1" fillId="0" borderId="13" xfId="0" applyNumberFormat="1" applyFont="1" applyBorder="1" applyAlignment="1">
      <alignment vertical="center"/>
    </xf>
    <xf numFmtId="9" fontId="1" fillId="0" borderId="13" xfId="0" applyNumberFormat="1" applyFont="1" applyFill="1" applyBorder="1" applyAlignment="1">
      <alignment horizontal="right" vertical="center"/>
    </xf>
    <xf numFmtId="3" fontId="1" fillId="0" borderId="1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9" fontId="1" fillId="0" borderId="19" xfId="0" applyNumberFormat="1" applyFont="1" applyBorder="1" applyAlignment="1">
      <alignment vertical="center"/>
    </xf>
    <xf numFmtId="9" fontId="1" fillId="0" borderId="2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9" fontId="1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9" fontId="1" fillId="0" borderId="13" xfId="0" applyNumberFormat="1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3" fontId="1" fillId="0" borderId="23" xfId="0" applyNumberFormat="1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3" fontId="1" fillId="0" borderId="26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vertical="center"/>
    </xf>
    <xf numFmtId="3" fontId="1" fillId="0" borderId="30" xfId="0" applyNumberFormat="1" applyFont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" fillId="0" borderId="31" xfId="0" applyFont="1" applyFill="1" applyBorder="1" applyAlignment="1">
      <alignment vertical="center"/>
    </xf>
    <xf numFmtId="3" fontId="0" fillId="0" borderId="0" xfId="0" applyNumberFormat="1" applyFill="1" applyAlignment="1">
      <alignment vertical="center"/>
    </xf>
    <xf numFmtId="3" fontId="5" fillId="2" borderId="12" xfId="0" applyNumberFormat="1" applyFont="1" applyFill="1" applyBorder="1" applyAlignment="1">
      <alignment vertical="center"/>
    </xf>
    <xf numFmtId="3" fontId="5" fillId="2" borderId="14" xfId="0" applyNumberFormat="1" applyFont="1" applyFill="1" applyBorder="1" applyAlignment="1">
      <alignment vertical="center"/>
    </xf>
    <xf numFmtId="9" fontId="8" fillId="3" borderId="13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/>
    </xf>
    <xf numFmtId="3" fontId="5" fillId="2" borderId="17" xfId="0" applyNumberFormat="1" applyFont="1" applyFill="1" applyBorder="1" applyAlignment="1">
      <alignment horizontal="right" vertical="center"/>
    </xf>
    <xf numFmtId="3" fontId="5" fillId="2" borderId="18" xfId="0" applyNumberFormat="1" applyFont="1" applyFill="1" applyBorder="1" applyAlignment="1">
      <alignment horizontal="right" vertical="center"/>
    </xf>
    <xf numFmtId="9" fontId="8" fillId="3" borderId="32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3" fontId="9" fillId="4" borderId="7" xfId="0" applyNumberFormat="1" applyFont="1" applyFill="1" applyBorder="1" applyAlignment="1">
      <alignment horizontal="right" vertical="center"/>
    </xf>
    <xf numFmtId="3" fontId="9" fillId="4" borderId="8" xfId="0" applyNumberFormat="1" applyFont="1" applyFill="1" applyBorder="1" applyAlignment="1">
      <alignment horizontal="right" vertical="center"/>
    </xf>
    <xf numFmtId="9" fontId="10" fillId="5" borderId="33" xfId="0" applyNumberFormat="1" applyFont="1" applyFill="1" applyBorder="1" applyAlignment="1">
      <alignment vertical="center"/>
    </xf>
    <xf numFmtId="3" fontId="0" fillId="0" borderId="0" xfId="0" applyNumberFormat="1"/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WLLH0JAK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 melléklet"/>
      <sheetName val="14.sz. melléklet"/>
      <sheetName val="15.sz. melléklet"/>
    </sheetNames>
    <sheetDataSet>
      <sheetData sheetId="0">
        <row r="2">
          <cell r="G2" t="str">
            <v>az 7/2016. (IX.15.)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zoomScaleNormal="100" workbookViewId="0"/>
  </sheetViews>
  <sheetFormatPr defaultRowHeight="12.5" x14ac:dyDescent="0.25"/>
  <cols>
    <col min="1" max="1" width="4.7265625" customWidth="1"/>
    <col min="2" max="2" width="5.7265625" style="5" customWidth="1"/>
    <col min="3" max="3" width="39.1796875" style="5" bestFit="1" customWidth="1"/>
    <col min="4" max="4" width="10.7265625" style="5" customWidth="1"/>
    <col min="5" max="5" width="11.1796875" style="5" customWidth="1"/>
    <col min="6" max="6" width="10.7265625" style="5" customWidth="1"/>
    <col min="7" max="7" width="4.7265625" customWidth="1"/>
  </cols>
  <sheetData>
    <row r="1" spans="1:10" ht="15" customHeight="1" x14ac:dyDescent="0.25">
      <c r="B1" s="1"/>
      <c r="C1" s="1"/>
      <c r="D1" s="1"/>
      <c r="E1" s="1"/>
      <c r="F1" s="1"/>
      <c r="G1" s="2" t="s">
        <v>0</v>
      </c>
    </row>
    <row r="2" spans="1:10" ht="15" customHeight="1" x14ac:dyDescent="0.25">
      <c r="B2" s="1"/>
      <c r="C2" s="1"/>
      <c r="D2" s="1"/>
      <c r="E2" s="1"/>
      <c r="F2" s="1"/>
      <c r="G2" s="2" t="str">
        <f>'[1]1.sz. melléklet'!G2</f>
        <v>az 7/2016. (IX.15.) önkormányzati rendelethez</v>
      </c>
    </row>
    <row r="4" spans="1:10" ht="15" customHeight="1" x14ac:dyDescent="0.25">
      <c r="A4" s="82" t="s">
        <v>1</v>
      </c>
      <c r="B4" s="82"/>
      <c r="C4" s="82"/>
      <c r="D4" s="82"/>
      <c r="E4" s="82"/>
      <c r="F4" s="82"/>
      <c r="G4" s="82"/>
    </row>
    <row r="5" spans="1:10" ht="6.75" customHeight="1" x14ac:dyDescent="0.25">
      <c r="A5" s="3"/>
      <c r="B5" s="3"/>
      <c r="C5" s="3"/>
      <c r="D5" s="3"/>
      <c r="E5" s="3"/>
      <c r="F5" s="4"/>
      <c r="G5" s="4"/>
    </row>
    <row r="6" spans="1:10" ht="15" customHeight="1" thickBot="1" x14ac:dyDescent="0.3">
      <c r="F6" s="6" t="s">
        <v>2</v>
      </c>
    </row>
    <row r="7" spans="1:10" s="7" customFormat="1" ht="32.5" thickTop="1" x14ac:dyDescent="0.25">
      <c r="B7" s="8" t="s">
        <v>3</v>
      </c>
      <c r="C7" s="9" t="s">
        <v>4</v>
      </c>
      <c r="D7" s="10" t="s">
        <v>5</v>
      </c>
      <c r="E7" s="11" t="s">
        <v>6</v>
      </c>
      <c r="F7" s="12" t="s">
        <v>7</v>
      </c>
    </row>
    <row r="8" spans="1:10" s="7" customFormat="1" ht="15" customHeight="1" thickBot="1" x14ac:dyDescent="0.3">
      <c r="B8" s="13" t="s">
        <v>8</v>
      </c>
      <c r="C8" s="14" t="s">
        <v>9</v>
      </c>
      <c r="D8" s="15" t="s">
        <v>10</v>
      </c>
      <c r="E8" s="16" t="s">
        <v>11</v>
      </c>
      <c r="F8" s="17" t="s">
        <v>12</v>
      </c>
    </row>
    <row r="9" spans="1:10" s="7" customFormat="1" ht="15" customHeight="1" thickTop="1" x14ac:dyDescent="0.25">
      <c r="B9" s="18" t="s">
        <v>13</v>
      </c>
      <c r="C9" s="19" t="s">
        <v>14</v>
      </c>
      <c r="D9" s="20">
        <f>SUM(D10)</f>
        <v>0</v>
      </c>
      <c r="E9" s="20">
        <f>SUM(E10)</f>
        <v>591</v>
      </c>
      <c r="F9" s="21"/>
    </row>
    <row r="10" spans="1:10" s="22" customFormat="1" ht="15" customHeight="1" x14ac:dyDescent="0.25">
      <c r="B10" s="23" t="s">
        <v>15</v>
      </c>
      <c r="C10" s="24" t="s">
        <v>16</v>
      </c>
      <c r="D10" s="25"/>
      <c r="E10" s="26">
        <v>591</v>
      </c>
      <c r="F10" s="27"/>
    </row>
    <row r="11" spans="1:10" s="7" customFormat="1" ht="15" customHeight="1" x14ac:dyDescent="0.25">
      <c r="B11" s="18" t="s">
        <v>17</v>
      </c>
      <c r="C11" s="19" t="s">
        <v>18</v>
      </c>
      <c r="D11" s="20">
        <f>SUM(D12:D75)</f>
        <v>134976</v>
      </c>
      <c r="E11" s="20">
        <f>SUM(E12:E75)</f>
        <v>136322</v>
      </c>
      <c r="F11" s="21">
        <f>E11/D11</f>
        <v>1.0099721431958275</v>
      </c>
      <c r="J11" s="28"/>
    </row>
    <row r="12" spans="1:10" s="7" customFormat="1" ht="15" customHeight="1" x14ac:dyDescent="0.25">
      <c r="B12" s="29" t="s">
        <v>15</v>
      </c>
      <c r="C12" s="30" t="s">
        <v>19</v>
      </c>
      <c r="D12" s="31">
        <v>40</v>
      </c>
      <c r="E12" s="32">
        <v>60</v>
      </c>
      <c r="F12" s="33">
        <f t="shared" ref="F12:F48" si="0">E12/D12</f>
        <v>1.5</v>
      </c>
      <c r="H12" s="28"/>
    </row>
    <row r="13" spans="1:10" s="7" customFormat="1" ht="15" customHeight="1" x14ac:dyDescent="0.25">
      <c r="B13" s="29" t="s">
        <v>20</v>
      </c>
      <c r="C13" s="30" t="s">
        <v>21</v>
      </c>
      <c r="D13" s="31">
        <v>483</v>
      </c>
      <c r="E13" s="32">
        <v>463</v>
      </c>
      <c r="F13" s="34">
        <f t="shared" si="0"/>
        <v>0.95859213250517594</v>
      </c>
      <c r="H13" s="28"/>
    </row>
    <row r="14" spans="1:10" s="7" customFormat="1" ht="15" customHeight="1" x14ac:dyDescent="0.25">
      <c r="B14" s="29" t="s">
        <v>22</v>
      </c>
      <c r="C14" s="30" t="s">
        <v>23</v>
      </c>
      <c r="D14" s="31">
        <v>80</v>
      </c>
      <c r="E14" s="32">
        <v>80</v>
      </c>
      <c r="F14" s="34">
        <f t="shared" si="0"/>
        <v>1</v>
      </c>
      <c r="H14" s="28"/>
    </row>
    <row r="15" spans="1:10" s="7" customFormat="1" ht="15" customHeight="1" x14ac:dyDescent="0.25">
      <c r="B15" s="29" t="s">
        <v>24</v>
      </c>
      <c r="C15" s="30" t="s">
        <v>25</v>
      </c>
      <c r="D15" s="31">
        <v>76</v>
      </c>
      <c r="E15" s="32">
        <v>76</v>
      </c>
      <c r="F15" s="35">
        <f t="shared" si="0"/>
        <v>1</v>
      </c>
      <c r="H15" s="28"/>
    </row>
    <row r="16" spans="1:10" s="7" customFormat="1" ht="15" customHeight="1" x14ac:dyDescent="0.25">
      <c r="B16" s="29" t="s">
        <v>26</v>
      </c>
      <c r="C16" s="30" t="s">
        <v>27</v>
      </c>
      <c r="D16" s="31">
        <v>400</v>
      </c>
      <c r="E16" s="32">
        <v>400</v>
      </c>
      <c r="F16" s="34">
        <f t="shared" si="0"/>
        <v>1</v>
      </c>
      <c r="H16" s="28"/>
    </row>
    <row r="17" spans="2:11" s="7" customFormat="1" ht="15" customHeight="1" x14ac:dyDescent="0.25">
      <c r="B17" s="29" t="s">
        <v>28</v>
      </c>
      <c r="C17" s="30" t="s">
        <v>29</v>
      </c>
      <c r="D17" s="31">
        <v>1788</v>
      </c>
      <c r="E17" s="32">
        <v>1788</v>
      </c>
      <c r="F17" s="34">
        <f t="shared" si="0"/>
        <v>1</v>
      </c>
      <c r="H17" s="28"/>
    </row>
    <row r="18" spans="2:11" s="7" customFormat="1" ht="15" customHeight="1" x14ac:dyDescent="0.25">
      <c r="B18" s="29" t="s">
        <v>30</v>
      </c>
      <c r="C18" s="30" t="s">
        <v>31</v>
      </c>
      <c r="D18" s="31">
        <v>5000</v>
      </c>
      <c r="E18" s="32">
        <v>5000</v>
      </c>
      <c r="F18" s="34">
        <f t="shared" si="0"/>
        <v>1</v>
      </c>
      <c r="H18" s="28"/>
    </row>
    <row r="19" spans="2:11" s="7" customFormat="1" ht="15" customHeight="1" x14ac:dyDescent="0.25">
      <c r="B19" s="29" t="s">
        <v>32</v>
      </c>
      <c r="C19" s="30" t="s">
        <v>33</v>
      </c>
      <c r="D19" s="31">
        <v>300</v>
      </c>
      <c r="E19" s="32">
        <v>300</v>
      </c>
      <c r="F19" s="34">
        <f t="shared" si="0"/>
        <v>1</v>
      </c>
      <c r="H19" s="28"/>
      <c r="J19" s="28"/>
      <c r="K19" s="28"/>
    </row>
    <row r="20" spans="2:11" s="7" customFormat="1" ht="15" customHeight="1" x14ac:dyDescent="0.25">
      <c r="B20" s="29" t="s">
        <v>34</v>
      </c>
      <c r="C20" s="30" t="s">
        <v>35</v>
      </c>
      <c r="D20" s="31">
        <v>16177</v>
      </c>
      <c r="E20" s="32">
        <v>16177</v>
      </c>
      <c r="F20" s="34">
        <f t="shared" si="0"/>
        <v>1</v>
      </c>
      <c r="H20" s="28"/>
    </row>
    <row r="21" spans="2:11" s="7" customFormat="1" ht="15" customHeight="1" x14ac:dyDescent="0.25">
      <c r="B21" s="29" t="s">
        <v>36</v>
      </c>
      <c r="C21" s="30" t="s">
        <v>37</v>
      </c>
      <c r="D21" s="31">
        <v>10000</v>
      </c>
      <c r="E21" s="36">
        <v>9763</v>
      </c>
      <c r="F21" s="34">
        <f t="shared" si="0"/>
        <v>0.97629999999999995</v>
      </c>
      <c r="H21" s="28"/>
    </row>
    <row r="22" spans="2:11" s="37" customFormat="1" ht="15" customHeight="1" x14ac:dyDescent="0.25">
      <c r="B22" s="29" t="s">
        <v>38</v>
      </c>
      <c r="C22" s="30" t="s">
        <v>39</v>
      </c>
      <c r="D22" s="31">
        <v>4400</v>
      </c>
      <c r="E22" s="32">
        <v>4400</v>
      </c>
      <c r="F22" s="34">
        <f t="shared" si="0"/>
        <v>1</v>
      </c>
      <c r="H22" s="28"/>
    </row>
    <row r="23" spans="2:11" s="37" customFormat="1" ht="15" customHeight="1" x14ac:dyDescent="0.25">
      <c r="B23" s="29" t="s">
        <v>40</v>
      </c>
      <c r="C23" s="30" t="s">
        <v>41</v>
      </c>
      <c r="D23" s="31">
        <v>457</v>
      </c>
      <c r="E23" s="32">
        <v>457</v>
      </c>
      <c r="F23" s="34">
        <f t="shared" si="0"/>
        <v>1</v>
      </c>
      <c r="H23" s="28"/>
    </row>
    <row r="24" spans="2:11" s="37" customFormat="1" ht="15" customHeight="1" x14ac:dyDescent="0.25">
      <c r="B24" s="29" t="s">
        <v>42</v>
      </c>
      <c r="C24" s="30" t="s">
        <v>43</v>
      </c>
      <c r="D24" s="31">
        <v>2350</v>
      </c>
      <c r="E24" s="32">
        <v>2350</v>
      </c>
      <c r="F24" s="34">
        <f t="shared" si="0"/>
        <v>1</v>
      </c>
      <c r="H24" s="28"/>
    </row>
    <row r="25" spans="2:11" s="37" customFormat="1" ht="15" customHeight="1" x14ac:dyDescent="0.25">
      <c r="B25" s="29" t="s">
        <v>44</v>
      </c>
      <c r="C25" s="30" t="s">
        <v>45</v>
      </c>
      <c r="D25" s="31">
        <v>1016</v>
      </c>
      <c r="E25" s="32">
        <v>1016</v>
      </c>
      <c r="F25" s="34">
        <f t="shared" si="0"/>
        <v>1</v>
      </c>
      <c r="H25" s="28"/>
    </row>
    <row r="26" spans="2:11" s="7" customFormat="1" ht="15" customHeight="1" x14ac:dyDescent="0.25">
      <c r="B26" s="29" t="s">
        <v>46</v>
      </c>
      <c r="C26" s="30" t="s">
        <v>47</v>
      </c>
      <c r="D26" s="31">
        <v>1270</v>
      </c>
      <c r="E26" s="32">
        <v>1270</v>
      </c>
      <c r="F26" s="34">
        <f t="shared" si="0"/>
        <v>1</v>
      </c>
      <c r="H26" s="28"/>
    </row>
    <row r="27" spans="2:11" s="7" customFormat="1" ht="15" customHeight="1" x14ac:dyDescent="0.25">
      <c r="B27" s="29" t="s">
        <v>48</v>
      </c>
      <c r="C27" s="30" t="s">
        <v>49</v>
      </c>
      <c r="D27" s="31">
        <v>542</v>
      </c>
      <c r="E27" s="32">
        <v>542</v>
      </c>
      <c r="F27" s="34">
        <f t="shared" si="0"/>
        <v>1</v>
      </c>
      <c r="H27" s="28"/>
    </row>
    <row r="28" spans="2:11" s="7" customFormat="1" ht="15" customHeight="1" x14ac:dyDescent="0.25">
      <c r="B28" s="29" t="s">
        <v>50</v>
      </c>
      <c r="C28" s="30" t="s">
        <v>51</v>
      </c>
      <c r="D28" s="31">
        <v>17596</v>
      </c>
      <c r="E28" s="32">
        <v>17596</v>
      </c>
      <c r="F28" s="34">
        <f t="shared" si="0"/>
        <v>1</v>
      </c>
      <c r="H28" s="28"/>
    </row>
    <row r="29" spans="2:11" s="7" customFormat="1" ht="15" customHeight="1" x14ac:dyDescent="0.25">
      <c r="B29" s="29" t="s">
        <v>52</v>
      </c>
      <c r="C29" s="30" t="s">
        <v>53</v>
      </c>
      <c r="D29" s="31">
        <v>508</v>
      </c>
      <c r="E29" s="32">
        <v>508</v>
      </c>
      <c r="F29" s="34">
        <f t="shared" si="0"/>
        <v>1</v>
      </c>
      <c r="H29" s="28"/>
    </row>
    <row r="30" spans="2:11" s="7" customFormat="1" ht="15" customHeight="1" x14ac:dyDescent="0.25">
      <c r="B30" s="29" t="s">
        <v>54</v>
      </c>
      <c r="C30" s="30" t="s">
        <v>55</v>
      </c>
      <c r="D30" s="31">
        <v>100</v>
      </c>
      <c r="E30" s="32">
        <v>100</v>
      </c>
      <c r="F30" s="34">
        <f t="shared" si="0"/>
        <v>1</v>
      </c>
      <c r="H30" s="28"/>
    </row>
    <row r="31" spans="2:11" s="7" customFormat="1" ht="15" customHeight="1" x14ac:dyDescent="0.25">
      <c r="B31" s="29" t="s">
        <v>56</v>
      </c>
      <c r="C31" s="30" t="s">
        <v>57</v>
      </c>
      <c r="D31" s="31">
        <v>420</v>
      </c>
      <c r="E31" s="32">
        <v>582</v>
      </c>
      <c r="F31" s="34">
        <f t="shared" si="0"/>
        <v>1.3857142857142857</v>
      </c>
      <c r="H31" s="38"/>
    </row>
    <row r="32" spans="2:11" s="7" customFormat="1" ht="15" customHeight="1" x14ac:dyDescent="0.25">
      <c r="B32" s="29" t="s">
        <v>58</v>
      </c>
      <c r="C32" s="30" t="s">
        <v>59</v>
      </c>
      <c r="D32" s="31">
        <v>74</v>
      </c>
      <c r="E32" s="32">
        <v>91</v>
      </c>
      <c r="F32" s="34">
        <f t="shared" si="0"/>
        <v>1.2297297297297298</v>
      </c>
      <c r="H32" s="38"/>
      <c r="J32" s="28"/>
    </row>
    <row r="33" spans="2:10" s="7" customFormat="1" ht="15" customHeight="1" x14ac:dyDescent="0.25">
      <c r="B33" s="29" t="s">
        <v>60</v>
      </c>
      <c r="C33" s="30" t="s">
        <v>61</v>
      </c>
      <c r="D33" s="31">
        <v>22543</v>
      </c>
      <c r="E33" s="32">
        <v>22543</v>
      </c>
      <c r="F33" s="34">
        <f t="shared" si="0"/>
        <v>1</v>
      </c>
      <c r="H33" s="28"/>
    </row>
    <row r="34" spans="2:10" s="7" customFormat="1" ht="15" customHeight="1" x14ac:dyDescent="0.25">
      <c r="B34" s="29" t="s">
        <v>62</v>
      </c>
      <c r="C34" s="30" t="s">
        <v>63</v>
      </c>
      <c r="D34" s="31">
        <v>5000</v>
      </c>
      <c r="E34" s="32">
        <v>5000</v>
      </c>
      <c r="F34" s="34">
        <f t="shared" si="0"/>
        <v>1</v>
      </c>
      <c r="H34" s="28"/>
    </row>
    <row r="35" spans="2:10" s="7" customFormat="1" ht="15" customHeight="1" x14ac:dyDescent="0.25">
      <c r="B35" s="29" t="s">
        <v>64</v>
      </c>
      <c r="C35" s="30" t="s">
        <v>65</v>
      </c>
      <c r="D35" s="31">
        <v>7204</v>
      </c>
      <c r="E35" s="32">
        <v>7204</v>
      </c>
      <c r="F35" s="34">
        <f t="shared" si="0"/>
        <v>1</v>
      </c>
      <c r="H35" s="28"/>
    </row>
    <row r="36" spans="2:10" s="7" customFormat="1" ht="15" customHeight="1" x14ac:dyDescent="0.25">
      <c r="B36" s="29" t="s">
        <v>66</v>
      </c>
      <c r="C36" s="30" t="s">
        <v>67</v>
      </c>
      <c r="D36" s="31">
        <v>5275</v>
      </c>
      <c r="E36" s="32">
        <v>5275</v>
      </c>
      <c r="F36" s="34">
        <f t="shared" si="0"/>
        <v>1</v>
      </c>
      <c r="H36" s="28"/>
    </row>
    <row r="37" spans="2:10" s="7" customFormat="1" ht="15" customHeight="1" x14ac:dyDescent="0.25">
      <c r="B37" s="29" t="s">
        <v>68</v>
      </c>
      <c r="C37" s="30" t="s">
        <v>69</v>
      </c>
      <c r="D37" s="31">
        <v>6829</v>
      </c>
      <c r="E37" s="32">
        <v>6829</v>
      </c>
      <c r="F37" s="34">
        <f t="shared" si="0"/>
        <v>1</v>
      </c>
      <c r="H37" s="28"/>
    </row>
    <row r="38" spans="2:10" s="7" customFormat="1" ht="15" customHeight="1" x14ac:dyDescent="0.25">
      <c r="B38" s="29" t="s">
        <v>70</v>
      </c>
      <c r="C38" s="30" t="s">
        <v>71</v>
      </c>
      <c r="D38" s="31">
        <v>150</v>
      </c>
      <c r="E38" s="32">
        <v>150</v>
      </c>
      <c r="F38" s="34">
        <f t="shared" si="0"/>
        <v>1</v>
      </c>
      <c r="H38" s="28"/>
    </row>
    <row r="39" spans="2:10" s="7" customFormat="1" ht="15" customHeight="1" x14ac:dyDescent="0.25">
      <c r="B39" s="29" t="s">
        <v>72</v>
      </c>
      <c r="C39" s="30" t="s">
        <v>73</v>
      </c>
      <c r="D39" s="31">
        <v>8136</v>
      </c>
      <c r="E39" s="32">
        <v>8136</v>
      </c>
      <c r="F39" s="34">
        <f t="shared" si="0"/>
        <v>1</v>
      </c>
      <c r="H39" s="28"/>
    </row>
    <row r="40" spans="2:10" s="7" customFormat="1" ht="15" customHeight="1" x14ac:dyDescent="0.25">
      <c r="B40" s="29" t="s">
        <v>74</v>
      </c>
      <c r="C40" s="30" t="s">
        <v>75</v>
      </c>
      <c r="D40" s="31">
        <v>7618</v>
      </c>
      <c r="E40" s="32">
        <v>7618</v>
      </c>
      <c r="F40" s="34">
        <f t="shared" si="0"/>
        <v>1</v>
      </c>
      <c r="H40" s="28"/>
    </row>
    <row r="41" spans="2:10" s="7" customFormat="1" ht="15" customHeight="1" x14ac:dyDescent="0.25">
      <c r="B41" s="29" t="s">
        <v>76</v>
      </c>
      <c r="C41" s="30" t="s">
        <v>77</v>
      </c>
      <c r="D41" s="31">
        <v>2038</v>
      </c>
      <c r="E41" s="32">
        <v>2038</v>
      </c>
      <c r="F41" s="34">
        <f t="shared" si="0"/>
        <v>1</v>
      </c>
      <c r="H41" s="28"/>
    </row>
    <row r="42" spans="2:10" s="7" customFormat="1" ht="15" customHeight="1" x14ac:dyDescent="0.25">
      <c r="B42" s="29" t="s">
        <v>78</v>
      </c>
      <c r="C42" s="30" t="s">
        <v>79</v>
      </c>
      <c r="D42" s="31">
        <v>245</v>
      </c>
      <c r="E42" s="32">
        <v>283</v>
      </c>
      <c r="F42" s="34">
        <f t="shared" si="0"/>
        <v>1.1551020408163266</v>
      </c>
      <c r="H42" s="38"/>
      <c r="J42" s="28"/>
    </row>
    <row r="43" spans="2:10" s="7" customFormat="1" ht="15" customHeight="1" x14ac:dyDescent="0.25">
      <c r="B43" s="29" t="s">
        <v>80</v>
      </c>
      <c r="C43" s="30" t="s">
        <v>81</v>
      </c>
      <c r="D43" s="31">
        <v>2540</v>
      </c>
      <c r="E43" s="32">
        <v>1019</v>
      </c>
      <c r="F43" s="34">
        <f t="shared" si="0"/>
        <v>0.40118110236220472</v>
      </c>
      <c r="H43" s="38"/>
    </row>
    <row r="44" spans="2:10" s="7" customFormat="1" ht="15" customHeight="1" x14ac:dyDescent="0.25">
      <c r="B44" s="29" t="s">
        <v>82</v>
      </c>
      <c r="C44" s="30" t="s">
        <v>83</v>
      </c>
      <c r="D44" s="31">
        <v>603</v>
      </c>
      <c r="E44" s="32">
        <v>597</v>
      </c>
      <c r="F44" s="34">
        <f t="shared" si="0"/>
        <v>0.99004975124378114</v>
      </c>
      <c r="H44" s="38"/>
    </row>
    <row r="45" spans="2:10" s="7" customFormat="1" ht="15" customHeight="1" x14ac:dyDescent="0.25">
      <c r="B45" s="29" t="s">
        <v>84</v>
      </c>
      <c r="C45" s="30" t="s">
        <v>85</v>
      </c>
      <c r="D45" s="31">
        <v>250</v>
      </c>
      <c r="E45" s="32">
        <v>1041</v>
      </c>
      <c r="F45" s="34">
        <f t="shared" si="0"/>
        <v>4.1639999999999997</v>
      </c>
      <c r="H45" s="38"/>
    </row>
    <row r="46" spans="2:10" s="7" customFormat="1" ht="15" customHeight="1" x14ac:dyDescent="0.25">
      <c r="B46" s="29" t="s">
        <v>86</v>
      </c>
      <c r="C46" s="30" t="s">
        <v>87</v>
      </c>
      <c r="D46" s="31">
        <v>200</v>
      </c>
      <c r="E46" s="32">
        <v>302</v>
      </c>
      <c r="F46" s="34">
        <f t="shared" si="0"/>
        <v>1.51</v>
      </c>
      <c r="H46" s="38"/>
      <c r="J46" s="28"/>
    </row>
    <row r="47" spans="2:10" s="7" customFormat="1" ht="15" customHeight="1" x14ac:dyDescent="0.25">
      <c r="B47" s="29" t="s">
        <v>88</v>
      </c>
      <c r="C47" s="30" t="s">
        <v>89</v>
      </c>
      <c r="D47" s="31">
        <v>200</v>
      </c>
      <c r="E47" s="32">
        <v>200</v>
      </c>
      <c r="F47" s="34">
        <f t="shared" si="0"/>
        <v>1</v>
      </c>
      <c r="H47" s="28"/>
    </row>
    <row r="48" spans="2:10" s="7" customFormat="1" ht="15" customHeight="1" thickBot="1" x14ac:dyDescent="0.3">
      <c r="B48" s="39" t="s">
        <v>90</v>
      </c>
      <c r="C48" s="40" t="s">
        <v>91</v>
      </c>
      <c r="D48" s="41">
        <v>250</v>
      </c>
      <c r="E48" s="42">
        <v>250</v>
      </c>
      <c r="F48" s="43">
        <f t="shared" si="0"/>
        <v>1</v>
      </c>
      <c r="H48" s="28"/>
    </row>
    <row r="49" spans="2:8" ht="6.75" customHeight="1" thickTop="1" x14ac:dyDescent="0.25">
      <c r="F49" s="44"/>
      <c r="G49" s="5"/>
      <c r="H49" s="28"/>
    </row>
    <row r="50" spans="2:8" s="7" customFormat="1" ht="6.75" customHeight="1" x14ac:dyDescent="0.25">
      <c r="B50" s="45"/>
      <c r="C50" s="46"/>
      <c r="D50" s="47"/>
      <c r="E50" s="47"/>
      <c r="F50" s="47"/>
      <c r="G50" s="48"/>
      <c r="H50" s="28"/>
    </row>
    <row r="51" spans="2:8" s="7" customFormat="1" ht="15" customHeight="1" x14ac:dyDescent="0.25">
      <c r="B51" s="45"/>
      <c r="C51" s="46"/>
      <c r="D51" s="46"/>
      <c r="E51" s="46"/>
      <c r="F51" s="46"/>
      <c r="G51" s="2" t="s">
        <v>92</v>
      </c>
      <c r="H51" s="28"/>
    </row>
    <row r="52" spans="2:8" s="7" customFormat="1" ht="15" customHeight="1" x14ac:dyDescent="0.25">
      <c r="B52" s="45"/>
      <c r="C52" s="46"/>
      <c r="D52" s="46"/>
      <c r="E52" s="46"/>
      <c r="F52" s="46"/>
      <c r="G52" s="2" t="str">
        <f>G2</f>
        <v>az 7/2016. (IX.15.) önkormányzati rendelethez</v>
      </c>
      <c r="H52" s="28"/>
    </row>
    <row r="53" spans="2:8" s="7" customFormat="1" ht="6.75" customHeight="1" x14ac:dyDescent="0.25">
      <c r="B53" s="45"/>
      <c r="C53" s="46"/>
      <c r="H53" s="28"/>
    </row>
    <row r="54" spans="2:8" s="49" customFormat="1" ht="15" customHeight="1" thickBot="1" x14ac:dyDescent="0.3">
      <c r="B54" s="5"/>
      <c r="C54" s="5"/>
      <c r="F54" s="6" t="s">
        <v>2</v>
      </c>
      <c r="H54" s="28"/>
    </row>
    <row r="55" spans="2:8" s="49" customFormat="1" ht="32.5" thickTop="1" x14ac:dyDescent="0.25">
      <c r="B55" s="8" t="s">
        <v>3</v>
      </c>
      <c r="C55" s="9" t="s">
        <v>4</v>
      </c>
      <c r="D55" s="10" t="s">
        <v>5</v>
      </c>
      <c r="E55" s="11" t="s">
        <v>6</v>
      </c>
      <c r="F55" s="12" t="s">
        <v>7</v>
      </c>
      <c r="H55" s="28"/>
    </row>
    <row r="56" spans="2:8" s="49" customFormat="1" ht="15" customHeight="1" thickBot="1" x14ac:dyDescent="0.3">
      <c r="B56" s="13" t="s">
        <v>8</v>
      </c>
      <c r="C56" s="14" t="s">
        <v>9</v>
      </c>
      <c r="D56" s="15" t="s">
        <v>10</v>
      </c>
      <c r="E56" s="16" t="s">
        <v>11</v>
      </c>
      <c r="F56" s="17" t="s">
        <v>12</v>
      </c>
      <c r="H56" s="28"/>
    </row>
    <row r="57" spans="2:8" s="7" customFormat="1" ht="15" customHeight="1" thickTop="1" x14ac:dyDescent="0.25">
      <c r="B57" s="29" t="s">
        <v>93</v>
      </c>
      <c r="C57" s="30" t="s">
        <v>94</v>
      </c>
      <c r="D57" s="31">
        <v>444</v>
      </c>
      <c r="E57" s="32">
        <v>444</v>
      </c>
      <c r="F57" s="50">
        <f>E57/D57</f>
        <v>1</v>
      </c>
      <c r="H57" s="28"/>
    </row>
    <row r="58" spans="2:8" s="7" customFormat="1" ht="15" customHeight="1" x14ac:dyDescent="0.25">
      <c r="B58" s="51" t="s">
        <v>95</v>
      </c>
      <c r="C58" s="52" t="s">
        <v>96</v>
      </c>
      <c r="D58" s="53">
        <v>1565</v>
      </c>
      <c r="E58" s="54">
        <v>1565</v>
      </c>
      <c r="F58" s="34">
        <f t="shared" ref="F58:F79" si="1">E58/D58</f>
        <v>1</v>
      </c>
      <c r="H58" s="28"/>
    </row>
    <row r="59" spans="2:8" s="7" customFormat="1" ht="15" customHeight="1" x14ac:dyDescent="0.25">
      <c r="B59" s="29" t="s">
        <v>97</v>
      </c>
      <c r="C59" s="55" t="s">
        <v>98</v>
      </c>
      <c r="D59" s="56">
        <v>109</v>
      </c>
      <c r="E59" s="57">
        <v>128</v>
      </c>
      <c r="F59" s="34">
        <f t="shared" si="1"/>
        <v>1.1743119266055047</v>
      </c>
      <c r="H59" s="38"/>
    </row>
    <row r="60" spans="2:8" s="7" customFormat="1" ht="15" customHeight="1" x14ac:dyDescent="0.25">
      <c r="B60" s="51" t="s">
        <v>99</v>
      </c>
      <c r="C60" s="58" t="s">
        <v>100</v>
      </c>
      <c r="D60" s="59">
        <v>64</v>
      </c>
      <c r="E60" s="60">
        <v>85</v>
      </c>
      <c r="F60" s="34">
        <f t="shared" si="1"/>
        <v>1.328125</v>
      </c>
      <c r="H60" s="38"/>
    </row>
    <row r="61" spans="2:8" s="7" customFormat="1" ht="15" customHeight="1" x14ac:dyDescent="0.25">
      <c r="B61" s="29" t="s">
        <v>101</v>
      </c>
      <c r="C61" s="30" t="s">
        <v>102</v>
      </c>
      <c r="D61" s="31">
        <v>220</v>
      </c>
      <c r="E61" s="32">
        <v>220</v>
      </c>
      <c r="F61" s="35">
        <f t="shared" si="1"/>
        <v>1</v>
      </c>
      <c r="H61" s="38"/>
    </row>
    <row r="62" spans="2:8" s="7" customFormat="1" ht="15" customHeight="1" x14ac:dyDescent="0.25">
      <c r="B62" s="51" t="s">
        <v>103</v>
      </c>
      <c r="C62" s="30" t="s">
        <v>104</v>
      </c>
      <c r="D62" s="31">
        <v>100</v>
      </c>
      <c r="E62" s="32">
        <v>60</v>
      </c>
      <c r="F62" s="34">
        <f t="shared" si="1"/>
        <v>0.6</v>
      </c>
      <c r="H62" s="38"/>
    </row>
    <row r="63" spans="2:8" s="7" customFormat="1" ht="15" customHeight="1" x14ac:dyDescent="0.25">
      <c r="B63" s="29" t="s">
        <v>105</v>
      </c>
      <c r="C63" s="30" t="s">
        <v>106</v>
      </c>
      <c r="D63" s="31">
        <v>199</v>
      </c>
      <c r="E63" s="32">
        <v>199</v>
      </c>
      <c r="F63" s="34">
        <f t="shared" si="1"/>
        <v>1</v>
      </c>
      <c r="H63" s="28"/>
    </row>
    <row r="64" spans="2:8" s="7" customFormat="1" ht="15" customHeight="1" x14ac:dyDescent="0.25">
      <c r="B64" s="29" t="s">
        <v>107</v>
      </c>
      <c r="C64" s="30" t="s">
        <v>108</v>
      </c>
      <c r="D64" s="31">
        <v>44</v>
      </c>
      <c r="E64" s="32">
        <v>44</v>
      </c>
      <c r="F64" s="34">
        <f t="shared" si="1"/>
        <v>1</v>
      </c>
      <c r="H64" s="28"/>
    </row>
    <row r="65" spans="2:13" s="7" customFormat="1" ht="15" customHeight="1" x14ac:dyDescent="0.25">
      <c r="B65" s="29" t="s">
        <v>109</v>
      </c>
      <c r="C65" s="30" t="s">
        <v>110</v>
      </c>
      <c r="D65" s="31">
        <v>48</v>
      </c>
      <c r="E65" s="32">
        <v>25</v>
      </c>
      <c r="F65" s="34">
        <f t="shared" si="1"/>
        <v>0.52083333333333337</v>
      </c>
      <c r="H65" s="28"/>
    </row>
    <row r="66" spans="2:13" s="7" customFormat="1" ht="15" customHeight="1" x14ac:dyDescent="0.25">
      <c r="B66" s="29" t="s">
        <v>111</v>
      </c>
      <c r="C66" s="30" t="s">
        <v>112</v>
      </c>
      <c r="D66" s="31">
        <v>25</v>
      </c>
      <c r="E66" s="32">
        <v>25</v>
      </c>
      <c r="F66" s="34">
        <f t="shared" si="1"/>
        <v>1</v>
      </c>
      <c r="H66" s="28"/>
      <c r="L66" s="28"/>
    </row>
    <row r="67" spans="2:13" s="7" customFormat="1" ht="15" customHeight="1" x14ac:dyDescent="0.25">
      <c r="B67" s="29" t="s">
        <v>113</v>
      </c>
      <c r="C67" s="30" t="s">
        <v>114</v>
      </c>
      <c r="D67" s="31">
        <v>0</v>
      </c>
      <c r="E67" s="32">
        <v>216</v>
      </c>
      <c r="F67" s="34"/>
      <c r="H67" s="38"/>
    </row>
    <row r="68" spans="2:13" s="7" customFormat="1" ht="15" customHeight="1" x14ac:dyDescent="0.25">
      <c r="B68" s="29" t="s">
        <v>115</v>
      </c>
      <c r="C68" s="30" t="s">
        <v>116</v>
      </c>
      <c r="D68" s="31">
        <v>0</v>
      </c>
      <c r="E68" s="32">
        <v>220</v>
      </c>
      <c r="F68" s="34"/>
      <c r="H68" s="38"/>
    </row>
    <row r="69" spans="2:13" s="7" customFormat="1" ht="15" customHeight="1" x14ac:dyDescent="0.25">
      <c r="B69" s="29" t="s">
        <v>117</v>
      </c>
      <c r="C69" s="30" t="s">
        <v>118</v>
      </c>
      <c r="D69" s="31">
        <v>0</v>
      </c>
      <c r="E69" s="32">
        <v>66</v>
      </c>
      <c r="F69" s="34"/>
      <c r="H69" s="38"/>
    </row>
    <row r="70" spans="2:13" s="7" customFormat="1" ht="15" customHeight="1" x14ac:dyDescent="0.25">
      <c r="B70" s="29" t="s">
        <v>119</v>
      </c>
      <c r="C70" s="61" t="s">
        <v>120</v>
      </c>
      <c r="D70" s="31">
        <v>0</v>
      </c>
      <c r="E70" s="32">
        <v>111</v>
      </c>
      <c r="F70" s="34"/>
      <c r="H70" s="38"/>
    </row>
    <row r="71" spans="2:13" s="7" customFormat="1" ht="15" customHeight="1" x14ac:dyDescent="0.25">
      <c r="B71" s="29" t="s">
        <v>121</v>
      </c>
      <c r="C71" s="62" t="s">
        <v>122</v>
      </c>
      <c r="D71" s="31">
        <v>0</v>
      </c>
      <c r="E71" s="32">
        <v>457</v>
      </c>
      <c r="F71" s="34"/>
      <c r="H71" s="38"/>
    </row>
    <row r="72" spans="2:13" s="7" customFormat="1" ht="15" customHeight="1" x14ac:dyDescent="0.25">
      <c r="B72" s="29" t="s">
        <v>123</v>
      </c>
      <c r="C72" s="63" t="s">
        <v>124</v>
      </c>
      <c r="D72" s="31">
        <v>0</v>
      </c>
      <c r="E72" s="32">
        <v>442</v>
      </c>
      <c r="F72" s="34"/>
      <c r="H72" s="38"/>
    </row>
    <row r="73" spans="2:13" s="7" customFormat="1" ht="15" customHeight="1" x14ac:dyDescent="0.25">
      <c r="B73" s="29" t="s">
        <v>125</v>
      </c>
      <c r="C73" s="62" t="s">
        <v>126</v>
      </c>
      <c r="D73" s="31">
        <v>0</v>
      </c>
      <c r="E73" s="32">
        <v>251</v>
      </c>
      <c r="F73" s="34"/>
      <c r="H73" s="38"/>
      <c r="J73" s="28"/>
    </row>
    <row r="74" spans="2:13" s="7" customFormat="1" ht="15" customHeight="1" x14ac:dyDescent="0.25">
      <c r="B74" s="29" t="s">
        <v>127</v>
      </c>
      <c r="C74" s="30" t="s">
        <v>128</v>
      </c>
      <c r="D74" s="31">
        <v>0</v>
      </c>
      <c r="E74" s="32">
        <v>195</v>
      </c>
      <c r="F74" s="34"/>
      <c r="H74" s="28"/>
    </row>
    <row r="75" spans="2:13" s="7" customFormat="1" ht="15" customHeight="1" x14ac:dyDescent="0.25">
      <c r="B75" s="29" t="s">
        <v>129</v>
      </c>
      <c r="C75" s="30" t="s">
        <v>128</v>
      </c>
      <c r="D75" s="31">
        <v>0</v>
      </c>
      <c r="E75" s="32">
        <v>65</v>
      </c>
      <c r="F75" s="34"/>
      <c r="H75" s="28"/>
      <c r="I75" s="28"/>
      <c r="J75" s="64"/>
      <c r="L75" s="28"/>
      <c r="M75" s="28"/>
    </row>
    <row r="76" spans="2:13" s="7" customFormat="1" ht="15" customHeight="1" x14ac:dyDescent="0.25">
      <c r="B76" s="18" t="s">
        <v>130</v>
      </c>
      <c r="C76" s="19" t="s">
        <v>131</v>
      </c>
      <c r="D76" s="65">
        <f>SUM(D77)</f>
        <v>14500</v>
      </c>
      <c r="E76" s="66">
        <f>SUM(E77)</f>
        <v>14500</v>
      </c>
      <c r="F76" s="67">
        <f t="shared" si="1"/>
        <v>1</v>
      </c>
      <c r="H76" s="28"/>
    </row>
    <row r="77" spans="2:13" s="7" customFormat="1" ht="15" customHeight="1" x14ac:dyDescent="0.25">
      <c r="B77" s="68" t="s">
        <v>15</v>
      </c>
      <c r="C77" s="69" t="s">
        <v>132</v>
      </c>
      <c r="D77" s="70">
        <v>14500</v>
      </c>
      <c r="E77" s="71">
        <v>14500</v>
      </c>
      <c r="F77" s="34">
        <f t="shared" si="1"/>
        <v>1</v>
      </c>
      <c r="H77" s="28"/>
    </row>
    <row r="78" spans="2:13" s="7" customFormat="1" ht="15" customHeight="1" thickBot="1" x14ac:dyDescent="0.3">
      <c r="B78" s="72" t="s">
        <v>133</v>
      </c>
      <c r="C78" s="73" t="s">
        <v>134</v>
      </c>
      <c r="D78" s="74">
        <v>375</v>
      </c>
      <c r="E78" s="75">
        <v>375</v>
      </c>
      <c r="F78" s="76">
        <f t="shared" si="1"/>
        <v>1</v>
      </c>
      <c r="H78" s="28"/>
    </row>
    <row r="79" spans="2:13" s="7" customFormat="1" ht="18" customHeight="1" thickTop="1" thickBot="1" x14ac:dyDescent="0.3">
      <c r="B79" s="77" t="s">
        <v>135</v>
      </c>
      <c r="C79" s="77"/>
      <c r="D79" s="78">
        <f>D9+D76+D78+D11</f>
        <v>149851</v>
      </c>
      <c r="E79" s="79">
        <f>E9+E76+E78+E11</f>
        <v>151788</v>
      </c>
      <c r="F79" s="80">
        <f t="shared" si="1"/>
        <v>1.0129261733321766</v>
      </c>
      <c r="H79" s="28"/>
      <c r="I79" s="28"/>
      <c r="J79" s="28"/>
      <c r="L79" s="28"/>
    </row>
    <row r="80" spans="2:13" ht="13" thickTop="1" x14ac:dyDescent="0.25">
      <c r="F80" s="44"/>
    </row>
    <row r="81" spans="6:10" x14ac:dyDescent="0.25">
      <c r="F81" s="48"/>
      <c r="H81" s="81"/>
      <c r="J81" s="81"/>
    </row>
  </sheetData>
  <sheetProtection selectLockedCells="1" selectUnlockedCells="1"/>
  <mergeCells count="1">
    <mergeCell ref="A4:G4"/>
  </mergeCells>
  <pageMargins left="0.74791666666666667" right="0.74791666666666667" top="0.98402777777777772" bottom="0.98402777777777772" header="0.51180555555555551" footer="0.51180555555555551"/>
  <pageSetup paperSize="9" scale="97" firstPageNumber="0" orientation="portrait" r:id="rId1"/>
  <headerFooter alignWithMargins="0"/>
  <rowBreaks count="1" manualBreakCount="1">
    <brk id="4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2016-09-14T11:27:57Z</dcterms:created>
  <dcterms:modified xsi:type="dcterms:W3CDTF">2016-09-20T14:31:21Z</dcterms:modified>
</cp:coreProperties>
</file>