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120" yWindow="-120" windowWidth="23256" windowHeight="13176" firstSheet="11" activeTab="11"/>
  </bookViews>
  <sheets>
    <sheet name="1.bev kiad mérleg" sheetId="13" state="hidden" r:id="rId1"/>
    <sheet name="2 bev kiad részletes" sheetId="1" state="hidden" r:id="rId2"/>
    <sheet name="3.1működés mérleg" sheetId="10" state="hidden" r:id="rId3"/>
    <sheet name="3.2 felhalm.mérleg" sheetId="11" state="hidden" r:id="rId4"/>
    <sheet name="pénzeszk átadás 3" sheetId="9" state="hidden" r:id="rId5"/>
    <sheet name="4.beruházás" sheetId="3" state="hidden" r:id="rId6"/>
    <sheet name="5.kötelező,önkéntv" sheetId="5" state="hidden" r:id="rId7"/>
    <sheet name="6.rovatos" sheetId="15" state="hidden" r:id="rId8"/>
    <sheet name="7.előir.felh.terv" sheetId="6" state="hidden" r:id="rId9"/>
    <sheet name="több éves kih. dönt.7" sheetId="8" state="hidden" r:id="rId10"/>
    <sheet name="következő 3 év.8" sheetId="7" state="hidden" r:id="rId11"/>
    <sheet name="8.több éves" sheetId="12" r:id="rId12"/>
    <sheet name="9.köv 3 év" sheetId="14" r:id="rId13"/>
    <sheet name="10.Uniós" sheetId="16" r:id="rId14"/>
  </sheets>
  <externalReferences>
    <externalReference r:id="rId15"/>
  </externalReferences>
  <definedNames>
    <definedName name="_xlnm.Print_Area" localSheetId="0">'1.bev kiad mérleg'!$A$1:$H$48</definedName>
    <definedName name="_xlnm.Print_Area" localSheetId="1">'2 bev kiad részletes'!$A$1:$H$75</definedName>
    <definedName name="_xlnm.Print_Area" localSheetId="6">'5.kötelező,önkéntv'!$A$1:$F$227</definedName>
    <definedName name="_xlnm.Print_Area" localSheetId="12">'9.köv 3 év'!#REF!</definedName>
  </definedNames>
  <calcPr calcId="125725"/>
</workbook>
</file>

<file path=xl/calcChain.xml><?xml version="1.0" encoding="utf-8"?>
<calcChain xmlns="http://schemas.openxmlformats.org/spreadsheetml/2006/main">
  <c r="C7" i="16"/>
  <c r="D7"/>
  <c r="E7"/>
  <c r="I7"/>
  <c r="F41" i="14" l="1"/>
  <c r="F45" s="1"/>
  <c r="F38"/>
  <c r="F31"/>
  <c r="F18"/>
  <c r="F13"/>
  <c r="E41"/>
  <c r="E45" s="1"/>
  <c r="E38"/>
  <c r="E31"/>
  <c r="E18"/>
  <c r="E13"/>
  <c r="D41"/>
  <c r="D45" s="1"/>
  <c r="D38"/>
  <c r="D31"/>
  <c r="D18"/>
  <c r="D13"/>
  <c r="C41"/>
  <c r="C45" s="1"/>
  <c r="C38"/>
  <c r="C31"/>
  <c r="C18"/>
  <c r="C13"/>
  <c r="D19" l="1"/>
  <c r="F39"/>
  <c r="F46" s="1"/>
  <c r="D39"/>
  <c r="D46" s="1"/>
  <c r="F19"/>
  <c r="E19"/>
  <c r="E39"/>
  <c r="E46" s="1"/>
  <c r="C19"/>
  <c r="C39"/>
  <c r="C46" s="1"/>
  <c r="C12" i="3"/>
  <c r="F12"/>
  <c r="E23" i="11" l="1"/>
  <c r="E16"/>
  <c r="I16"/>
  <c r="D24" l="1"/>
  <c r="D23"/>
  <c r="D16"/>
  <c r="J23" i="10"/>
  <c r="E23" l="1"/>
  <c r="E22"/>
  <c r="D22"/>
  <c r="K24" i="11"/>
  <c r="F24"/>
  <c r="E24"/>
  <c r="F23"/>
  <c r="K23"/>
  <c r="K16"/>
  <c r="J16"/>
  <c r="J24" s="1"/>
  <c r="K23" i="10"/>
  <c r="F22"/>
  <c r="F23" s="1"/>
  <c r="K22"/>
  <c r="K15"/>
  <c r="F15"/>
  <c r="G99" i="15" l="1"/>
  <c r="G94"/>
  <c r="G95" s="1"/>
  <c r="G100" s="1"/>
  <c r="G78"/>
  <c r="G73"/>
  <c r="G69"/>
  <c r="G61"/>
  <c r="G57"/>
  <c r="G54"/>
  <c r="H55" i="1"/>
  <c r="G48" i="15"/>
  <c r="G58" s="1"/>
  <c r="G62" s="1"/>
  <c r="G40"/>
  <c r="G38" l="1"/>
  <c r="G35"/>
  <c r="G34"/>
  <c r="G29"/>
  <c r="G23"/>
  <c r="G20"/>
  <c r="G14"/>
  <c r="G13"/>
  <c r="G12"/>
  <c r="G9"/>
  <c r="G86" l="1"/>
  <c r="G79"/>
  <c r="J22" i="10"/>
  <c r="I22"/>
  <c r="J15"/>
  <c r="I15"/>
  <c r="I23" s="1"/>
  <c r="E15"/>
  <c r="D15"/>
  <c r="D23" s="1"/>
  <c r="G64" i="1"/>
  <c r="G19"/>
  <c r="F64"/>
  <c r="F100" i="15"/>
  <c r="F99"/>
  <c r="F95"/>
  <c r="F94"/>
  <c r="F86"/>
  <c r="F79"/>
  <c r="F78"/>
  <c r="F73"/>
  <c r="F69"/>
  <c r="F62"/>
  <c r="F61"/>
  <c r="F58"/>
  <c r="F48"/>
  <c r="F57"/>
  <c r="F54"/>
  <c r="F34"/>
  <c r="F35" s="1"/>
  <c r="F29"/>
  <c r="F23"/>
  <c r="F20"/>
  <c r="F13"/>
  <c r="F12"/>
  <c r="F9"/>
  <c r="C100"/>
  <c r="D99"/>
  <c r="E94"/>
  <c r="D94"/>
  <c r="E86"/>
  <c r="E95" s="1"/>
  <c r="E100" s="1"/>
  <c r="D86"/>
  <c r="D95" s="1"/>
  <c r="D100" s="1"/>
  <c r="C62"/>
  <c r="E57"/>
  <c r="D57"/>
  <c r="E54"/>
  <c r="D54"/>
  <c r="D48"/>
  <c r="E34"/>
  <c r="D34"/>
  <c r="E29"/>
  <c r="D29"/>
  <c r="E23"/>
  <c r="D23"/>
  <c r="E20"/>
  <c r="E35" s="1"/>
  <c r="D20"/>
  <c r="D35" s="1"/>
  <c r="E12"/>
  <c r="D12"/>
  <c r="E9"/>
  <c r="E13" s="1"/>
  <c r="D9"/>
  <c r="D13" s="1"/>
  <c r="D58" s="1"/>
  <c r="D62" s="1"/>
  <c r="E58" l="1"/>
  <c r="E62" s="1"/>
  <c r="H42" i="13" l="1"/>
  <c r="H46" s="1"/>
  <c r="H39"/>
  <c r="H32"/>
  <c r="H18"/>
  <c r="H13"/>
  <c r="G46"/>
  <c r="G36"/>
  <c r="G39" s="1"/>
  <c r="G32"/>
  <c r="G18"/>
  <c r="G13"/>
  <c r="F42"/>
  <c r="F46" s="1"/>
  <c r="F39"/>
  <c r="F40" s="1"/>
  <c r="F32"/>
  <c r="F18"/>
  <c r="F13"/>
  <c r="F43" i="1"/>
  <c r="F47"/>
  <c r="F74"/>
  <c r="F75" s="1"/>
  <c r="F69"/>
  <c r="F70" s="1"/>
  <c r="H74"/>
  <c r="H69"/>
  <c r="H64"/>
  <c r="H47"/>
  <c r="H43"/>
  <c r="H36"/>
  <c r="H30"/>
  <c r="H19"/>
  <c r="H12"/>
  <c r="G74"/>
  <c r="G69"/>
  <c r="G70" s="1"/>
  <c r="G75" s="1"/>
  <c r="G47"/>
  <c r="G43"/>
  <c r="G36"/>
  <c r="G30"/>
  <c r="G12"/>
  <c r="F36"/>
  <c r="F30"/>
  <c r="F19"/>
  <c r="F12"/>
  <c r="H40" i="13" l="1"/>
  <c r="H47" s="1"/>
  <c r="G37" i="1"/>
  <c r="G44" s="1"/>
  <c r="G48" s="1"/>
  <c r="F47" i="13"/>
  <c r="F19"/>
  <c r="G19"/>
  <c r="H19"/>
  <c r="G40"/>
  <c r="G47" s="1"/>
  <c r="F37" i="1"/>
  <c r="F44" s="1"/>
  <c r="F48" s="1"/>
  <c r="H70"/>
  <c r="H75" s="1"/>
  <c r="H37"/>
  <c r="H44" s="1"/>
  <c r="H48" s="1"/>
  <c r="I23" i="11"/>
  <c r="C221" i="5"/>
  <c r="C220"/>
  <c r="C219"/>
  <c r="C218"/>
  <c r="C217"/>
  <c r="C212"/>
  <c r="C201"/>
  <c r="I24" i="11" l="1"/>
  <c r="C226" i="5"/>
  <c r="O24" i="6" l="1"/>
  <c r="C46" i="13" l="1"/>
  <c r="E42"/>
  <c r="E46" s="1"/>
  <c r="D46"/>
  <c r="C39"/>
  <c r="E36"/>
  <c r="E39" s="1"/>
  <c r="D36"/>
  <c r="D39" s="1"/>
  <c r="C32"/>
  <c r="C40" s="1"/>
  <c r="E32"/>
  <c r="D32"/>
  <c r="E18"/>
  <c r="D18"/>
  <c r="C18"/>
  <c r="E13"/>
  <c r="D13"/>
  <c r="C13"/>
  <c r="E40" l="1"/>
  <c r="E47" s="1"/>
  <c r="C19"/>
  <c r="E19"/>
  <c r="C47"/>
  <c r="D40"/>
  <c r="D47" s="1"/>
  <c r="D19"/>
  <c r="O25" i="6" l="1"/>
  <c r="O26"/>
  <c r="O17"/>
  <c r="O14"/>
  <c r="O9"/>
  <c r="O10"/>
  <c r="O11"/>
  <c r="O12"/>
  <c r="O13"/>
  <c r="O8"/>
  <c r="O7"/>
  <c r="O6"/>
  <c r="E55" i="1" l="1"/>
  <c r="E64" s="1"/>
  <c r="H23" i="11" l="1"/>
  <c r="H16"/>
  <c r="E69" i="1"/>
  <c r="E70" s="1"/>
  <c r="E30"/>
  <c r="E19"/>
  <c r="E12"/>
  <c r="C16" i="11"/>
  <c r="C23"/>
  <c r="H15" i="10"/>
  <c r="C15"/>
  <c r="D19" i="1"/>
  <c r="H22" i="10"/>
  <c r="D55" i="1"/>
  <c r="D64" s="1"/>
  <c r="C24" i="11" l="1"/>
  <c r="H24"/>
  <c r="H23" i="10"/>
  <c r="E47" i="1"/>
  <c r="D47"/>
  <c r="D43"/>
  <c r="E43"/>
  <c r="C43"/>
  <c r="D36"/>
  <c r="D30"/>
  <c r="D12"/>
  <c r="D74"/>
  <c r="D69"/>
  <c r="D37" l="1"/>
  <c r="D44" s="1"/>
  <c r="D48" s="1"/>
  <c r="D70"/>
  <c r="D75" s="1"/>
  <c r="E74"/>
  <c r="E75" s="1"/>
  <c r="E36"/>
  <c r="E37" s="1"/>
  <c r="E44" s="1"/>
  <c r="E48" s="1"/>
  <c r="O22" i="6" l="1"/>
  <c r="E12" i="3" l="1"/>
  <c r="C22" i="10"/>
  <c r="C23" l="1"/>
  <c r="E21" i="9"/>
  <c r="E17"/>
  <c r="E14"/>
  <c r="D21"/>
  <c r="C21"/>
  <c r="D17"/>
  <c r="C17"/>
  <c r="D14"/>
  <c r="C14"/>
  <c r="F81" i="7"/>
  <c r="E81"/>
  <c r="D81"/>
  <c r="D55"/>
  <c r="F50"/>
  <c r="E50"/>
  <c r="D50"/>
  <c r="F42"/>
  <c r="E42"/>
  <c r="D42"/>
  <c r="F35"/>
  <c r="E35"/>
  <c r="D35"/>
  <c r="F22"/>
  <c r="E22"/>
  <c r="D22"/>
  <c r="F14"/>
  <c r="E14"/>
  <c r="D14"/>
  <c r="C86"/>
  <c r="C81"/>
  <c r="C55"/>
  <c r="C42"/>
  <c r="C35"/>
  <c r="C22"/>
  <c r="C14"/>
  <c r="O20" i="6"/>
  <c r="O21"/>
  <c r="N28"/>
  <c r="M28"/>
  <c r="L28"/>
  <c r="K28"/>
  <c r="J28"/>
  <c r="I28"/>
  <c r="H28"/>
  <c r="G28"/>
  <c r="F28"/>
  <c r="E28"/>
  <c r="D28"/>
  <c r="C28"/>
  <c r="O23"/>
  <c r="O19"/>
  <c r="O18"/>
  <c r="N15"/>
  <c r="M15"/>
  <c r="L15"/>
  <c r="K15"/>
  <c r="J15"/>
  <c r="I15"/>
  <c r="H15"/>
  <c r="G15"/>
  <c r="F15"/>
  <c r="E15"/>
  <c r="D15"/>
  <c r="C15"/>
  <c r="C17" i="8"/>
  <c r="M29" i="6" l="1"/>
  <c r="K29"/>
  <c r="I29"/>
  <c r="G29"/>
  <c r="E29"/>
  <c r="C29"/>
  <c r="O28"/>
  <c r="N29"/>
  <c r="L29"/>
  <c r="J29"/>
  <c r="H29"/>
  <c r="F29"/>
  <c r="D29"/>
  <c r="O15"/>
  <c r="O29" l="1"/>
  <c r="C74" i="1"/>
  <c r="C69"/>
  <c r="C36"/>
  <c r="C47"/>
  <c r="C30"/>
  <c r="C19"/>
  <c r="C12"/>
</calcChain>
</file>

<file path=xl/sharedStrings.xml><?xml version="1.0" encoding="utf-8"?>
<sst xmlns="http://schemas.openxmlformats.org/spreadsheetml/2006/main" count="894" uniqueCount="502">
  <si>
    <t xml:space="preserve">Bevételek </t>
  </si>
  <si>
    <t>Működési célú költésgvetési támogatások és kiegészítő támogatások</t>
  </si>
  <si>
    <t>Elszámolásból származó bevételek</t>
  </si>
  <si>
    <t>Működési célú állami támogatások összesen</t>
  </si>
  <si>
    <t>Magánszenélyek kommunális adója</t>
  </si>
  <si>
    <t>Iparűzési adó</t>
  </si>
  <si>
    <t>Késedelmi pótlék, bírság</t>
  </si>
  <si>
    <t>Belföldi gépjárművek adójának a helyi önkormányzatot megillető része</t>
  </si>
  <si>
    <t>Közhatalmi bevételek összesen</t>
  </si>
  <si>
    <t xml:space="preserve">Szolgáltatások bevételei </t>
  </si>
  <si>
    <t>Közvetített szolgáltatások bevételei áht-n belülről</t>
  </si>
  <si>
    <t>Közvetített szolgáltatások bevételei áht--n kívülről</t>
  </si>
  <si>
    <t>Ellátási díjak</t>
  </si>
  <si>
    <t>Kamatbevételek</t>
  </si>
  <si>
    <t>Működési célú saját bevételek összesen</t>
  </si>
  <si>
    <t>Működési célú támogatások államháztartáson belülről Egészségbiztosítási Pénztártól</t>
  </si>
  <si>
    <t>Működési célú támogatások államháztartáson kívülről</t>
  </si>
  <si>
    <t>Átvett pénzeszközök összesen</t>
  </si>
  <si>
    <t>Felhalmozási célú támogatásértékű bevételek államháztartáson belülről ( állami támogatások )</t>
  </si>
  <si>
    <t>Felhalmozási célú támogatásértékű bevételek államháztartáson belülről (  pályázati  támogatások)</t>
  </si>
  <si>
    <t>Felhalmozási bevétel vagyon értékesítésből</t>
  </si>
  <si>
    <t>Felhalmozási célú támogatások kölcsönök visszatérülése államháztartáson belülről</t>
  </si>
  <si>
    <t>Felhalmozási célú támogatások kölcsönök visszatérülése államháztartáson kivülről</t>
  </si>
  <si>
    <t>Államháztartási megelőlegezések bevétele (állami támogatás előleg, közfoglalkoztatás nettó finanszírozása</t>
  </si>
  <si>
    <t>Előző évi maradvány igénybe vétele</t>
  </si>
  <si>
    <t>Finanszírozási bevételek összesen</t>
  </si>
  <si>
    <t>Bevételek mindösszesen</t>
  </si>
  <si>
    <t xml:space="preserve">Kiadások </t>
  </si>
  <si>
    <t>Személyi juttatások</t>
  </si>
  <si>
    <t>Dologi kiadások</t>
  </si>
  <si>
    <t>Elvonások befizetések</t>
  </si>
  <si>
    <t>Műklödési célú támogatások, kölcsönök államháztartáson belülre</t>
  </si>
  <si>
    <t>Műklödési célú  kölcsönök államháztartáson kivülre</t>
  </si>
  <si>
    <t>Működési célú támogatások,  egyéb működési kifizetések államháztartáson kívülre</t>
  </si>
  <si>
    <t>Működési célú tartalékok</t>
  </si>
  <si>
    <t xml:space="preserve">Működési költségvetési kiadások összesen </t>
  </si>
  <si>
    <t>Felhalmozási célú támogatások, kölcsönök államháztartáson belülre</t>
  </si>
  <si>
    <t>Felhalmozási célú támogatások, kölcsönök államháztartáson kivűlre</t>
  </si>
  <si>
    <t>Felhalmozási célú tartalékok</t>
  </si>
  <si>
    <t>Felhalmozási költségvetési kiadások összesen</t>
  </si>
  <si>
    <t xml:space="preserve">Hitelek kölcsönök törlesztése </t>
  </si>
  <si>
    <t>Szabad pénzeszközök befektetése</t>
  </si>
  <si>
    <t>Finanszírozási kiadások összesen</t>
  </si>
  <si>
    <t>Kiadások mindösszesen</t>
  </si>
  <si>
    <t>Veszprémfajsz Község Önkormányzata</t>
  </si>
  <si>
    <t>Telekadó</t>
  </si>
  <si>
    <t xml:space="preserve">Egyéb működési bevételek (vízvételezés) </t>
  </si>
  <si>
    <t>MVH-tól parkerdő fenntartásra (működési támogatások államháztartáson belülről)</t>
  </si>
  <si>
    <t>ebből: Nemesvámosi Közös Önkormányzati Hivatal működéséhez</t>
  </si>
  <si>
    <t xml:space="preserve">ebből: a Nemesvámosi Csillagvirág Óvoda működéséhez </t>
  </si>
  <si>
    <t>ebből: családsegítő és gyermekjóléti szolgálatot ellátó társulás működéséhez</t>
  </si>
  <si>
    <t xml:space="preserve">ebből: Nemesvámos Község Önkormányzata részére rendőr körzeti megbízott lakásbérletéhez </t>
  </si>
  <si>
    <t>Egyenleg</t>
  </si>
  <si>
    <t>Felhalmozási bevételek</t>
  </si>
  <si>
    <t>Megnevezés</t>
  </si>
  <si>
    <t>Tervezett megvalósítás időtartama</t>
  </si>
  <si>
    <t>Adósságot keletkeztető ügylet megkötése szükséges (igen/nem)</t>
  </si>
  <si>
    <t>nem</t>
  </si>
  <si>
    <t>B112 Települési önkormányzatok egyes köznevelési feladatainak támogatása</t>
  </si>
  <si>
    <t>B113 Települési önkormányzatok szociális, gyermekjóléti és gyermekétkeztetési feladatainak támogtása</t>
  </si>
  <si>
    <t>B114 Települési önkormányzatok kulturális feladatainaak támogatása</t>
  </si>
  <si>
    <t>B3 Közhatalmi bevételek</t>
  </si>
  <si>
    <t>B4 Működési bevételek</t>
  </si>
  <si>
    <t>B4 Működési célú átvett pénzeszközök</t>
  </si>
  <si>
    <t>B5 Felhalmozási célú átvett pénzeszközök</t>
  </si>
  <si>
    <t>B8 Finansízírozási célú bevételek</t>
  </si>
  <si>
    <t>K1 Személyi juttatások</t>
  </si>
  <si>
    <t>K2  Munkaadókat terhelő járulékok</t>
  </si>
  <si>
    <t>K3 Dologi kiadások</t>
  </si>
  <si>
    <t>K4 Ellátottak pénbeni juttatásai ( szociális juttatások )</t>
  </si>
  <si>
    <t>K5 Egyéb működési célú kiadások</t>
  </si>
  <si>
    <t>K6 Beruházások</t>
  </si>
  <si>
    <t>K7 Felújítások</t>
  </si>
  <si>
    <t>Munkaadókat terhelő járulékok és szociális hozzájárulási adó</t>
  </si>
  <si>
    <t>Működési célú támogatások államháztartáson belülről- közfoglalkoztatás támogatása</t>
  </si>
  <si>
    <t>Önkormányzatok működési célú állami támogatásai</t>
  </si>
  <si>
    <t>Összesen</t>
  </si>
  <si>
    <t>Önként vállalt feladatok</t>
  </si>
  <si>
    <t>Kötelező feladatok összesen</t>
  </si>
  <si>
    <t>Önként vállalt feladatok összesen</t>
  </si>
  <si>
    <t>Működési célú költségvetési bevételek mindösszesen</t>
  </si>
  <si>
    <t>Felhalmozási célú költségvetési  bevételek mindösszesen</t>
  </si>
  <si>
    <t>Költségvetési bevételek mind összesen</t>
  </si>
  <si>
    <t>Költségvetési kiadások mindösszesen</t>
  </si>
  <si>
    <t>Sor-szám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</si>
  <si>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</si>
  <si>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</si>
  <si>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</si>
  <si>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</si>
  <si>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</si>
  <si>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</si>
  <si>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</si>
  <si>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</si>
  <si>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</si>
  <si>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</si>
  <si>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</si>
  <si>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</si>
  <si>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</si>
  <si>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1.</t>
  </si>
  <si>
    <t>Bevételek</t>
  </si>
  <si>
    <t>2.</t>
  </si>
  <si>
    <t>3.</t>
  </si>
  <si>
    <t>4.</t>
  </si>
  <si>
    <t>5.</t>
  </si>
  <si>
    <t>Közhatalmi bevételek</t>
  </si>
  <si>
    <t>6.</t>
  </si>
  <si>
    <t>7.</t>
  </si>
  <si>
    <t>8.</t>
  </si>
  <si>
    <t>Működési célú átvett pénzeszközök</t>
  </si>
  <si>
    <t>9.</t>
  </si>
  <si>
    <t>10.</t>
  </si>
  <si>
    <t>Finanszírozási bevételek</t>
  </si>
  <si>
    <t>11.</t>
  </si>
  <si>
    <t>Bevételek összesen:</t>
  </si>
  <si>
    <t>12.</t>
  </si>
  <si>
    <t>13.</t>
  </si>
  <si>
    <t>14.</t>
  </si>
  <si>
    <t>15.</t>
  </si>
  <si>
    <t>16.</t>
  </si>
  <si>
    <t>Ellátottak pénzbeli juttatásai</t>
  </si>
  <si>
    <t>17.</t>
  </si>
  <si>
    <t>18.</t>
  </si>
  <si>
    <t>19.</t>
  </si>
  <si>
    <t>20.</t>
  </si>
  <si>
    <t>21.</t>
  </si>
  <si>
    <t>22.</t>
  </si>
  <si>
    <t>Kiadások összesen:</t>
  </si>
  <si>
    <t>23.</t>
  </si>
  <si>
    <t>Működési célú állami támogatások</t>
  </si>
  <si>
    <t>Működési célú saját bevételek</t>
  </si>
  <si>
    <t>Felhalmozási célra átvett pénzeszközök</t>
  </si>
  <si>
    <t>Működési célú támogatások áht-n belülre</t>
  </si>
  <si>
    <t>Működési célú támogatások áht-n kívülre</t>
  </si>
  <si>
    <t>Beruházások, felújítások</t>
  </si>
  <si>
    <t>Felhalmozási célú átadott pénzeszközök</t>
  </si>
  <si>
    <t>Finanszírozási kiadások</t>
  </si>
  <si>
    <t>22. Tartalék</t>
  </si>
  <si>
    <t>Működési célú pénzeszköz átvétel önkormányzatoktól (Nemesvámos)</t>
  </si>
  <si>
    <t>Költségvetési bevételek összesen</t>
  </si>
  <si>
    <t>Államháztartási megelőlgezések visszafizetése</t>
  </si>
  <si>
    <t>Tervezett teljes költség Ft</t>
  </si>
  <si>
    <t>2016. évi várható teljesítés (Ft)</t>
  </si>
  <si>
    <t>2017. évi eredeti előirányzat</t>
  </si>
  <si>
    <t>2017. évi eredeti előirányzat (Ft)</t>
  </si>
  <si>
    <t>Tárgyi eszközök bérbeadásából származó bevétel (művház németek 100, egyéb 50)</t>
  </si>
  <si>
    <t>ebből: háziorvosi 147000, fogorvosi 44032 ügyelet működtetéséhez</t>
  </si>
  <si>
    <t>2017. évi előirányzat</t>
  </si>
  <si>
    <t>B111 Helyi önkormányzatok működésének általános támogatása + 2016. évről áthúzódó bérkompenzáció</t>
  </si>
  <si>
    <t>tájékoztató jelleggel az Áht. 24.§ (4) bekezdés b) pontja alapján</t>
  </si>
  <si>
    <t>adatok Ft-ban</t>
  </si>
  <si>
    <t>A</t>
  </si>
  <si>
    <t>B</t>
  </si>
  <si>
    <t>C</t>
  </si>
  <si>
    <t>D</t>
  </si>
  <si>
    <t>E</t>
  </si>
  <si>
    <t>F</t>
  </si>
  <si>
    <t>Sorszám</t>
  </si>
  <si>
    <t>2018. évi előirányzat</t>
  </si>
  <si>
    <t>2019. évi előirányzat</t>
  </si>
  <si>
    <t>2020. évi előirányzat</t>
  </si>
  <si>
    <t>Tulajdonosi bevételek (haszonb.210000, bakonykarszt 50000</t>
  </si>
  <si>
    <t>4 229 989</t>
  </si>
  <si>
    <t>Fő utca 54.Művelődési ház-külső falainak hőszigetelése</t>
  </si>
  <si>
    <t>1 428 242</t>
  </si>
  <si>
    <t>95 250</t>
  </si>
  <si>
    <t>Településrendezési eszközök módosításához kapcsolódó főépőítészi feladatok</t>
  </si>
  <si>
    <t>Belső ellenőrzési feladatok ellátása</t>
  </si>
  <si>
    <t>Mobil telefon vásárlás részlet fizetéssel</t>
  </si>
  <si>
    <t>Háziorvosi rendelő bővítése, felújítása</t>
  </si>
  <si>
    <t>Könyvtári szolgáltató hely áthelyezése</t>
  </si>
  <si>
    <t>Honlap szerkesztés, karbantartás, üzemeltetés</t>
  </si>
  <si>
    <t>Erőgazdálkodási tevékenység</t>
  </si>
  <si>
    <t>Kötelezettségvállalás összesen</t>
  </si>
  <si>
    <t>Dologi  kiadások,</t>
  </si>
  <si>
    <t xml:space="preserve"> elvonások, befizetések</t>
  </si>
  <si>
    <t>2018. év</t>
  </si>
  <si>
    <t>MEGNEVEZÉS</t>
  </si>
  <si>
    <t>2017. évi előirányzat (Ft)</t>
  </si>
  <si>
    <t>Veszprém Megyei Jogú Város Önkormányzata, háziorvosi ügyelet működéséhez történő hozzájárulás (072112)</t>
  </si>
  <si>
    <t>Családsegítő és Gyermekjóléti Alapszolgáltatási Intézményfenntartó Társulás működési hozzájárulás (104042)</t>
  </si>
  <si>
    <t>Műklödési célú támogatások, kölcsönök államháztartáson belülre összesen</t>
  </si>
  <si>
    <t>Működési célú támogatások,  egyéb működési kifizetések államháztartáson kívülre összesen</t>
  </si>
  <si>
    <t>Pénzbeli és természetbeni szociális ellátások</t>
  </si>
  <si>
    <t>Települési támogatás/ Egyéb (107060)</t>
  </si>
  <si>
    <t>Szociális ellátások összesen</t>
  </si>
  <si>
    <t>Nemesvámos Község Önkormányzata részére a Nemesvámosi Közös Önkormányzati Hivatal fenntartásához</t>
  </si>
  <si>
    <t>Nemesvámos Község Önkormányzata részére a rendőrlakás bérleti díjához</t>
  </si>
  <si>
    <t>Civil szervezet és egyházak támogatása</t>
  </si>
  <si>
    <t>I. Működési célú bevételek és kiadások mérlege
(Önkormányzati szinten)</t>
  </si>
  <si>
    <t>Sor-
szám</t>
  </si>
  <si>
    <t>Kiadások</t>
  </si>
  <si>
    <t xml:space="preserve">Dologi kiadások </t>
  </si>
  <si>
    <t>Egyéb működési bevételek</t>
  </si>
  <si>
    <t>Egyéb működési célú kiadások</t>
  </si>
  <si>
    <t>Elvonások, befizetések</t>
  </si>
  <si>
    <t>céltartalék</t>
  </si>
  <si>
    <t>általános tartalék</t>
  </si>
  <si>
    <t xml:space="preserve">Költségvetési kiadások összesen </t>
  </si>
  <si>
    <t xml:space="preserve">Hiány belső finanszírozásának bevételei </t>
  </si>
  <si>
    <t>Értékpapír vásárlása, visszavásárlása</t>
  </si>
  <si>
    <t xml:space="preserve">   Előző évi maradvány igénybevétele </t>
  </si>
  <si>
    <t>Likviditási célú hitelek törlesztése</t>
  </si>
  <si>
    <t xml:space="preserve">   Egyéb belső finanszírozási bevételek</t>
  </si>
  <si>
    <t>Kölcsön törlesztése</t>
  </si>
  <si>
    <t xml:space="preserve">Hiány külső finanszírozásának bevételei </t>
  </si>
  <si>
    <t>Forgatási célú belföldi, külföldi értékpapírok vásárlása</t>
  </si>
  <si>
    <t>Államháztartási megelőlegezések bevétele</t>
  </si>
  <si>
    <t>Államháztartási megelőlegezések visszafizetése</t>
  </si>
  <si>
    <t xml:space="preserve">   Értékpapírok bevételei</t>
  </si>
  <si>
    <t xml:space="preserve">Működési célú finanszírozási bevételek összesen </t>
  </si>
  <si>
    <t xml:space="preserve">Működési célú finanszírozási kiadások összesen </t>
  </si>
  <si>
    <t xml:space="preserve">BEVÉTEL ÖSSZESEN </t>
  </si>
  <si>
    <t xml:space="preserve">KIADÁSOK ÖSSZESEN </t>
  </si>
  <si>
    <t>Költségvetési többlet:</t>
  </si>
  <si>
    <t>Tárgyévi  hiány:</t>
  </si>
  <si>
    <t>Tárgyévi  többlet:</t>
  </si>
  <si>
    <t>II. Felhalmozási célú bevételek és kiadások mérlege
(Önkormányzati szinten)</t>
  </si>
  <si>
    <t>Felhalmozási célú támogatások államháztartáson belülről</t>
  </si>
  <si>
    <t>Beruházások</t>
  </si>
  <si>
    <t>1.-ből EU-s forrásból megvalósuló beruházás</t>
  </si>
  <si>
    <t>Felújítások</t>
  </si>
  <si>
    <t xml:space="preserve">Felhalmozási célú átvett pénzeszközök </t>
  </si>
  <si>
    <t>3.-ból EU-s forrásból megvalósuló felújítás</t>
  </si>
  <si>
    <t>4.-ből EU-s támogatás (közvetlen)</t>
  </si>
  <si>
    <t>Egyéb felhalmozási kiadások</t>
  </si>
  <si>
    <t>Egyéb felhalmozási célú bevételek</t>
  </si>
  <si>
    <t>felhalmozási célú pénzeszköz átadás</t>
  </si>
  <si>
    <t>Helyi adóból felhalmozási célra felhasználható</t>
  </si>
  <si>
    <t>részesedések vásárlása</t>
  </si>
  <si>
    <t>Céltartalék</t>
  </si>
  <si>
    <t>Általános tartalék</t>
  </si>
  <si>
    <t>Költségvetési maradvány igénybevétele</t>
  </si>
  <si>
    <t>Hitelek törlesztése</t>
  </si>
  <si>
    <t>Értékpapír értékesítése, beváltása</t>
  </si>
  <si>
    <t>Egyéb belső finanszírozási bevételek</t>
  </si>
  <si>
    <t>Befektetési célú belföldi, külföldi értékpapírok vásárlása</t>
  </si>
  <si>
    <t>Betét elhelyezése</t>
  </si>
  <si>
    <t>Egyéb külső finanszírozási bevételek</t>
  </si>
  <si>
    <t>Felhalmozási célú finanszírozási kiadások összesen
(13.+...+24.)</t>
  </si>
  <si>
    <t>Költségvetési hiány:</t>
  </si>
  <si>
    <t>Költségvetési hiány</t>
  </si>
  <si>
    <t xml:space="preserve">B111 Helyi önkormányzatok működésének általános támogatása </t>
  </si>
  <si>
    <t>Költségvetési bevételek összesen:</t>
  </si>
  <si>
    <t>Hiány belső finanszírozás bevételei</t>
  </si>
  <si>
    <t xml:space="preserve">Felhalmozási célú finanszírozási bevételek összesen </t>
  </si>
  <si>
    <t xml:space="preserve">Költségvetési kiadások összesen: </t>
  </si>
  <si>
    <t>Veszprém Megyei Jogú Város Egészésügyi Alapellátási Intézmény részére fogorvosi ügyelethez történő hozzájárulás (072312)</t>
  </si>
  <si>
    <t>Nemesvámos Község Önkormányzata részére a Csillagvirág Óvoda működéséhez</t>
  </si>
  <si>
    <t>3. melléklet a     /2017     önkormányzati rendelethez</t>
  </si>
  <si>
    <t>Veszprémfajsz Község Önkormányzata - Átadott pénzeszközök, pénzbeli és természetbeni szociális ellátások</t>
  </si>
  <si>
    <t>Veszprémfajsz Község Önkormányzata - Beruházások, felújítások</t>
  </si>
  <si>
    <t>Önkormányzati utak kezeléséhez, állapotjavításához, karbantartásához szükséges erő- és munkagépek beszerzése - saját forrás (kormányzati funkció) 045160</t>
  </si>
  <si>
    <t>forintban !</t>
  </si>
  <si>
    <t xml:space="preserve">7. melléklet a         /2017. (       ) önkormányzati rendelethez </t>
  </si>
  <si>
    <t xml:space="preserve">Veszprémfajsz Község Önkormányzata -Több éves kihatással járó döntések előirányzatai éves bontásban </t>
  </si>
  <si>
    <t>8. melléklet a     /2017.      önkormányzati rendelethez</t>
  </si>
  <si>
    <t>Veszprémfajsz Község Önkormányzata- költségvetési évet követő három év tervezett bevételi  és kiadási előirányzatok keretszámait</t>
  </si>
  <si>
    <t>2019. év</t>
  </si>
  <si>
    <t>2020. év</t>
  </si>
  <si>
    <t>2016. évi tény (Ft)</t>
  </si>
  <si>
    <t>2017. évi módosított előirányzat (Ft)</t>
  </si>
  <si>
    <t>Kormányzati funkció száma és megnevezése</t>
  </si>
  <si>
    <t>011130 Önkormányzatok és önk. Hivatalok jogalkotó általános igazgatási tevékenysége</t>
  </si>
  <si>
    <t>Kötelező feladatok</t>
  </si>
  <si>
    <t>Munkaadót terhelő járulékok és szoc.hj. Adó</t>
  </si>
  <si>
    <t>Elvonások és befizetések</t>
  </si>
  <si>
    <t>Működési célú pénzeszköz átadások</t>
  </si>
  <si>
    <t>Felhalmozási célú kiadások, beruházás, felújítás</t>
  </si>
  <si>
    <t>Felhalmozási célú pénzeszköz átadások</t>
  </si>
  <si>
    <t>Tervezett tartalék</t>
  </si>
  <si>
    <t>Kormányzati funkció kötelező fel. összesen</t>
  </si>
  <si>
    <t>013320 Köztemető fenntartás és működtetés</t>
  </si>
  <si>
    <t>Kormányzati funkció kötelező fel.  összesen</t>
  </si>
  <si>
    <t>041233 Hosszabb időtartamú közfoglalkoztatás</t>
  </si>
  <si>
    <t>045160 Közutak, hidak, alagutak üzemeltetése, fenntartása</t>
  </si>
  <si>
    <t>064010 Közvilágítás</t>
  </si>
  <si>
    <t>066010 Zöldterület-kezelés</t>
  </si>
  <si>
    <t>066020 Város és községgazd. szolg.</t>
  </si>
  <si>
    <t>072112 Háziorvosi ügyeleti ellátás</t>
  </si>
  <si>
    <t>072312 Fogorvosi ügyeleti ellátás</t>
  </si>
  <si>
    <t>082044 Könyvtári szolgáltatások</t>
  </si>
  <si>
    <t>Közművelődés, hagyományos közösségi kult. Értékek gondozása</t>
  </si>
  <si>
    <t>Kormányzati funkció önként vállalt összesen</t>
  </si>
  <si>
    <t>107060 Egyéb szociális pénzbeli és term.ellátások</t>
  </si>
  <si>
    <t>107060 Egyéb szociális pénzbeli és term.ellátások   Önként vállalt feladatok</t>
  </si>
  <si>
    <t>084031 Civil szervezetek műlödési támogatás</t>
  </si>
  <si>
    <t>084040 Egyházak közösségi és hitéleti tev. Tám.</t>
  </si>
  <si>
    <t>Finanszírozási célú kiadások</t>
  </si>
  <si>
    <t>Kötelező és önként vállalt összesen</t>
  </si>
  <si>
    <t>018010 önkormányzatok elszámolásai a központi költségvetéssel</t>
  </si>
  <si>
    <t>Államháztartási megelőlegezések</t>
  </si>
  <si>
    <t>063020 Víztermelés, vízkezelés</t>
  </si>
  <si>
    <t>Kiadások mindösszesen:</t>
  </si>
  <si>
    <t>Kamat</t>
  </si>
  <si>
    <t>0</t>
  </si>
  <si>
    <t>018030 Család és gyermekjóléti szolg.</t>
  </si>
  <si>
    <t>Felhalmozási célú támogatások  államháztartáson belülről (Német Nemz. Önkormányzattól)</t>
  </si>
  <si>
    <t>2018. évi eredeti előirányzat (Ft)</t>
  </si>
  <si>
    <t xml:space="preserve">Egyéb működési bevételek (vízvételezés, kiadások visszatérítései, kerekítések) </t>
  </si>
  <si>
    <t>ebből: háziorvosi 171 000, fogorvosi 42 670 ügyelet működtetéséhez</t>
  </si>
  <si>
    <t>2018.</t>
  </si>
  <si>
    <t>2017-2018</t>
  </si>
  <si>
    <t xml:space="preserve"> Kálvária stációinak felújítása (önrész) (kormányzati funkció) 082092</t>
  </si>
  <si>
    <t>ebből: Bursa Hungarica  - Emberi Erőforrás Támogatáskezelő</t>
  </si>
  <si>
    <t>B114 Települési önkormányzatok kulturális feladatainak támogatása</t>
  </si>
  <si>
    <t xml:space="preserve">Tárgyi eszközök bérbeadásából származó bevétel </t>
  </si>
  <si>
    <t>Tulajdonosi bevételek (termőföld)</t>
  </si>
  <si>
    <t>Működési célú támogatások államháztartáson belül</t>
  </si>
  <si>
    <t>2018.évi előirányzat (Ft)</t>
  </si>
  <si>
    <t xml:space="preserve"> Működési célú támogatások áht-belül összesen</t>
  </si>
  <si>
    <t>Felhalmozási célú támogatások áht-nbelül</t>
  </si>
  <si>
    <t xml:space="preserve"> Közhatalmi bevételek összesen</t>
  </si>
  <si>
    <t>Működési célra átvett pénzeszközök áht-n kívülről összesen</t>
  </si>
  <si>
    <t>Felhalmozási célra átvett áht-n ívülről</t>
  </si>
  <si>
    <t>Felhalmozási célú saját bevételek</t>
  </si>
  <si>
    <t>Költségvetési bevételek mindösszesen</t>
  </si>
  <si>
    <t xml:space="preserve"> Finanszírozási célú bevételek</t>
  </si>
  <si>
    <t>Lekötött bankbetét megszüntetése</t>
  </si>
  <si>
    <t xml:space="preserve"> Személyi juttatások</t>
  </si>
  <si>
    <t>Munkaadókat terhelő járulékok</t>
  </si>
  <si>
    <t xml:space="preserve"> Ellátottak pénbeni juttatásai ( szociális juttatások )</t>
  </si>
  <si>
    <t xml:space="preserve"> Egyéb működési célú kiadások</t>
  </si>
  <si>
    <t xml:space="preserve">Beruházások, </t>
  </si>
  <si>
    <t>Pénzeszközök lekötöttbankbetétként történő elhelyezése</t>
  </si>
  <si>
    <t xml:space="preserve">Egyéb finanszírozási kiadások, intézményfinanszírozás </t>
  </si>
  <si>
    <t>4:304:34B34:294:37B34:294:424:44B34:294:464:47B34:294:494:51B34:294:534:55B4:189</t>
  </si>
  <si>
    <t>2019.</t>
  </si>
  <si>
    <t>2020.</t>
  </si>
  <si>
    <t>2021.</t>
  </si>
  <si>
    <t>Veszprémfajsz Község Önkormányzata bevételek és kiadások forrásonként</t>
  </si>
  <si>
    <t>kamatbevételek</t>
  </si>
  <si>
    <t>Működési célú pénzeeszköz átadások áht-n kívülre</t>
  </si>
  <si>
    <t>Költségvetési kiadások összesen</t>
  </si>
  <si>
    <t>Veszprémfajsz Község Önkormányzata bevételek és kiadások mérlege</t>
  </si>
  <si>
    <t>Erőgazdálkodási tevékenység-szerződés szerint</t>
  </si>
  <si>
    <t>Belső ellenőrzési feladatok ellátása-szerződés szerint</t>
  </si>
  <si>
    <t>Törvény szerinti illetmények, munkabérek (K1101)</t>
  </si>
  <si>
    <t>Béren kívüli juttatások (K1107)</t>
  </si>
  <si>
    <t>Foglalkoztatottak egyéb személyi juttatásai (&gt;=14) (K1113)</t>
  </si>
  <si>
    <t>Foglalkoztatottak személyi juttatásai (=01+…+13) (K11)</t>
  </si>
  <si>
    <t>Választott tisztségviselők juttatásai (K121)</t>
  </si>
  <si>
    <t>Munkavégzésre irányuló egyéb jogviszonyban nem saját foglalkoztatottnak fizetett juttatások (K122)</t>
  </si>
  <si>
    <t>ebből: szociális hozzájárulási adó (K2)</t>
  </si>
  <si>
    <t>ebből: egészségügyi hozzájárulás (K2)</t>
  </si>
  <si>
    <t>ebből: munkáltatót terhelő személyi jövedelemadó (K2)</t>
  </si>
  <si>
    <t>Szakmai anyagok beszerzése (K311)</t>
  </si>
  <si>
    <t>Üzemeltetési anyagok beszerzése (K312)</t>
  </si>
  <si>
    <t>Informatikai szolgáltatások igénybevétele (K321)</t>
  </si>
  <si>
    <t>Egyéb kommunikációs szolgáltatások (K322)</t>
  </si>
  <si>
    <t>Közüzemi díjak (K331)</t>
  </si>
  <si>
    <t>Karbantartási, kisjavítási szolgáltatások (K334)</t>
  </si>
  <si>
    <t>Szakmai tevékenységet segítő szolgáltatások  (K336)</t>
  </si>
  <si>
    <t>Egyéb szolgáltatások  (K337)</t>
  </si>
  <si>
    <t>ebből: biztosítási díjak (K337)</t>
  </si>
  <si>
    <t>Működési célú előzetesen felszámított általános forgalmi adó (K351)</t>
  </si>
  <si>
    <t>ebből: államháztartáson belül (K353)</t>
  </si>
  <si>
    <t>Egyéb dologi kiadások (K355)</t>
  </si>
  <si>
    <t>ebből: települési támogatás [Szoctv. 45. §], (K48)</t>
  </si>
  <si>
    <t>A helyi önkormányzatok előző évi elszámolásából származó kiadások (K5021)</t>
  </si>
  <si>
    <t>ebből: helyi önkormányzatok és költségvetési szerveik (K506)</t>
  </si>
  <si>
    <t>ebből: társulások és költségvetési szerveik (K506)</t>
  </si>
  <si>
    <t>ebből központi költségvetési szervek</t>
  </si>
  <si>
    <t>ebből: egyházi jogi személyek (K512)</t>
  </si>
  <si>
    <t>ebből: egyéb civil szervezetek (K512)</t>
  </si>
  <si>
    <t>Tartalékok (K513)</t>
  </si>
  <si>
    <t>Immateriális javak beszerzése, létesítése (K61)</t>
  </si>
  <si>
    <t>Egyéb tárgyi eszközök beszerzése, létesítése (K64)</t>
  </si>
  <si>
    <t>Beruházási célú előzetesen felszámított általános forgalmi adó (K67)</t>
  </si>
  <si>
    <t>Ingatlanok felújítása (K71)</t>
  </si>
  <si>
    <t>Felújítási célú előzetesen felszámított általános forgalmi adó (K74)</t>
  </si>
  <si>
    <t>Államháztartáson belüli megelőlegezések visszafizetése (K914)</t>
  </si>
  <si>
    <t>Pénzeszközök lekötött bankbetétként elhelyezése (K916)</t>
  </si>
  <si>
    <t>Helyi önkormányzatok működésének általános támogatása (B111)</t>
  </si>
  <si>
    <t>Települési önkormányzatok szociális, gyermekjóléti  és gyermekétkeztetési feladatainak támogatása (B113)</t>
  </si>
  <si>
    <t>Települési önkormányzatok kulturális feladatainak támogatása (B114)</t>
  </si>
  <si>
    <t>Működési célú költségvetési támogatások és kiegészítő támogatások (B115)</t>
  </si>
  <si>
    <t>ebből: elkülönített állami pénzalapok (B16)</t>
  </si>
  <si>
    <t>ebből: helyi önkormányzatok és költségvetési szerveik (B16)</t>
  </si>
  <si>
    <t>Felhalmozási célú önkormányzati támogatások (B21)</t>
  </si>
  <si>
    <t>ebből: nemzetiségi önkormányzatok és költségvetési szerveik (B25)</t>
  </si>
  <si>
    <t>ebből: magánszemélyek kommunális adója (B34)</t>
  </si>
  <si>
    <t>ebből: telekadó (B34)</t>
  </si>
  <si>
    <t>ebből: állandó jeleggel végzett iparűzési tevékenység után fizetett helyi iparűzési adó (B351)</t>
  </si>
  <si>
    <t>ebből:tárgyi eszközök bérbeadásából származó bevétel (B402)</t>
  </si>
  <si>
    <t>ebből: kiadások visszatérítései (B411)</t>
  </si>
  <si>
    <t>2018.évi előirányzat</t>
  </si>
  <si>
    <t>2017.</t>
  </si>
  <si>
    <t>Előző év költségvetési maradványának igénybevétele (B8131)</t>
  </si>
  <si>
    <t>Államháztartáson belüli megelőlegezések (B814)</t>
  </si>
  <si>
    <t>Lekötött bankbetétek megszüntetése (B817)</t>
  </si>
  <si>
    <t>Finanszírozási bevételek (=23+29+30+31) (B8)</t>
  </si>
  <si>
    <t>Külső személyi juttatások összesen</t>
  </si>
  <si>
    <t>Személyi juttatások mind összesen</t>
  </si>
  <si>
    <t>Munkaadókat terhelő járulékok és szociális hozzájárulási adó  (K2)</t>
  </si>
  <si>
    <t>Készletbeszerzés összesen (K31)</t>
  </si>
  <si>
    <t>Kommunikációs szolgáltatások összesen (K32)</t>
  </si>
  <si>
    <t>Szolgáltatási kiadások  összesen (K33)</t>
  </si>
  <si>
    <t>Kamatkiadások  (K353)</t>
  </si>
  <si>
    <t>Különféle befizetések és egyéb dologi kiadások összesen (K35)</t>
  </si>
  <si>
    <t>Dologi kiadások mind összesen (K3)</t>
  </si>
  <si>
    <t>Egyéb nem intézményi ellátások  (K48)</t>
  </si>
  <si>
    <t>Ellátottak pénzbeli juttatásai összesen (K4)</t>
  </si>
  <si>
    <t>Egyéb működési célú támogatások államháztartáson belülre (K506)</t>
  </si>
  <si>
    <t>Egyéb működési célú támogatások államháztartáson kívülre  (K512)</t>
  </si>
  <si>
    <t>Egyéb működési célú kiadások összesen (K5)</t>
  </si>
  <si>
    <t>Ingatlanok beszerzése, létesítése</t>
  </si>
  <si>
    <t>Beruházások összesen (K6)</t>
  </si>
  <si>
    <t>Felújítások összesen (K7)</t>
  </si>
  <si>
    <t>BEVÉTELEK</t>
  </si>
  <si>
    <t>Önkormányzatok működési támogatásai összesen (B11)</t>
  </si>
  <si>
    <t>Egyéb működési célú támogatások bevételei államháztartáson belülről (B16)</t>
  </si>
  <si>
    <t>Működési célú támogatások államháztartáson belülről összesen (B1)</t>
  </si>
  <si>
    <t>Egyéb felhalmozási célú támogatások bevételei államháztartáson belülről (B25)</t>
  </si>
  <si>
    <t>Felhalmozási célú támogatások államháztartáson belülről összesen (B2)</t>
  </si>
  <si>
    <t>Vagyoni tipusú adók(B34)</t>
  </si>
  <si>
    <t>Értékesítési és forgalmi adók  (B351)</t>
  </si>
  <si>
    <t>Gépjárműadók (B354)</t>
  </si>
  <si>
    <t>Közhatalmi bevételek összesen (B3)</t>
  </si>
  <si>
    <t>Közvetített szolgáltatások ellenértéke   (B403)</t>
  </si>
  <si>
    <t>Tulajdonosi bevételek) (B404)</t>
  </si>
  <si>
    <t>Működési bevételek  (B4)</t>
  </si>
  <si>
    <t>Költségvetési bevételek összesen (B1-B7)</t>
  </si>
  <si>
    <t>Kiadások mind összesen</t>
  </si>
  <si>
    <t>Bevételek mind összesen</t>
  </si>
  <si>
    <t>Költségvetési kiadások összesn (K1-K8)</t>
  </si>
  <si>
    <t>Egyéb közhatalmi bevételek  (B36)</t>
  </si>
  <si>
    <t>Szolgáltatások ellenértéke (B402)</t>
  </si>
  <si>
    <t>Egyéb kapott (járó) kamatok és kamatjellegű bevételek (B4082)</t>
  </si>
  <si>
    <t>Egyéb működési bevételek (B411)</t>
  </si>
  <si>
    <t>2022.</t>
  </si>
  <si>
    <t>Veszprémfajsz Község Önkormányzata 2019. évi kiadások és bevételek rovatonként</t>
  </si>
  <si>
    <t>2019. évi eredeti előirányzat</t>
  </si>
  <si>
    <t>2019. évi eredeti előirányzat (Ft)</t>
  </si>
  <si>
    <t xml:space="preserve">2018. évi módsított előirányzat (Ft) </t>
  </si>
  <si>
    <t xml:space="preserve">2018. évi módosított előirányzat (Ft) </t>
  </si>
  <si>
    <t>2018. évi várható teljesítés (Ft)</t>
  </si>
  <si>
    <t>2018. évi módosított előirányzat (Ft)</t>
  </si>
  <si>
    <t>Egyéb közhatalmi bevételek</t>
  </si>
  <si>
    <t>2018. december 31-ig flhasznált</t>
  </si>
  <si>
    <t>2017. évi  teljesítés</t>
  </si>
  <si>
    <t>2018. évi várható teljesítés</t>
  </si>
  <si>
    <t>Tényleges teljesítés</t>
  </si>
  <si>
    <t>2018. évi módosított előirányzat</t>
  </si>
  <si>
    <t>Felhalmozási célú pénzeszköz átadás áht-n belül</t>
  </si>
  <si>
    <t>Finanszírozási kiadások (=54+55) (K9)</t>
  </si>
  <si>
    <t>ebből: fejezeti kezelésű EU és haza társfin. Támogatások</t>
  </si>
  <si>
    <t>Tényleges teljesítés 2017.</t>
  </si>
  <si>
    <t>2017. tényleges teljesítés (Ft)</t>
  </si>
  <si>
    <t>1.-ből EU-s és hazai társ fin.támogatás</t>
  </si>
  <si>
    <t>2016. évi tényleges teljesítés (Ft)</t>
  </si>
  <si>
    <t>1594361</t>
  </si>
  <si>
    <t xml:space="preserve">Fő utcai buszforduló és környezetének fejlesztése, járdakapcsolatok kialakítása, valamint csapadékvízelvezetés építési engedélyezési tervdokumentációjának  </t>
  </si>
  <si>
    <t>Sebességhatárra figyelmeztető berendezés telepítése</t>
  </si>
  <si>
    <t>Egyéb kisértékű tárgyieszköz beszerzés</t>
  </si>
  <si>
    <t>Veszprémfajsz Község Önkormányzata 2019. évi kiemelt kiadási előirányzatai kötelező, önként vállalt és államigazgatási feladatok szerinti bontásban (Ft)</t>
  </si>
  <si>
    <t>Ellátottak juttatásai</t>
  </si>
  <si>
    <t>Előirányzat-felhasználási terv
2019. évre</t>
  </si>
  <si>
    <t>Téli rezsicsökkentés támogatásban részesülők tüzelőanyag vásárlása</t>
  </si>
  <si>
    <t>Határozatlan idejű szerződés</t>
  </si>
  <si>
    <t>x</t>
  </si>
  <si>
    <t>Bursa Hungarica Felsőoktatási Ösztöndíj Pályázat támogatás</t>
  </si>
  <si>
    <t>Szűcs és Társa Kft. - erdészeti szolgáltatás</t>
  </si>
  <si>
    <t>Honlap karbantartás, üzemeltetés -szerződés szerint- Hoffmann és Tsa</t>
  </si>
  <si>
    <t>Hoffmann és Tsa webtárhely biztosítása</t>
  </si>
  <si>
    <t>2019.06.30</t>
  </si>
  <si>
    <t>2019.12.31.</t>
  </si>
  <si>
    <t xml:space="preserve">Nemesvámos Község Önkormányzata Óvodai nevelés biztosítása a Csillagvirág Óvodában </t>
  </si>
  <si>
    <t>110000Ft/gyermek/év</t>
  </si>
  <si>
    <t>Magyar Telecom Nyrt.-mobil telefon</t>
  </si>
  <si>
    <t>Med-Ox 2005 Kft. -foglalkozás eüi szolgáltatás munkavállalók részére</t>
  </si>
  <si>
    <t>VMJV  Veszprém Családsegítés és gyermekjóléti szolgáltatási feladatok ellátása</t>
  </si>
  <si>
    <t xml:space="preserve">VMJV  Veszprém felnőtt és gyermekorvosi háziorvosi ügyelet biztosítása </t>
  </si>
  <si>
    <t xml:space="preserve">VMJV  Veszprém fogászati alapellátás </t>
  </si>
  <si>
    <t>Bakonykarszt Zrt - víz- és szennyvízcsatorna szolgáltatás</t>
  </si>
  <si>
    <t>E-on. - villamosenergia szolgáltatás</t>
  </si>
  <si>
    <t>NKH - gázszolgáltatás</t>
  </si>
  <si>
    <t>Nemesvámosi Község Önkormányzata Közös Hivatal fenntartása</t>
  </si>
  <si>
    <t>Nemesvámos Közésg Önkormányzata -rendőr lakás bérleti díjához történő hozzájárulás</t>
  </si>
  <si>
    <t>2019.06.30.</t>
  </si>
  <si>
    <t>9900 + Áf/év</t>
  </si>
  <si>
    <t xml:space="preserve"> Európai Uniós forrásból finanszírozott támogatással megvalósuló programok, projektek bevételeiről és kiadásairól az Ávr. 24. § (1) bekezdés a.) és bd.) pontjainak megfelelően (Ft)</t>
  </si>
  <si>
    <t>Projekt megnevezése</t>
  </si>
  <si>
    <t>Tervezett saját forrás</t>
  </si>
  <si>
    <t>EU és hazai társ finanszírozás</t>
  </si>
  <si>
    <t xml:space="preserve">Tervezett projekt költség összesen </t>
  </si>
  <si>
    <t>2018. december 31-ig történt felhasználás</t>
  </si>
  <si>
    <t>Tervezett felhasználás</t>
  </si>
  <si>
    <t>Külterületi helyi közutak fejlesztése, önkormányzati utak kezeléséhez, állapotjavításához, karbantartásához szükséges erő- és munkagépek beszerzése VP6-7.2.1.-7.4.1.2-16</t>
  </si>
  <si>
    <t>Veszprémfajsz Község Önkormányzata Támogatási Szerződéssel rendelkező</t>
  </si>
  <si>
    <t>2018.-2019.</t>
  </si>
  <si>
    <t>A projekt tervezett megvalósítási ideje</t>
  </si>
  <si>
    <t>1. melléklet a 2/2019. (II. 19.) önkormányzati rendelethez</t>
  </si>
  <si>
    <t>2. melléklet a 2/2019. (II. 19.) önkormányzati rendelethez</t>
  </si>
  <si>
    <t>3.1 melléklet a 2/2019. (II. 19.) önkormányzati rendelethez</t>
  </si>
  <si>
    <t>3.2 melléklet a 2/2019. (II. 19.) önkormányzati rendelethez</t>
  </si>
  <si>
    <t>4.. melléklet a 2/2019. (II. 19.) önkormányzati rendelethez</t>
  </si>
  <si>
    <t>5. melléklet a 2/2019. (II. 19.) önkormányzati rendelethez</t>
  </si>
  <si>
    <t>6. melléklet a 2/2019. (II. 19.) önkormányzati rendelethez</t>
  </si>
  <si>
    <t>7.  melléklet a 2/2019. (II. 19.) önkormányzati rendelethez</t>
  </si>
  <si>
    <t xml:space="preserve">8. melléklet a 2/2019. (II. 19.) önkormányzati rendelethez </t>
  </si>
  <si>
    <t>9. melléklet a 2/2019. (II. 19.) önkormányzati rendelethez</t>
  </si>
  <si>
    <t>10. melléklet a 2/2019. (II. 19.) örnkormányzati rendelethez</t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</si>
</sst>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4" formatCode="_-* #,##0\ _F_t_-;\-* #,##0\ _F_t_-;_-* &quot;-&quot;??\ _F_t_-;_-@_-"/>
    <numFmt numFmtId="165" formatCode="#,###"/>
    <numFmt numFmtId="166" formatCode="#,##0_ ;\-#,##0\ "/>
  </numFmts>
  <fonts count="6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8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name val="Times New Roman CE"/>
      <charset val="238"/>
    </font>
    <font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11"/>
      <name val="Times New Roman CE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0"/>
      <name val="Arial CE"/>
      <charset val="238"/>
    </font>
    <font>
      <sz val="11"/>
      <name val="Palatino Linotype"/>
      <family val="1"/>
      <charset val="238"/>
    </font>
    <font>
      <i/>
      <sz val="11"/>
      <name val="Palatino Linotype"/>
      <family val="1"/>
      <charset val="238"/>
    </font>
    <font>
      <sz val="8"/>
      <name val="Arial CE"/>
      <charset val="238"/>
    </font>
    <font>
      <b/>
      <sz val="12"/>
      <name val="Palatino Linotype"/>
      <family val="1"/>
      <charset val="238"/>
    </font>
    <font>
      <b/>
      <sz val="11"/>
      <name val="Palatino Linotype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name val="Times New Roman CE"/>
      <family val="1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i/>
      <sz val="8"/>
      <name val="Times New Roman CE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  <font>
      <b/>
      <sz val="14"/>
      <color rgb="FFFF0000"/>
      <name val="Times New Roman CE"/>
      <charset val="238"/>
    </font>
    <font>
      <b/>
      <i/>
      <sz val="10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b/>
      <sz val="10"/>
      <name val="Times"/>
    </font>
    <font>
      <b/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99CC00"/>
      </patternFill>
    </fill>
    <fill>
      <patternFill patternType="solid">
        <fgColor theme="0"/>
        <bgColor rgb="FFE2EFD9"/>
      </patternFill>
    </fill>
    <fill>
      <patternFill patternType="solid">
        <fgColor theme="0"/>
        <bgColor rgb="FFA8D08D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BF9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E598"/>
      </patternFill>
    </fill>
    <fill>
      <patternFill patternType="solid">
        <fgColor theme="6" tint="0.79998168889431442"/>
        <bgColor rgb="FFA8D08D"/>
      </patternFill>
    </fill>
    <fill>
      <patternFill patternType="solid">
        <fgColor theme="9" tint="0.79998168889431442"/>
        <bgColor rgb="FFBF9000"/>
      </patternFill>
    </fill>
    <fill>
      <patternFill patternType="solid">
        <fgColor theme="6" tint="0.79998168889431442"/>
        <bgColor rgb="FFFFD9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/>
      <bottom/>
      <diagonal/>
    </border>
  </borders>
  <cellStyleXfs count="10">
    <xf numFmtId="0" fontId="0" fillId="0" borderId="0"/>
    <xf numFmtId="43" fontId="11" fillId="0" borderId="0" applyFont="0" applyFill="0" applyBorder="0" applyAlignment="0" applyProtection="0"/>
    <xf numFmtId="0" fontId="14" fillId="0" borderId="0" applyFont="0"/>
    <xf numFmtId="0" fontId="20" fillId="0" borderId="0"/>
    <xf numFmtId="0" fontId="14" fillId="0" borderId="0"/>
    <xf numFmtId="0" fontId="38" fillId="0" borderId="0"/>
    <xf numFmtId="0" fontId="14" fillId="0" borderId="0"/>
    <xf numFmtId="0" fontId="41" fillId="0" borderId="0"/>
    <xf numFmtId="0" fontId="55" fillId="0" borderId="0" applyNumberFormat="0" applyFill="0" applyBorder="0" applyAlignment="0" applyProtection="0"/>
    <xf numFmtId="0" fontId="14" fillId="0" borderId="0"/>
  </cellStyleXfs>
  <cellXfs count="486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 applyProtection="1">
      <alignment horizontal="justify"/>
      <protection locked="0"/>
    </xf>
    <xf numFmtId="3" fontId="5" fillId="0" borderId="1" xfId="0" applyNumberFormat="1" applyFont="1" applyBorder="1" applyAlignment="1" applyProtection="1">
      <alignment horizontal="justify"/>
      <protection locked="0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3" fontId="10" fillId="4" borderId="1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 wrapText="1"/>
    </xf>
    <xf numFmtId="3" fontId="1" fillId="0" borderId="1" xfId="2" applyNumberFormat="1" applyFont="1" applyBorder="1" applyAlignment="1">
      <alignment horizontal="right" vertical="center" indent="1"/>
    </xf>
    <xf numFmtId="0" fontId="1" fillId="0" borderId="1" xfId="2" applyFont="1" applyBorder="1" applyAlignment="1">
      <alignment vertical="center" wrapText="1"/>
    </xf>
    <xf numFmtId="0" fontId="16" fillId="0" borderId="1" xfId="0" applyFont="1" applyBorder="1"/>
    <xf numFmtId="10" fontId="15" fillId="0" borderId="1" xfId="0" applyNumberFormat="1" applyFont="1" applyBorder="1" applyAlignment="1">
      <alignment horizontal="center"/>
    </xf>
    <xf numFmtId="3" fontId="2" fillId="0" borderId="1" xfId="2" applyNumberFormat="1" applyFont="1" applyBorder="1" applyAlignment="1">
      <alignment horizontal="right" vertical="center" indent="1"/>
    </xf>
    <xf numFmtId="164" fontId="15" fillId="0" borderId="1" xfId="1" applyNumberFormat="1" applyFont="1" applyBorder="1" applyAlignment="1">
      <alignment vertical="center"/>
    </xf>
    <xf numFmtId="164" fontId="17" fillId="0" borderId="1" xfId="1" applyNumberFormat="1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20" fillId="0" borderId="0" xfId="3" applyFill="1" applyProtection="1">
      <protection locked="0"/>
    </xf>
    <xf numFmtId="0" fontId="20" fillId="0" borderId="0" xfId="3" applyFill="1" applyProtection="1"/>
    <xf numFmtId="0" fontId="22" fillId="0" borderId="0" xfId="0" applyFont="1" applyFill="1" applyAlignment="1">
      <alignment horizontal="right"/>
    </xf>
    <xf numFmtId="0" fontId="26" fillId="0" borderId="11" xfId="3" applyFont="1" applyFill="1" applyBorder="1" applyAlignment="1" applyProtection="1">
      <alignment horizontal="center" vertical="center" wrapText="1"/>
    </xf>
    <xf numFmtId="0" fontId="26" fillId="0" borderId="9" xfId="3" applyFont="1" applyFill="1" applyBorder="1" applyAlignment="1" applyProtection="1">
      <alignment horizontal="center" vertical="center"/>
    </xf>
    <xf numFmtId="0" fontId="26" fillId="0" borderId="12" xfId="3" applyFont="1" applyFill="1" applyBorder="1" applyAlignment="1" applyProtection="1">
      <alignment horizontal="center" vertical="center"/>
    </xf>
    <xf numFmtId="0" fontId="27" fillId="0" borderId="13" xfId="3" applyFont="1" applyFill="1" applyBorder="1" applyAlignment="1" applyProtection="1">
      <alignment horizontal="left" vertical="center" indent="1"/>
    </xf>
    <xf numFmtId="0" fontId="20" fillId="0" borderId="0" xfId="3" applyFill="1" applyAlignment="1" applyProtection="1">
      <alignment vertical="center"/>
    </xf>
    <xf numFmtId="0" fontId="27" fillId="0" borderId="15" xfId="3" applyFont="1" applyFill="1" applyBorder="1" applyAlignment="1" applyProtection="1">
      <alignment horizontal="left" vertical="center" indent="1"/>
    </xf>
    <xf numFmtId="0" fontId="27" fillId="0" borderId="2" xfId="3" applyFont="1" applyFill="1" applyBorder="1" applyAlignment="1" applyProtection="1">
      <alignment horizontal="left" vertical="center" wrapText="1" indent="1"/>
    </xf>
    <xf numFmtId="0" fontId="27" fillId="0" borderId="6" xfId="3" applyFont="1" applyFill="1" applyBorder="1" applyAlignment="1" applyProtection="1">
      <alignment horizontal="left" vertical="center" indent="1"/>
    </xf>
    <xf numFmtId="0" fontId="27" fillId="0" borderId="1" xfId="3" applyFont="1" applyFill="1" applyBorder="1" applyAlignment="1" applyProtection="1">
      <alignment horizontal="left" vertical="center" wrapText="1" indent="1"/>
    </xf>
    <xf numFmtId="0" fontId="20" fillId="0" borderId="0" xfId="3" applyFill="1" applyAlignment="1" applyProtection="1">
      <alignment vertical="center"/>
      <protection locked="0"/>
    </xf>
    <xf numFmtId="0" fontId="27" fillId="0" borderId="8" xfId="3" applyFont="1" applyFill="1" applyBorder="1" applyAlignment="1" applyProtection="1">
      <alignment horizontal="left" vertical="center" wrapText="1" indent="1"/>
    </xf>
    <xf numFmtId="0" fontId="27" fillId="0" borderId="1" xfId="3" applyFont="1" applyFill="1" applyBorder="1" applyAlignment="1" applyProtection="1">
      <alignment horizontal="left" vertical="center" indent="1"/>
    </xf>
    <xf numFmtId="0" fontId="24" fillId="0" borderId="18" xfId="3" applyFont="1" applyFill="1" applyBorder="1" applyAlignment="1" applyProtection="1">
      <alignment horizontal="left" vertical="center" indent="1"/>
    </xf>
    <xf numFmtId="0" fontId="27" fillId="0" borderId="20" xfId="3" applyFont="1" applyFill="1" applyBorder="1" applyAlignment="1" applyProtection="1">
      <alignment horizontal="left" vertical="center" indent="1"/>
    </xf>
    <xf numFmtId="0" fontId="27" fillId="0" borderId="8" xfId="3" applyFont="1" applyFill="1" applyBorder="1" applyAlignment="1" applyProtection="1">
      <alignment horizontal="left" vertical="center" indent="1"/>
    </xf>
    <xf numFmtId="0" fontId="29" fillId="0" borderId="13" xfId="3" applyFont="1" applyFill="1" applyBorder="1" applyAlignment="1" applyProtection="1">
      <alignment horizontal="left" vertical="center" indent="1"/>
    </xf>
    <xf numFmtId="0" fontId="24" fillId="0" borderId="18" xfId="3" applyFont="1" applyFill="1" applyBorder="1" applyAlignment="1" applyProtection="1">
      <alignment horizontal="left" indent="1"/>
    </xf>
    <xf numFmtId="0" fontId="21" fillId="0" borderId="0" xfId="3" applyFont="1" applyFill="1" applyProtection="1"/>
    <xf numFmtId="0" fontId="30" fillId="0" borderId="0" xfId="3" applyFont="1" applyFill="1" applyProtection="1">
      <protection locked="0"/>
    </xf>
    <xf numFmtId="0" fontId="19" fillId="0" borderId="0" xfId="3" applyFont="1" applyFill="1" applyProtection="1">
      <protection locked="0"/>
    </xf>
    <xf numFmtId="0" fontId="27" fillId="0" borderId="2" xfId="3" applyFont="1" applyFill="1" applyBorder="1" applyAlignment="1" applyProtection="1">
      <alignment horizontal="left" vertical="center" indent="1"/>
    </xf>
    <xf numFmtId="0" fontId="6" fillId="0" borderId="1" xfId="0" applyFont="1" applyBorder="1" applyAlignment="1">
      <alignment horizontal="center" vertical="center" wrapText="1"/>
    </xf>
    <xf numFmtId="164" fontId="16" fillId="0" borderId="1" xfId="1" applyNumberFormat="1" applyFont="1" applyBorder="1" applyAlignment="1">
      <alignment vertical="center"/>
    </xf>
    <xf numFmtId="166" fontId="35" fillId="0" borderId="1" xfId="1" applyNumberFormat="1" applyFont="1" applyBorder="1" applyAlignment="1">
      <alignment vertical="center"/>
    </xf>
    <xf numFmtId="166" fontId="25" fillId="0" borderId="1" xfId="1" applyNumberFormat="1" applyFont="1" applyBorder="1" applyAlignment="1">
      <alignment horizontal="center" vertical="center" wrapText="1"/>
    </xf>
    <xf numFmtId="166" fontId="34" fillId="0" borderId="1" xfId="1" applyNumberFormat="1" applyFont="1" applyBorder="1" applyAlignment="1">
      <alignment vertical="center"/>
    </xf>
    <xf numFmtId="166" fontId="9" fillId="0" borderId="1" xfId="1" applyNumberFormat="1" applyFont="1" applyBorder="1" applyAlignment="1">
      <alignment horizontal="right" vertical="center"/>
    </xf>
    <xf numFmtId="166" fontId="25" fillId="0" borderId="1" xfId="1" applyNumberFormat="1" applyFont="1" applyBorder="1" applyAlignment="1">
      <alignment horizontal="right" vertical="center"/>
    </xf>
    <xf numFmtId="166" fontId="34" fillId="2" borderId="1" xfId="1" applyNumberFormat="1" applyFont="1" applyFill="1" applyBorder="1" applyAlignment="1">
      <alignment vertical="center"/>
    </xf>
    <xf numFmtId="166" fontId="34" fillId="4" borderId="1" xfId="1" applyNumberFormat="1" applyFont="1" applyFill="1" applyBorder="1" applyAlignment="1">
      <alignment vertical="center"/>
    </xf>
    <xf numFmtId="166" fontId="25" fillId="5" borderId="1" xfId="1" applyNumberFormat="1" applyFont="1" applyFill="1" applyBorder="1" applyAlignment="1">
      <alignment horizontal="right" vertical="center"/>
    </xf>
    <xf numFmtId="166" fontId="25" fillId="5" borderId="1" xfId="1" applyNumberFormat="1" applyFont="1" applyFill="1" applyBorder="1" applyAlignment="1">
      <alignment horizontal="center" vertical="center"/>
    </xf>
    <xf numFmtId="166" fontId="34" fillId="5" borderId="1" xfId="1" applyNumberFormat="1" applyFont="1" applyFill="1" applyBorder="1" applyAlignment="1">
      <alignment vertical="center"/>
    </xf>
    <xf numFmtId="166" fontId="25" fillId="4" borderId="1" xfId="1" applyNumberFormat="1" applyFont="1" applyFill="1" applyBorder="1" applyAlignment="1">
      <alignment horizontal="right" vertical="center"/>
    </xf>
    <xf numFmtId="166" fontId="36" fillId="3" borderId="1" xfId="1" applyNumberFormat="1" applyFont="1" applyFill="1" applyBorder="1" applyAlignment="1">
      <alignment horizontal="right" vertical="center"/>
    </xf>
    <xf numFmtId="166" fontId="34" fillId="3" borderId="1" xfId="1" applyNumberFormat="1" applyFont="1" applyFill="1" applyBorder="1" applyAlignment="1">
      <alignment vertical="center"/>
    </xf>
    <xf numFmtId="166" fontId="37" fillId="3" borderId="1" xfId="1" applyNumberFormat="1" applyFont="1" applyFill="1" applyBorder="1" applyAlignment="1">
      <alignment vertical="center"/>
    </xf>
    <xf numFmtId="166" fontId="34" fillId="0" borderId="1" xfId="1" applyNumberFormat="1" applyFont="1" applyBorder="1" applyAlignment="1">
      <alignment wrapText="1"/>
    </xf>
    <xf numFmtId="3" fontId="15" fillId="0" borderId="1" xfId="1" applyNumberFormat="1" applyFont="1" applyBorder="1" applyAlignment="1">
      <alignment vertical="center"/>
    </xf>
    <xf numFmtId="0" fontId="0" fillId="0" borderId="0" xfId="0" applyAlignment="1"/>
    <xf numFmtId="0" fontId="32" fillId="0" borderId="0" xfId="4" applyFont="1" applyFill="1" applyBorder="1" applyAlignment="1">
      <alignment horizontal="center" vertical="center"/>
    </xf>
    <xf numFmtId="0" fontId="1" fillId="0" borderId="0" xfId="4" applyFont="1" applyFill="1" applyBorder="1" applyAlignment="1">
      <alignment vertical="center"/>
    </xf>
    <xf numFmtId="0" fontId="39" fillId="0" borderId="0" xfId="4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3" fontId="1" fillId="0" borderId="0" xfId="5" applyNumberFormat="1" applyFont="1" applyBorder="1" applyAlignment="1">
      <alignment horizontal="left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40" fillId="0" borderId="0" xfId="4" applyFont="1" applyFill="1" applyBorder="1" applyAlignment="1">
      <alignment vertical="center"/>
    </xf>
    <xf numFmtId="0" fontId="1" fillId="0" borderId="0" xfId="4" applyFont="1" applyFill="1" applyBorder="1" applyAlignment="1">
      <alignment horizontal="center" vertical="center"/>
    </xf>
    <xf numFmtId="0" fontId="2" fillId="0" borderId="0" xfId="4" applyFont="1" applyFill="1" applyBorder="1" applyAlignment="1">
      <alignment horizontal="center" vertical="center"/>
    </xf>
    <xf numFmtId="3" fontId="1" fillId="0" borderId="0" xfId="4" applyNumberFormat="1" applyFont="1" applyFill="1" applyBorder="1" applyAlignment="1">
      <alignment vertical="center"/>
    </xf>
    <xf numFmtId="0" fontId="1" fillId="0" borderId="0" xfId="4" applyFont="1" applyFill="1" applyBorder="1" applyAlignment="1">
      <alignment horizontal="right" vertical="center"/>
    </xf>
    <xf numFmtId="0" fontId="40" fillId="0" borderId="0" xfId="0" applyFont="1" applyAlignment="1">
      <alignment vertical="top"/>
    </xf>
    <xf numFmtId="0" fontId="39" fillId="0" borderId="0" xfId="4" applyFont="1" applyFill="1" applyBorder="1" applyAlignment="1">
      <alignment horizontal="center" vertical="center"/>
    </xf>
    <xf numFmtId="0" fontId="39" fillId="0" borderId="0" xfId="6" applyFont="1" applyFill="1" applyBorder="1" applyAlignment="1">
      <alignment vertical="center"/>
    </xf>
    <xf numFmtId="0" fontId="1" fillId="0" borderId="1" xfId="4" applyFont="1" applyFill="1" applyBorder="1" applyAlignment="1">
      <alignment horizontal="center" vertical="center"/>
    </xf>
    <xf numFmtId="3" fontId="1" fillId="0" borderId="1" xfId="7" applyNumberFormat="1" applyFont="1" applyFill="1" applyBorder="1" applyAlignment="1">
      <alignment vertical="center"/>
    </xf>
    <xf numFmtId="0" fontId="39" fillId="0" borderId="0" xfId="7" applyFont="1" applyFill="1" applyBorder="1" applyAlignment="1">
      <alignment vertical="center"/>
    </xf>
    <xf numFmtId="3" fontId="2" fillId="0" borderId="1" xfId="4" applyNumberFormat="1" applyFont="1" applyFill="1" applyBorder="1" applyAlignment="1">
      <alignment vertical="center"/>
    </xf>
    <xf numFmtId="0" fontId="42" fillId="0" borderId="0" xfId="4" applyFont="1" applyFill="1" applyBorder="1" applyAlignment="1">
      <alignment vertical="center"/>
    </xf>
    <xf numFmtId="3" fontId="2" fillId="0" borderId="1" xfId="4" applyNumberFormat="1" applyFont="1" applyFill="1" applyBorder="1" applyAlignment="1">
      <alignment horizontal="right" vertical="center"/>
    </xf>
    <xf numFmtId="0" fontId="39" fillId="0" borderId="0" xfId="4" applyFont="1" applyFill="1" applyBorder="1" applyAlignment="1"/>
    <xf numFmtId="0" fontId="39" fillId="0" borderId="0" xfId="4" applyFont="1" applyFill="1" applyBorder="1" applyAlignment="1">
      <alignment vertical="center" wrapText="1"/>
    </xf>
    <xf numFmtId="0" fontId="1" fillId="0" borderId="0" xfId="4" applyFont="1" applyFill="1" applyBorder="1" applyAlignment="1">
      <alignment vertical="center" wrapText="1"/>
    </xf>
    <xf numFmtId="1" fontId="2" fillId="0" borderId="0" xfId="4" applyNumberFormat="1" applyFont="1" applyFill="1" applyBorder="1" applyAlignment="1">
      <alignment horizontal="right" vertical="center" wrapText="1"/>
    </xf>
    <xf numFmtId="1" fontId="1" fillId="0" borderId="0" xfId="4" applyNumberFormat="1" applyFont="1" applyFill="1" applyBorder="1" applyAlignment="1">
      <alignment horizontal="right" vertical="center" wrapText="1"/>
    </xf>
    <xf numFmtId="0" fontId="1" fillId="0" borderId="0" xfId="4" applyFont="1" applyFill="1" applyBorder="1" applyAlignment="1">
      <alignment horizontal="left" vertical="center" wrapText="1"/>
    </xf>
    <xf numFmtId="1" fontId="2" fillId="0" borderId="0" xfId="4" applyNumberFormat="1" applyFont="1" applyFill="1" applyBorder="1" applyAlignment="1">
      <alignment horizontal="right" vertical="center"/>
    </xf>
    <xf numFmtId="1" fontId="1" fillId="0" borderId="0" xfId="4" applyNumberFormat="1" applyFont="1" applyFill="1" applyBorder="1" applyAlignment="1">
      <alignment horizontal="right" vertical="center"/>
    </xf>
    <xf numFmtId="3" fontId="2" fillId="0" borderId="0" xfId="4" applyNumberFormat="1" applyFont="1" applyFill="1" applyBorder="1" applyAlignment="1">
      <alignment vertical="center"/>
    </xf>
    <xf numFmtId="3" fontId="2" fillId="0" borderId="0" xfId="4" applyNumberFormat="1" applyFont="1" applyFill="1" applyBorder="1" applyAlignment="1">
      <alignment horizontal="right" vertical="center" wrapText="1"/>
    </xf>
    <xf numFmtId="3" fontId="1" fillId="0" borderId="0" xfId="4" applyNumberFormat="1" applyFont="1" applyFill="1" applyBorder="1" applyAlignment="1">
      <alignment horizontal="right" vertical="center" wrapText="1"/>
    </xf>
    <xf numFmtId="3" fontId="2" fillId="0" borderId="0" xfId="4" applyNumberFormat="1" applyFont="1" applyFill="1" applyBorder="1" applyAlignment="1">
      <alignment vertical="center" wrapText="1"/>
    </xf>
    <xf numFmtId="0" fontId="43" fillId="0" borderId="0" xfId="4" applyFont="1" applyFill="1" applyBorder="1" applyAlignment="1">
      <alignment vertical="center"/>
    </xf>
    <xf numFmtId="0" fontId="2" fillId="0" borderId="0" xfId="4" applyFont="1" applyFill="1" applyBorder="1" applyAlignment="1">
      <alignment horizontal="center" vertical="center" wrapText="1"/>
    </xf>
    <xf numFmtId="3" fontId="43" fillId="0" borderId="0" xfId="4" applyNumberFormat="1" applyFont="1" applyFill="1" applyBorder="1" applyAlignment="1">
      <alignment vertical="center"/>
    </xf>
    <xf numFmtId="3" fontId="39" fillId="0" borderId="0" xfId="4" applyNumberFormat="1" applyFont="1" applyFill="1" applyBorder="1" applyAlignment="1">
      <alignment vertical="center"/>
    </xf>
    <xf numFmtId="0" fontId="39" fillId="0" borderId="0" xfId="4" applyFont="1" applyFill="1" applyBorder="1" applyAlignment="1">
      <alignment horizontal="center" vertical="center" wrapText="1"/>
    </xf>
    <xf numFmtId="0" fontId="15" fillId="0" borderId="0" xfId="0" applyFont="1"/>
    <xf numFmtId="0" fontId="32" fillId="0" borderId="1" xfId="4" applyFont="1" applyFill="1" applyBorder="1" applyAlignment="1">
      <alignment horizontal="left" vertical="center" wrapText="1"/>
    </xf>
    <xf numFmtId="0" fontId="32" fillId="0" borderId="1" xfId="4" applyFont="1" applyFill="1" applyBorder="1" applyAlignment="1">
      <alignment horizontal="center" vertical="center"/>
    </xf>
    <xf numFmtId="0" fontId="44" fillId="0" borderId="1" xfId="0" applyFont="1" applyBorder="1"/>
    <xf numFmtId="0" fontId="44" fillId="0" borderId="1" xfId="0" applyFont="1" applyBorder="1" applyAlignment="1">
      <alignment wrapText="1"/>
    </xf>
    <xf numFmtId="3" fontId="44" fillId="0" borderId="1" xfId="0" applyNumberFormat="1" applyFont="1" applyBorder="1" applyAlignment="1">
      <alignment horizontal="right"/>
    </xf>
    <xf numFmtId="3" fontId="32" fillId="0" borderId="1" xfId="7" applyNumberFormat="1" applyFont="1" applyFill="1" applyBorder="1" applyAlignment="1">
      <alignment horizontal="right" vertical="center"/>
    </xf>
    <xf numFmtId="3" fontId="32" fillId="0" borderId="1" xfId="4" applyNumberFormat="1" applyFont="1" applyFill="1" applyBorder="1" applyAlignment="1">
      <alignment horizontal="right" vertical="center"/>
    </xf>
    <xf numFmtId="3" fontId="44" fillId="4" borderId="1" xfId="0" applyNumberFormat="1" applyFont="1" applyFill="1" applyBorder="1" applyAlignment="1">
      <alignment horizontal="right" wrapText="1"/>
    </xf>
    <xf numFmtId="3" fontId="27" fillId="0" borderId="2" xfId="3" applyNumberFormat="1" applyFont="1" applyFill="1" applyBorder="1" applyAlignment="1" applyProtection="1">
      <alignment vertical="center"/>
      <protection locked="0"/>
    </xf>
    <xf numFmtId="3" fontId="27" fillId="0" borderId="16" xfId="3" applyNumberFormat="1" applyFont="1" applyFill="1" applyBorder="1" applyAlignment="1" applyProtection="1">
      <alignment vertical="center"/>
    </xf>
    <xf numFmtId="3" fontId="27" fillId="0" borderId="1" xfId="3" applyNumberFormat="1" applyFont="1" applyFill="1" applyBorder="1" applyAlignment="1" applyProtection="1">
      <alignment vertical="center"/>
      <protection locked="0"/>
    </xf>
    <xf numFmtId="3" fontId="27" fillId="0" borderId="8" xfId="3" applyNumberFormat="1" applyFont="1" applyFill="1" applyBorder="1" applyAlignment="1" applyProtection="1">
      <alignment vertical="center"/>
      <protection locked="0"/>
    </xf>
    <xf numFmtId="3" fontId="27" fillId="0" borderId="10" xfId="3" applyNumberFormat="1" applyFont="1" applyFill="1" applyBorder="1" applyAlignment="1" applyProtection="1">
      <alignment vertical="center"/>
    </xf>
    <xf numFmtId="3" fontId="27" fillId="0" borderId="17" xfId="3" applyNumberFormat="1" applyFont="1" applyFill="1" applyBorder="1" applyAlignment="1" applyProtection="1">
      <alignment vertical="center"/>
    </xf>
    <xf numFmtId="3" fontId="29" fillId="0" borderId="18" xfId="3" applyNumberFormat="1" applyFont="1" applyFill="1" applyBorder="1" applyAlignment="1" applyProtection="1">
      <alignment vertical="center"/>
    </xf>
    <xf numFmtId="3" fontId="29" fillId="0" borderId="19" xfId="3" applyNumberFormat="1" applyFont="1" applyFill="1" applyBorder="1" applyAlignment="1" applyProtection="1">
      <alignment vertical="center"/>
    </xf>
    <xf numFmtId="0" fontId="20" fillId="0" borderId="0" xfId="3" applyFont="1" applyFill="1" applyProtection="1">
      <protection locked="0"/>
    </xf>
    <xf numFmtId="166" fontId="9" fillId="4" borderId="1" xfId="1" applyNumberFormat="1" applyFont="1" applyFill="1" applyBorder="1" applyAlignment="1">
      <alignment vertical="center"/>
    </xf>
    <xf numFmtId="3" fontId="29" fillId="0" borderId="18" xfId="3" applyNumberFormat="1" applyFont="1" applyFill="1" applyBorder="1" applyProtection="1"/>
    <xf numFmtId="3" fontId="29" fillId="0" borderId="19" xfId="3" applyNumberFormat="1" applyFont="1" applyFill="1" applyBorder="1" applyProtection="1"/>
    <xf numFmtId="0" fontId="4" fillId="0" borderId="1" xfId="3" applyFont="1" applyFill="1" applyBorder="1" applyProtection="1">
      <protection locked="0"/>
    </xf>
    <xf numFmtId="3" fontId="4" fillId="0" borderId="1" xfId="3" applyNumberFormat="1" applyFont="1" applyFill="1" applyBorder="1" applyProtection="1">
      <protection locked="0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5" fontId="24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33" fillId="0" borderId="0" xfId="1" applyNumberFormat="1" applyFont="1" applyBorder="1" applyAlignment="1">
      <alignment vertical="center"/>
    </xf>
    <xf numFmtId="0" fontId="1" fillId="0" borderId="7" xfId="0" applyFont="1" applyBorder="1" applyAlignment="1">
      <alignment horizontal="left" vertical="center" wrapText="1" indent="1"/>
    </xf>
    <xf numFmtId="164" fontId="46" fillId="0" borderId="0" xfId="1" applyNumberFormat="1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5" fontId="0" fillId="0" borderId="0" xfId="0" applyNumberFormat="1" applyFill="1" applyAlignment="1" applyProtection="1">
      <alignment vertical="center" wrapText="1"/>
    </xf>
    <xf numFmtId="165" fontId="0" fillId="0" borderId="0" xfId="0" applyNumberFormat="1" applyFill="1" applyAlignment="1" applyProtection="1">
      <alignment horizontal="center" vertical="center" wrapText="1"/>
    </xf>
    <xf numFmtId="165" fontId="45" fillId="0" borderId="0" xfId="0" applyNumberFormat="1" applyFont="1" applyFill="1" applyAlignment="1" applyProtection="1">
      <alignment horizontal="center" vertical="center" wrapText="1"/>
    </xf>
    <xf numFmtId="165" fontId="49" fillId="0" borderId="0" xfId="0" applyNumberFormat="1" applyFont="1" applyFill="1" applyAlignment="1" applyProtection="1">
      <alignment horizontal="center" vertical="center" wrapText="1"/>
    </xf>
    <xf numFmtId="3" fontId="33" fillId="0" borderId="1" xfId="1" applyNumberFormat="1" applyFont="1" applyBorder="1" applyAlignment="1">
      <alignment vertical="center"/>
    </xf>
    <xf numFmtId="3" fontId="46" fillId="0" borderId="1" xfId="1" applyNumberFormat="1" applyFont="1" applyBorder="1" applyAlignment="1">
      <alignment vertical="center"/>
    </xf>
    <xf numFmtId="3" fontId="33" fillId="4" borderId="1" xfId="1" applyNumberFormat="1" applyFont="1" applyFill="1" applyBorder="1" applyAlignment="1">
      <alignment vertical="center"/>
    </xf>
    <xf numFmtId="0" fontId="53" fillId="0" borderId="1" xfId="0" applyFont="1" applyBorder="1"/>
    <xf numFmtId="0" fontId="31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wrapText="1"/>
    </xf>
    <xf numFmtId="165" fontId="51" fillId="0" borderId="1" xfId="0" applyNumberFormat="1" applyFont="1" applyFill="1" applyBorder="1" applyAlignment="1" applyProtection="1">
      <alignment vertical="center" wrapText="1"/>
    </xf>
    <xf numFmtId="3" fontId="51" fillId="0" borderId="1" xfId="0" applyNumberFormat="1" applyFont="1" applyFill="1" applyBorder="1" applyAlignment="1" applyProtection="1">
      <alignment vertical="center" wrapText="1"/>
    </xf>
    <xf numFmtId="0" fontId="1" fillId="0" borderId="0" xfId="0" applyFont="1"/>
    <xf numFmtId="0" fontId="14" fillId="0" borderId="0" xfId="0" applyFont="1" applyAlignment="1">
      <alignment wrapText="1"/>
    </xf>
    <xf numFmtId="0" fontId="46" fillId="0" borderId="1" xfId="0" applyFont="1" applyBorder="1" applyAlignment="1">
      <alignment shrinkToFit="1"/>
    </xf>
    <xf numFmtId="0" fontId="46" fillId="0" borderId="1" xfId="0" applyFont="1" applyBorder="1" applyAlignment="1">
      <alignment wrapText="1"/>
    </xf>
    <xf numFmtId="0" fontId="0" fillId="4" borderId="0" xfId="0" applyFill="1"/>
    <xf numFmtId="0" fontId="46" fillId="0" borderId="1" xfId="0" applyFont="1" applyBorder="1"/>
    <xf numFmtId="0" fontId="10" fillId="0" borderId="1" xfId="0" applyFont="1" applyBorder="1" applyAlignment="1">
      <alignment wrapText="1"/>
    </xf>
    <xf numFmtId="0" fontId="32" fillId="0" borderId="1" xfId="0" applyFont="1" applyBorder="1" applyAlignment="1">
      <alignment wrapText="1"/>
    </xf>
    <xf numFmtId="3" fontId="1" fillId="0" borderId="1" xfId="0" applyNumberFormat="1" applyFont="1" applyBorder="1"/>
    <xf numFmtId="0" fontId="32" fillId="0" borderId="1" xfId="0" applyFont="1" applyBorder="1"/>
    <xf numFmtId="0" fontId="10" fillId="0" borderId="1" xfId="0" applyFont="1" applyFill="1" applyBorder="1"/>
    <xf numFmtId="0" fontId="10" fillId="0" borderId="1" xfId="0" applyFont="1" applyFill="1" applyBorder="1" applyAlignment="1">
      <alignment wrapText="1"/>
    </xf>
    <xf numFmtId="0" fontId="32" fillId="0" borderId="1" xfId="0" applyFont="1" applyFill="1" applyBorder="1"/>
    <xf numFmtId="0" fontId="32" fillId="6" borderId="1" xfId="0" applyFont="1" applyFill="1" applyBorder="1"/>
    <xf numFmtId="0" fontId="32" fillId="0" borderId="1" xfId="0" applyFont="1" applyFill="1" applyBorder="1" applyAlignment="1">
      <alignment wrapText="1"/>
    </xf>
    <xf numFmtId="0" fontId="32" fillId="4" borderId="1" xfId="0" applyFont="1" applyFill="1" applyBorder="1"/>
    <xf numFmtId="0" fontId="10" fillId="4" borderId="1" xfId="0" applyFont="1" applyFill="1" applyBorder="1" applyAlignment="1">
      <alignment wrapText="1"/>
    </xf>
    <xf numFmtId="0" fontId="0" fillId="4" borderId="0" xfId="0" applyFill="1" applyBorder="1"/>
    <xf numFmtId="3" fontId="1" fillId="4" borderId="0" xfId="0" applyNumberFormat="1" applyFont="1" applyFill="1" applyBorder="1"/>
    <xf numFmtId="3" fontId="10" fillId="0" borderId="1" xfId="0" applyNumberFormat="1" applyFont="1" applyBorder="1"/>
    <xf numFmtId="0" fontId="10" fillId="6" borderId="1" xfId="0" applyFont="1" applyFill="1" applyBorder="1"/>
    <xf numFmtId="3" fontId="1" fillId="6" borderId="1" xfId="0" applyNumberFormat="1" applyFont="1" applyFill="1" applyBorder="1"/>
    <xf numFmtId="0" fontId="1" fillId="6" borderId="1" xfId="0" applyFont="1" applyFill="1" applyBorder="1"/>
    <xf numFmtId="3" fontId="10" fillId="6" borderId="1" xfId="0" applyNumberFormat="1" applyFont="1" applyFill="1" applyBorder="1"/>
    <xf numFmtId="3" fontId="0" fillId="0" borderId="1" xfId="0" applyNumberFormat="1" applyBorder="1"/>
    <xf numFmtId="0" fontId="1" fillId="0" borderId="0" xfId="0" applyFont="1" applyBorder="1" applyAlignment="1">
      <alignment vertical="center"/>
    </xf>
    <xf numFmtId="0" fontId="10" fillId="0" borderId="0" xfId="0" applyFont="1" applyFill="1" applyBorder="1"/>
    <xf numFmtId="0" fontId="32" fillId="0" borderId="0" xfId="0" applyFont="1" applyFill="1" applyBorder="1"/>
    <xf numFmtId="0" fontId="1" fillId="0" borderId="0" xfId="0" applyFont="1" applyBorder="1"/>
    <xf numFmtId="0" fontId="32" fillId="6" borderId="0" xfId="0" applyFont="1" applyFill="1" applyBorder="1"/>
    <xf numFmtId="0" fontId="32" fillId="0" borderId="0" xfId="0" applyFont="1" applyBorder="1"/>
    <xf numFmtId="0" fontId="10" fillId="0" borderId="0" xfId="0" applyFont="1" applyBorder="1"/>
    <xf numFmtId="0" fontId="10" fillId="0" borderId="0" xfId="0" applyFont="1" applyBorder="1" applyAlignment="1">
      <alignment wrapText="1"/>
    </xf>
    <xf numFmtId="0" fontId="10" fillId="0" borderId="0" xfId="0" applyFont="1" applyFill="1" applyBorder="1" applyAlignment="1">
      <alignment wrapText="1"/>
    </xf>
    <xf numFmtId="0" fontId="10" fillId="4" borderId="1" xfId="0" applyFont="1" applyFill="1" applyBorder="1"/>
    <xf numFmtId="0" fontId="32" fillId="0" borderId="0" xfId="0" applyFont="1" applyBorder="1" applyAlignment="1">
      <alignment wrapText="1"/>
    </xf>
    <xf numFmtId="0" fontId="14" fillId="4" borderId="0" xfId="0" applyFont="1" applyFill="1" applyBorder="1"/>
    <xf numFmtId="3" fontId="20" fillId="0" borderId="0" xfId="3" applyNumberFormat="1" applyFill="1" applyAlignment="1" applyProtection="1">
      <alignment vertical="center"/>
      <protection locked="0"/>
    </xf>
    <xf numFmtId="0" fontId="46" fillId="0" borderId="1" xfId="0" applyFont="1" applyBorder="1" applyAlignment="1">
      <alignment vertical="center" wrapText="1"/>
    </xf>
    <xf numFmtId="0" fontId="51" fillId="0" borderId="1" xfId="0" applyNumberFormat="1" applyFont="1" applyFill="1" applyBorder="1" applyAlignment="1" applyProtection="1">
      <alignment vertical="center" wrapText="1"/>
    </xf>
    <xf numFmtId="0" fontId="2" fillId="0" borderId="0" xfId="4" applyFont="1" applyFill="1" applyBorder="1" applyAlignment="1">
      <alignment horizontal="center" vertical="center"/>
    </xf>
    <xf numFmtId="0" fontId="1" fillId="0" borderId="0" xfId="4" applyFont="1" applyFill="1" applyBorder="1" applyAlignment="1">
      <alignment horizontal="right" vertical="center"/>
    </xf>
    <xf numFmtId="0" fontId="0" fillId="0" borderId="0" xfId="0" applyFont="1" applyAlignment="1"/>
    <xf numFmtId="3" fontId="57" fillId="4" borderId="1" xfId="0" applyNumberFormat="1" applyFont="1" applyFill="1" applyBorder="1" applyAlignment="1">
      <alignment horizontal="left" wrapText="1"/>
    </xf>
    <xf numFmtId="3" fontId="2" fillId="7" borderId="1" xfId="0" applyNumberFormat="1" applyFont="1" applyFill="1" applyBorder="1" applyAlignment="1">
      <alignment horizontal="right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vertical="center" wrapText="1"/>
    </xf>
    <xf numFmtId="3" fontId="2" fillId="8" borderId="1" xfId="0" applyNumberFormat="1" applyFont="1" applyFill="1" applyBorder="1" applyAlignment="1">
      <alignment horizontal="right" vertical="center"/>
    </xf>
    <xf numFmtId="3" fontId="1" fillId="9" borderId="1" xfId="0" applyNumberFormat="1" applyFont="1" applyFill="1" applyBorder="1" applyAlignment="1">
      <alignment horizontal="right" vertical="center"/>
    </xf>
    <xf numFmtId="0" fontId="1" fillId="7" borderId="1" xfId="0" applyFont="1" applyFill="1" applyBorder="1" applyAlignment="1">
      <alignment vertical="center" wrapText="1"/>
    </xf>
    <xf numFmtId="3" fontId="1" fillId="7" borderId="1" xfId="0" applyNumberFormat="1" applyFont="1" applyFill="1" applyBorder="1" applyAlignment="1">
      <alignment horizontal="right" vertical="center"/>
    </xf>
    <xf numFmtId="0" fontId="14" fillId="0" borderId="0" xfId="0" applyFont="1" applyAlignment="1"/>
    <xf numFmtId="0" fontId="14" fillId="10" borderId="0" xfId="0" applyFont="1" applyFill="1" applyBorder="1" applyAlignment="1"/>
    <xf numFmtId="3" fontId="1" fillId="10" borderId="0" xfId="0" applyNumberFormat="1" applyFont="1" applyFill="1" applyBorder="1" applyAlignment="1">
      <alignment horizontal="right" vertical="center"/>
    </xf>
    <xf numFmtId="3" fontId="14" fillId="0" borderId="0" xfId="0" applyNumberFormat="1" applyFont="1" applyAlignment="1"/>
    <xf numFmtId="0" fontId="1" fillId="4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 wrapText="1"/>
    </xf>
    <xf numFmtId="3" fontId="2" fillId="4" borderId="0" xfId="0" applyNumberFormat="1" applyFont="1" applyFill="1" applyBorder="1" applyAlignment="1">
      <alignment horizontal="center" vertical="center" wrapText="1"/>
    </xf>
    <xf numFmtId="3" fontId="2" fillId="4" borderId="0" xfId="0" applyNumberFormat="1" applyFont="1" applyFill="1" applyBorder="1" applyAlignment="1">
      <alignment horizontal="right" vertical="center" wrapText="1"/>
    </xf>
    <xf numFmtId="3" fontId="1" fillId="4" borderId="0" xfId="0" applyNumberFormat="1" applyFont="1" applyFill="1" applyBorder="1" applyAlignment="1">
      <alignment horizontal="right" vertical="center"/>
    </xf>
    <xf numFmtId="0" fontId="1" fillId="4" borderId="0" xfId="0" applyFont="1" applyFill="1" applyBorder="1" applyAlignment="1">
      <alignment horizontal="left" vertical="center" wrapText="1"/>
    </xf>
    <xf numFmtId="3" fontId="1" fillId="4" borderId="0" xfId="0" applyNumberFormat="1" applyFont="1" applyFill="1" applyBorder="1" applyAlignment="1">
      <alignment horizontal="right" vertical="center" wrapText="1"/>
    </xf>
    <xf numFmtId="0" fontId="1" fillId="11" borderId="0" xfId="0" applyFont="1" applyFill="1" applyBorder="1" applyAlignment="1">
      <alignment horizontal="center" vertical="center"/>
    </xf>
    <xf numFmtId="0" fontId="2" fillId="11" borderId="0" xfId="0" applyFont="1" applyFill="1" applyBorder="1" applyAlignment="1">
      <alignment vertical="center" wrapText="1"/>
    </xf>
    <xf numFmtId="3" fontId="2" fillId="11" borderId="0" xfId="0" applyNumberFormat="1" applyFont="1" applyFill="1" applyBorder="1" applyAlignment="1">
      <alignment horizontal="right" vertical="center"/>
    </xf>
    <xf numFmtId="0" fontId="1" fillId="11" borderId="0" xfId="0" applyFont="1" applyFill="1" applyBorder="1" applyAlignment="1">
      <alignment vertical="center" wrapText="1"/>
    </xf>
    <xf numFmtId="3" fontId="1" fillId="11" borderId="0" xfId="0" applyNumberFormat="1" applyFont="1" applyFill="1" applyBorder="1" applyAlignment="1">
      <alignment horizontal="right" vertical="center"/>
    </xf>
    <xf numFmtId="0" fontId="2" fillId="9" borderId="0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vertical="center" wrapText="1"/>
    </xf>
    <xf numFmtId="3" fontId="2" fillId="9" borderId="0" xfId="0" applyNumberFormat="1" applyFont="1" applyFill="1" applyBorder="1" applyAlignment="1">
      <alignment horizontal="right" vertical="center"/>
    </xf>
    <xf numFmtId="0" fontId="1" fillId="4" borderId="0" xfId="0" applyFont="1" applyFill="1" applyBorder="1" applyAlignment="1">
      <alignment vertical="center" wrapText="1"/>
    </xf>
    <xf numFmtId="0" fontId="1" fillId="9" borderId="0" xfId="0" applyFont="1" applyFill="1" applyBorder="1" applyAlignment="1">
      <alignment horizontal="center" vertical="center"/>
    </xf>
    <xf numFmtId="0" fontId="7" fillId="12" borderId="0" xfId="0" applyFont="1" applyFill="1" applyBorder="1" applyAlignment="1">
      <alignment horizontal="center" vertical="center"/>
    </xf>
    <xf numFmtId="0" fontId="8" fillId="12" borderId="0" xfId="0" applyFont="1" applyFill="1" applyBorder="1" applyAlignment="1">
      <alignment vertical="center"/>
    </xf>
    <xf numFmtId="3" fontId="8" fillId="12" borderId="0" xfId="0" applyNumberFormat="1" applyFont="1" applyFill="1" applyBorder="1" applyAlignment="1">
      <alignment horizontal="right" vertical="center"/>
    </xf>
    <xf numFmtId="3" fontId="2" fillId="12" borderId="0" xfId="0" applyNumberFormat="1" applyFont="1" applyFill="1" applyBorder="1" applyAlignment="1">
      <alignment horizontal="right" vertical="center"/>
    </xf>
    <xf numFmtId="0" fontId="7" fillId="11" borderId="0" xfId="0" applyFont="1" applyFill="1" applyBorder="1" applyAlignment="1">
      <alignment horizontal="center" vertical="center"/>
    </xf>
    <xf numFmtId="0" fontId="8" fillId="11" borderId="0" xfId="0" applyFont="1" applyFill="1" applyBorder="1" applyAlignment="1">
      <alignment vertical="center"/>
    </xf>
    <xf numFmtId="3" fontId="8" fillId="11" borderId="0" xfId="0" applyNumberFormat="1" applyFont="1" applyFill="1" applyBorder="1" applyAlignment="1">
      <alignment horizontal="right" vertical="center"/>
    </xf>
    <xf numFmtId="0" fontId="2" fillId="9" borderId="0" xfId="0" applyFont="1" applyFill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3" fontId="1" fillId="9" borderId="0" xfId="0" applyNumberFormat="1" applyFont="1" applyFill="1" applyBorder="1" applyAlignment="1">
      <alignment horizontal="right" vertical="center"/>
    </xf>
    <xf numFmtId="0" fontId="1" fillId="12" borderId="0" xfId="0" applyFont="1" applyFill="1" applyBorder="1" applyAlignment="1">
      <alignment horizontal="center" vertical="center"/>
    </xf>
    <xf numFmtId="0" fontId="2" fillId="12" borderId="0" xfId="0" applyFont="1" applyFill="1" applyBorder="1" applyAlignment="1">
      <alignment vertical="center"/>
    </xf>
    <xf numFmtId="3" fontId="10" fillId="12" borderId="0" xfId="0" applyNumberFormat="1" applyFont="1" applyFill="1" applyBorder="1" applyAlignment="1">
      <alignment horizontal="right" vertical="center"/>
    </xf>
    <xf numFmtId="0" fontId="0" fillId="4" borderId="0" xfId="0" applyFont="1" applyFill="1" applyBorder="1" applyAlignment="1"/>
    <xf numFmtId="0" fontId="14" fillId="4" borderId="0" xfId="0" applyFont="1" applyFill="1" applyBorder="1" applyAlignment="1"/>
    <xf numFmtId="0" fontId="2" fillId="4" borderId="0" xfId="0" applyFont="1" applyFill="1" applyBorder="1" applyAlignment="1">
      <alignment horizontal="center" vertical="center"/>
    </xf>
    <xf numFmtId="0" fontId="56" fillId="4" borderId="0" xfId="0" applyFont="1" applyFill="1" applyBorder="1" applyAlignment="1">
      <alignment horizontal="center" vertical="center" wrapText="1"/>
    </xf>
    <xf numFmtId="0" fontId="55" fillId="0" borderId="0" xfId="8" applyAlignment="1"/>
    <xf numFmtId="3" fontId="2" fillId="4" borderId="0" xfId="0" applyNumberFormat="1" applyFont="1" applyFill="1" applyBorder="1" applyAlignment="1">
      <alignment horizontal="right" vertical="center"/>
    </xf>
    <xf numFmtId="0" fontId="1" fillId="8" borderId="0" xfId="0" applyFont="1" applyFill="1" applyBorder="1" applyAlignment="1">
      <alignment horizontal="center" vertical="center"/>
    </xf>
    <xf numFmtId="0" fontId="2" fillId="8" borderId="0" xfId="0" applyFont="1" applyFill="1" applyBorder="1" applyAlignment="1">
      <alignment vertical="center"/>
    </xf>
    <xf numFmtId="3" fontId="2" fillId="8" borderId="0" xfId="0" applyNumberFormat="1" applyFont="1" applyFill="1" applyBorder="1" applyAlignment="1">
      <alignment horizontal="right" vertical="center"/>
    </xf>
    <xf numFmtId="165" fontId="34" fillId="0" borderId="1" xfId="0" applyNumberFormat="1" applyFont="1" applyFill="1" applyBorder="1" applyAlignment="1" applyProtection="1">
      <alignment horizontal="center" vertical="center" wrapText="1"/>
    </xf>
    <xf numFmtId="0" fontId="0" fillId="4" borderId="1" xfId="0" applyFill="1" applyBorder="1"/>
    <xf numFmtId="165" fontId="22" fillId="0" borderId="0" xfId="0" applyNumberFormat="1" applyFont="1" applyFill="1" applyBorder="1" applyAlignment="1" applyProtection="1">
      <alignment horizontal="right" vertical="center"/>
    </xf>
    <xf numFmtId="165" fontId="24" fillId="0" borderId="1" xfId="0" applyNumberFormat="1" applyFont="1" applyFill="1" applyBorder="1" applyAlignment="1" applyProtection="1">
      <alignment horizontal="centerContinuous" vertical="center" wrapText="1"/>
    </xf>
    <xf numFmtId="165" fontId="49" fillId="0" borderId="1" xfId="0" applyNumberFormat="1" applyFont="1" applyFill="1" applyBorder="1" applyAlignment="1" applyProtection="1">
      <alignment horizontal="center" vertical="center" wrapText="1"/>
    </xf>
    <xf numFmtId="3" fontId="6" fillId="0" borderId="1" xfId="0" applyNumberFormat="1" applyFont="1" applyFill="1" applyBorder="1" applyAlignment="1" applyProtection="1">
      <alignment horizontal="center" vertical="center"/>
    </xf>
    <xf numFmtId="165" fontId="1" fillId="0" borderId="1" xfId="0" applyNumberFormat="1" applyFont="1" applyFill="1" applyBorder="1" applyAlignment="1" applyProtection="1">
      <alignment horizontal="left" vertical="center" wrapText="1" indent="1"/>
    </xf>
    <xf numFmtId="165" fontId="27" fillId="0" borderId="1" xfId="0" applyNumberFormat="1" applyFont="1" applyFill="1" applyBorder="1" applyAlignment="1" applyProtection="1">
      <alignment horizontal="left" vertical="center" wrapText="1" indent="1"/>
    </xf>
    <xf numFmtId="3" fontId="35" fillId="0" borderId="1" xfId="0" applyNumberFormat="1" applyFont="1" applyFill="1" applyBorder="1" applyAlignment="1" applyProtection="1">
      <alignment vertical="center" wrapText="1"/>
    </xf>
    <xf numFmtId="165" fontId="27" fillId="0" borderId="1" xfId="0" applyNumberFormat="1" applyFont="1" applyFill="1" applyBorder="1" applyAlignment="1" applyProtection="1">
      <alignment horizontal="left" vertical="center" wrapText="1" indent="1"/>
      <protection locked="0"/>
    </xf>
    <xf numFmtId="165" fontId="49" fillId="0" borderId="1" xfId="0" applyNumberFormat="1" applyFont="1" applyFill="1" applyBorder="1" applyAlignment="1" applyProtection="1">
      <alignment horizontal="left" vertical="center" wrapText="1" indent="1"/>
    </xf>
    <xf numFmtId="3" fontId="34" fillId="0" borderId="1" xfId="0" applyNumberFormat="1" applyFont="1" applyFill="1" applyBorder="1" applyAlignment="1" applyProtection="1">
      <alignment vertical="center" wrapText="1"/>
    </xf>
    <xf numFmtId="165" fontId="54" fillId="0" borderId="1" xfId="0" applyNumberFormat="1" applyFont="1" applyFill="1" applyBorder="1" applyAlignment="1" applyProtection="1">
      <alignment vertical="center" wrapText="1"/>
    </xf>
    <xf numFmtId="165" fontId="48" fillId="0" borderId="1" xfId="0" applyNumberFormat="1" applyFont="1" applyFill="1" applyBorder="1" applyAlignment="1" applyProtection="1">
      <alignment horizontal="left" vertical="center" wrapText="1" indent="1"/>
    </xf>
    <xf numFmtId="165" fontId="50" fillId="0" borderId="1" xfId="0" applyNumberFormat="1" applyFont="1" applyFill="1" applyBorder="1" applyAlignment="1" applyProtection="1">
      <alignment horizontal="left" vertical="center" wrapText="1" indent="1"/>
    </xf>
    <xf numFmtId="165" fontId="50" fillId="0" borderId="1" xfId="0" applyNumberFormat="1" applyFont="1" applyFill="1" applyBorder="1" applyAlignment="1" applyProtection="1">
      <alignment horizontal="left" vertical="center" wrapText="1" indent="2"/>
    </xf>
    <xf numFmtId="165" fontId="27" fillId="0" borderId="1" xfId="0" applyNumberFormat="1" applyFont="1" applyFill="1" applyBorder="1" applyAlignment="1" applyProtection="1">
      <alignment horizontal="left" vertical="center" wrapText="1" indent="2"/>
    </xf>
    <xf numFmtId="165" fontId="30" fillId="0" borderId="1" xfId="0" applyNumberFormat="1" applyFont="1" applyFill="1" applyBorder="1" applyAlignment="1" applyProtection="1">
      <alignment horizontal="left" vertical="center" wrapText="1" indent="1"/>
    </xf>
    <xf numFmtId="3" fontId="17" fillId="0" borderId="1" xfId="0" applyNumberFormat="1" applyFont="1" applyFill="1" applyBorder="1" applyAlignment="1" applyProtection="1">
      <alignment vertical="center" wrapText="1"/>
    </xf>
    <xf numFmtId="165" fontId="5" fillId="0" borderId="1" xfId="0" applyNumberFormat="1" applyFont="1" applyFill="1" applyBorder="1" applyAlignment="1" applyProtection="1">
      <alignment horizontal="left" vertical="center" wrapText="1" indent="1"/>
    </xf>
    <xf numFmtId="3" fontId="25" fillId="0" borderId="1" xfId="0" applyNumberFormat="1" applyFont="1" applyFill="1" applyBorder="1" applyAlignment="1" applyProtection="1">
      <alignment horizontal="right" vertical="center" wrapText="1" indent="1"/>
    </xf>
    <xf numFmtId="3" fontId="25" fillId="0" borderId="1" xfId="0" applyNumberFormat="1" applyFont="1" applyFill="1" applyBorder="1" applyAlignment="1" applyProtection="1">
      <alignment vertical="center" wrapText="1"/>
    </xf>
    <xf numFmtId="165" fontId="0" fillId="0" borderId="1" xfId="0" applyNumberFormat="1" applyFill="1" applyBorder="1" applyAlignment="1" applyProtection="1">
      <alignment horizontal="center" vertical="center" wrapText="1"/>
    </xf>
    <xf numFmtId="165" fontId="15" fillId="0" borderId="1" xfId="0" applyNumberFormat="1" applyFont="1" applyFill="1" applyBorder="1" applyAlignment="1" applyProtection="1">
      <alignment horizontal="center" vertical="center"/>
    </xf>
    <xf numFmtId="165" fontId="6" fillId="0" borderId="1" xfId="0" applyNumberFormat="1" applyFont="1" applyFill="1" applyBorder="1" applyAlignment="1" applyProtection="1">
      <alignment horizontal="center" vertical="center"/>
    </xf>
    <xf numFmtId="165" fontId="17" fillId="0" borderId="1" xfId="0" applyNumberFormat="1" applyFont="1" applyFill="1" applyBorder="1" applyAlignment="1" applyProtection="1">
      <alignment horizontal="center" vertical="center"/>
    </xf>
    <xf numFmtId="165" fontId="21" fillId="0" borderId="1" xfId="0" applyNumberFormat="1" applyFont="1" applyFill="1" applyBorder="1" applyAlignment="1" applyProtection="1">
      <alignment horizontal="left" vertical="center" wrapText="1" indent="1"/>
    </xf>
    <xf numFmtId="165" fontId="21" fillId="0" borderId="1" xfId="0" applyNumberFormat="1" applyFont="1" applyFill="1" applyBorder="1" applyAlignment="1" applyProtection="1">
      <alignment horizontal="left" vertical="center" wrapText="1" indent="1"/>
      <protection locked="0"/>
    </xf>
    <xf numFmtId="165" fontId="45" fillId="0" borderId="1" xfId="0" applyNumberFormat="1" applyFont="1" applyFill="1" applyBorder="1" applyAlignment="1" applyProtection="1">
      <alignment horizontal="left" vertical="center" wrapText="1" indent="1"/>
    </xf>
    <xf numFmtId="165" fontId="17" fillId="0" borderId="1" xfId="0" applyNumberFormat="1" applyFont="1" applyFill="1" applyBorder="1" applyAlignment="1" applyProtection="1">
      <alignment vertical="center" wrapText="1"/>
    </xf>
    <xf numFmtId="49" fontId="51" fillId="0" borderId="1" xfId="0" applyNumberFormat="1" applyFont="1" applyFill="1" applyBorder="1" applyAlignment="1" applyProtection="1">
      <alignment horizontal="right" vertical="center" wrapText="1"/>
    </xf>
    <xf numFmtId="3" fontId="54" fillId="0" borderId="1" xfId="0" applyNumberFormat="1" applyFont="1" applyFill="1" applyBorder="1" applyAlignment="1" applyProtection="1">
      <alignment horizontal="right" vertical="center" wrapText="1"/>
    </xf>
    <xf numFmtId="3" fontId="2" fillId="0" borderId="1" xfId="7" applyNumberFormat="1" applyFont="1" applyFill="1" applyBorder="1" applyAlignment="1">
      <alignment horizontal="right" vertical="center"/>
    </xf>
    <xf numFmtId="165" fontId="13" fillId="0" borderId="1" xfId="0" applyNumberFormat="1" applyFont="1" applyFill="1" applyBorder="1" applyAlignment="1" applyProtection="1">
      <alignment horizontal="left" vertical="center" wrapText="1" indent="1"/>
    </xf>
    <xf numFmtId="1" fontId="1" fillId="13" borderId="1" xfId="0" applyNumberFormat="1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left" vertical="top" wrapText="1"/>
    </xf>
    <xf numFmtId="3" fontId="2" fillId="13" borderId="1" xfId="0" applyNumberFormat="1" applyFont="1" applyFill="1" applyBorder="1" applyAlignment="1">
      <alignment horizontal="right" vertical="top" wrapText="1"/>
    </xf>
    <xf numFmtId="1" fontId="15" fillId="1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1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top" wrapText="1"/>
    </xf>
    <xf numFmtId="3" fontId="1" fillId="4" borderId="1" xfId="0" applyNumberFormat="1" applyFont="1" applyFill="1" applyBorder="1" applyAlignment="1">
      <alignment horizontal="right" vertical="top" wrapText="1"/>
    </xf>
    <xf numFmtId="0" fontId="2" fillId="4" borderId="1" xfId="0" applyFont="1" applyFill="1" applyBorder="1" applyAlignment="1">
      <alignment horizontal="left" vertical="top" wrapText="1"/>
    </xf>
    <xf numFmtId="3" fontId="2" fillId="4" borderId="1" xfId="0" applyNumberFormat="1" applyFont="1" applyFill="1" applyBorder="1" applyAlignment="1">
      <alignment horizontal="right" vertical="top" wrapText="1"/>
    </xf>
    <xf numFmtId="1" fontId="15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center" wrapText="1"/>
    </xf>
    <xf numFmtId="1" fontId="0" fillId="4" borderId="1" xfId="0" applyNumberFormat="1" applyFill="1" applyBorder="1" applyAlignment="1">
      <alignment horizontal="center" vertical="center" wrapText="1"/>
    </xf>
    <xf numFmtId="0" fontId="15" fillId="4" borderId="1" xfId="0" applyFont="1" applyFill="1" applyBorder="1"/>
    <xf numFmtId="3" fontId="17" fillId="4" borderId="1" xfId="0" applyNumberFormat="1" applyFont="1" applyFill="1" applyBorder="1" applyAlignment="1">
      <alignment horizontal="right" vertical="top"/>
    </xf>
    <xf numFmtId="3" fontId="15" fillId="4" borderId="1" xfId="0" applyNumberFormat="1" applyFont="1" applyFill="1" applyBorder="1"/>
    <xf numFmtId="3" fontId="17" fillId="4" borderId="1" xfId="0" applyNumberFormat="1" applyFont="1" applyFill="1" applyBorder="1"/>
    <xf numFmtId="3" fontId="15" fillId="4" borderId="1" xfId="0" applyNumberFormat="1" applyFont="1" applyFill="1" applyBorder="1" applyAlignment="1">
      <alignment horizontal="right" vertical="top"/>
    </xf>
    <xf numFmtId="3" fontId="23" fillId="4" borderId="1" xfId="0" applyNumberFormat="1" applyFont="1" applyFill="1" applyBorder="1"/>
    <xf numFmtId="1" fontId="1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3" fontId="3" fillId="2" borderId="1" xfId="0" applyNumberFormat="1" applyFont="1" applyFill="1" applyBorder="1" applyAlignment="1">
      <alignment horizontal="right" vertical="top" wrapText="1"/>
    </xf>
    <xf numFmtId="0" fontId="54" fillId="4" borderId="1" xfId="0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/>
    </xf>
    <xf numFmtId="166" fontId="35" fillId="4" borderId="1" xfId="1" applyNumberFormat="1" applyFont="1" applyFill="1" applyBorder="1" applyAlignment="1">
      <alignment vertical="center"/>
    </xf>
    <xf numFmtId="3" fontId="4" fillId="4" borderId="1" xfId="0" applyNumberFormat="1" applyFont="1" applyFill="1" applyBorder="1" applyAlignment="1" applyProtection="1">
      <alignment horizontal="justify"/>
      <protection locked="0"/>
    </xf>
    <xf numFmtId="3" fontId="35" fillId="4" borderId="1" xfId="0" applyNumberFormat="1" applyFont="1" applyFill="1" applyBorder="1" applyAlignment="1">
      <alignment vertical="center"/>
    </xf>
    <xf numFmtId="3" fontId="5" fillId="4" borderId="1" xfId="0" applyNumberFormat="1" applyFont="1" applyFill="1" applyBorder="1" applyAlignment="1" applyProtection="1">
      <alignment horizontal="justify"/>
      <protection locked="0"/>
    </xf>
    <xf numFmtId="3" fontId="34" fillId="4" borderId="1" xfId="0" applyNumberFormat="1" applyFont="1" applyFill="1" applyBorder="1" applyAlignment="1">
      <alignment vertical="center"/>
    </xf>
    <xf numFmtId="0" fontId="16" fillId="4" borderId="1" xfId="0" applyFont="1" applyFill="1" applyBorder="1"/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3" fontId="35" fillId="0" borderId="0" xfId="0" applyNumberFormat="1" applyFont="1" applyBorder="1" applyAlignment="1">
      <alignment vertical="center"/>
    </xf>
    <xf numFmtId="164" fontId="16" fillId="0" borderId="0" xfId="1" applyNumberFormat="1" applyFont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0" fontId="14" fillId="4" borderId="1" xfId="0" applyFont="1" applyFill="1" applyBorder="1" applyAlignment="1"/>
    <xf numFmtId="3" fontId="2" fillId="7" borderId="1" xfId="0" applyNumberFormat="1" applyFont="1" applyFill="1" applyBorder="1" applyAlignment="1">
      <alignment horizontal="right" vertical="center" wrapText="1"/>
    </xf>
    <xf numFmtId="0" fontId="2" fillId="4" borderId="1" xfId="0" applyFont="1" applyFill="1" applyBorder="1" applyAlignment="1"/>
    <xf numFmtId="3" fontId="2" fillId="4" borderId="1" xfId="0" applyNumberFormat="1" applyFont="1" applyFill="1" applyBorder="1" applyAlignment="1"/>
    <xf numFmtId="3" fontId="2" fillId="4" borderId="1" xfId="0" applyNumberFormat="1" applyFont="1" applyFill="1" applyBorder="1" applyAlignment="1">
      <alignment horizontal="right" vertical="center"/>
    </xf>
    <xf numFmtId="3" fontId="2" fillId="4" borderId="1" xfId="0" applyNumberFormat="1" applyFont="1" applyFill="1" applyBorder="1" applyAlignment="1">
      <alignment horizontal="right" vertical="center" wrapText="1"/>
    </xf>
    <xf numFmtId="0" fontId="56" fillId="4" borderId="1" xfId="0" applyFont="1" applyFill="1" applyBorder="1" applyAlignment="1">
      <alignment wrapText="1"/>
    </xf>
    <xf numFmtId="3" fontId="56" fillId="4" borderId="1" xfId="0" applyNumberFormat="1" applyFont="1" applyFill="1" applyBorder="1" applyAlignment="1"/>
    <xf numFmtId="3" fontId="1" fillId="4" borderId="1" xfId="0" applyNumberFormat="1" applyFont="1" applyFill="1" applyBorder="1" applyAlignment="1">
      <alignment horizontal="right" vertical="center"/>
    </xf>
    <xf numFmtId="3" fontId="2" fillId="9" borderId="1" xfId="0" applyNumberFormat="1" applyFont="1" applyFill="1" applyBorder="1" applyAlignment="1">
      <alignment horizontal="right" vertical="center"/>
    </xf>
    <xf numFmtId="0" fontId="2" fillId="9" borderId="1" xfId="0" applyFont="1" applyFill="1" applyBorder="1" applyAlignment="1">
      <alignment vertical="center"/>
    </xf>
    <xf numFmtId="0" fontId="10" fillId="11" borderId="1" xfId="0" applyFont="1" applyFill="1" applyBorder="1" applyAlignment="1">
      <alignment vertical="center"/>
    </xf>
    <xf numFmtId="3" fontId="2" fillId="11" borderId="1" xfId="0" applyNumberFormat="1" applyFont="1" applyFill="1" applyBorder="1" applyAlignment="1">
      <alignment horizontal="right" vertical="center"/>
    </xf>
    <xf numFmtId="0" fontId="1" fillId="11" borderId="1" xfId="0" applyFont="1" applyFill="1" applyBorder="1" applyAlignment="1">
      <alignment vertical="center"/>
    </xf>
    <xf numFmtId="3" fontId="1" fillId="11" borderId="1" xfId="0" applyNumberFormat="1" applyFont="1" applyFill="1" applyBorder="1" applyAlignment="1">
      <alignment horizontal="right" vertical="center"/>
    </xf>
    <xf numFmtId="0" fontId="2" fillId="11" borderId="1" xfId="0" applyFont="1" applyFill="1" applyBorder="1" applyAlignment="1">
      <alignment vertical="center"/>
    </xf>
    <xf numFmtId="3" fontId="10" fillId="11" borderId="1" xfId="0" applyNumberFormat="1" applyFont="1" applyFill="1" applyBorder="1" applyAlignment="1">
      <alignment horizontal="right" vertical="center"/>
    </xf>
    <xf numFmtId="0" fontId="0" fillId="4" borderId="0" xfId="0" applyFont="1" applyFill="1" applyAlignment="1"/>
    <xf numFmtId="3" fontId="1" fillId="4" borderId="1" xfId="0" applyNumberFormat="1" applyFont="1" applyFill="1" applyBorder="1" applyAlignment="1">
      <alignment horizontal="center" vertical="center" wrapText="1"/>
    </xf>
    <xf numFmtId="0" fontId="56" fillId="4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vertical="center" wrapText="1"/>
    </xf>
    <xf numFmtId="3" fontId="2" fillId="14" borderId="1" xfId="0" applyNumberFormat="1" applyFont="1" applyFill="1" applyBorder="1" applyAlignment="1">
      <alignment horizontal="right" vertical="center"/>
    </xf>
    <xf numFmtId="3" fontId="2" fillId="13" borderId="1" xfId="0" applyNumberFormat="1" applyFont="1" applyFill="1" applyBorder="1" applyAlignment="1">
      <alignment horizontal="right" vertical="center"/>
    </xf>
    <xf numFmtId="0" fontId="2" fillId="15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vertical="center" wrapText="1"/>
    </xf>
    <xf numFmtId="3" fontId="2" fillId="15" borderId="1" xfId="0" applyNumberFormat="1" applyFont="1" applyFill="1" applyBorder="1" applyAlignment="1">
      <alignment horizontal="right" vertical="center"/>
    </xf>
    <xf numFmtId="3" fontId="1" fillId="15" borderId="1" xfId="0" applyNumberFormat="1" applyFont="1" applyFill="1" applyBorder="1" applyAlignment="1">
      <alignment horizontal="right" vertical="center"/>
    </xf>
    <xf numFmtId="0" fontId="7" fillId="16" borderId="1" xfId="0" applyFont="1" applyFill="1" applyBorder="1" applyAlignment="1">
      <alignment horizontal="center" vertical="center"/>
    </xf>
    <xf numFmtId="0" fontId="8" fillId="16" borderId="1" xfId="0" applyFont="1" applyFill="1" applyBorder="1" applyAlignment="1">
      <alignment vertical="center"/>
    </xf>
    <xf numFmtId="3" fontId="10" fillId="16" borderId="1" xfId="0" applyNumberFormat="1" applyFont="1" applyFill="1" applyBorder="1" applyAlignment="1">
      <alignment horizontal="right" vertical="center"/>
    </xf>
    <xf numFmtId="3" fontId="2" fillId="16" borderId="1" xfId="0" applyNumberFormat="1" applyFont="1" applyFill="1" applyBorder="1" applyAlignment="1">
      <alignment horizontal="right" vertical="center"/>
    </xf>
    <xf numFmtId="0" fontId="1" fillId="17" borderId="1" xfId="0" applyFont="1" applyFill="1" applyBorder="1" applyAlignment="1">
      <alignment horizontal="center" vertical="center"/>
    </xf>
    <xf numFmtId="0" fontId="2" fillId="17" borderId="1" xfId="0" applyFont="1" applyFill="1" applyBorder="1" applyAlignment="1">
      <alignment vertical="center"/>
    </xf>
    <xf numFmtId="3" fontId="2" fillId="17" borderId="1" xfId="0" applyNumberFormat="1" applyFont="1" applyFill="1" applyBorder="1" applyAlignment="1">
      <alignment horizontal="right" vertical="center"/>
    </xf>
    <xf numFmtId="0" fontId="1" fillId="15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vertical="center"/>
    </xf>
    <xf numFmtId="0" fontId="1" fillId="16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0" fontId="46" fillId="13" borderId="1" xfId="0" applyFont="1" applyFill="1" applyBorder="1" applyAlignment="1">
      <alignment vertical="center" wrapText="1"/>
    </xf>
    <xf numFmtId="166" fontId="34" fillId="13" borderId="1" xfId="1" applyNumberFormat="1" applyFont="1" applyFill="1" applyBorder="1" applyAlignment="1">
      <alignment vertical="center"/>
    </xf>
    <xf numFmtId="3" fontId="34" fillId="13" borderId="1" xfId="0" applyNumberFormat="1" applyFont="1" applyFill="1" applyBorder="1" applyAlignment="1">
      <alignment vertical="center"/>
    </xf>
    <xf numFmtId="0" fontId="2" fillId="13" borderId="1" xfId="0" applyFont="1" applyFill="1" applyBorder="1" applyAlignment="1">
      <alignment vertical="center" wrapText="1"/>
    </xf>
    <xf numFmtId="3" fontId="35" fillId="13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66" fontId="37" fillId="2" borderId="1" xfId="1" applyNumberFormat="1" applyFont="1" applyFill="1" applyBorder="1" applyAlignment="1">
      <alignment vertical="center"/>
    </xf>
    <xf numFmtId="3" fontId="34" fillId="2" borderId="1" xfId="0" applyNumberFormat="1" applyFont="1" applyFill="1" applyBorder="1" applyAlignment="1">
      <alignment vertical="center"/>
    </xf>
    <xf numFmtId="0" fontId="1" fillId="13" borderId="1" xfId="0" applyFont="1" applyFill="1" applyBorder="1" applyAlignment="1">
      <alignment horizontal="center" vertical="center"/>
    </xf>
    <xf numFmtId="0" fontId="17" fillId="13" borderId="0" xfId="0" applyFont="1" applyFill="1"/>
    <xf numFmtId="0" fontId="2" fillId="13" borderId="1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vertical="center"/>
    </xf>
    <xf numFmtId="166" fontId="37" fillId="2" borderId="24" xfId="1" applyNumberFormat="1" applyFont="1" applyFill="1" applyBorder="1" applyAlignment="1">
      <alignment vertical="center"/>
    </xf>
    <xf numFmtId="3" fontId="34" fillId="2" borderId="24" xfId="0" applyNumberFormat="1" applyFont="1" applyFill="1" applyBorder="1" applyAlignment="1">
      <alignment vertical="center"/>
    </xf>
    <xf numFmtId="166" fontId="34" fillId="2" borderId="24" xfId="1" applyNumberFormat="1" applyFont="1" applyFill="1" applyBorder="1" applyAlignment="1">
      <alignment vertical="center"/>
    </xf>
    <xf numFmtId="165" fontId="0" fillId="0" borderId="0" xfId="0" applyNumberFormat="1" applyFill="1" applyBorder="1" applyAlignment="1" applyProtection="1">
      <alignment vertical="center" wrapText="1"/>
    </xf>
    <xf numFmtId="165" fontId="0" fillId="0" borderId="0" xfId="0" applyNumberFormat="1" applyFill="1" applyBorder="1" applyAlignment="1" applyProtection="1">
      <alignment horizontal="center" vertical="center" wrapText="1"/>
    </xf>
    <xf numFmtId="3" fontId="47" fillId="0" borderId="0" xfId="0" applyNumberFormat="1" applyFont="1" applyFill="1" applyBorder="1" applyAlignment="1" applyProtection="1">
      <alignment vertical="center" wrapText="1"/>
    </xf>
    <xf numFmtId="3" fontId="54" fillId="0" borderId="1" xfId="0" applyNumberFormat="1" applyFont="1" applyFill="1" applyBorder="1" applyAlignment="1" applyProtection="1">
      <alignment vertical="center" wrapText="1"/>
    </xf>
    <xf numFmtId="3" fontId="51" fillId="0" borderId="1" xfId="0" applyNumberFormat="1" applyFont="1" applyFill="1" applyBorder="1" applyAlignment="1" applyProtection="1">
      <alignment horizontal="right" vertical="center" wrapText="1"/>
    </xf>
    <xf numFmtId="3" fontId="54" fillId="0" borderId="1" xfId="0" applyNumberFormat="1" applyFont="1" applyFill="1" applyBorder="1" applyAlignment="1" applyProtection="1">
      <alignment horizontal="center" vertical="center"/>
    </xf>
    <xf numFmtId="165" fontId="6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4" applyFont="1" applyFill="1" applyBorder="1" applyAlignment="1">
      <alignment horizontal="right" vertical="center"/>
    </xf>
    <xf numFmtId="0" fontId="59" fillId="0" borderId="0" xfId="0" applyFont="1" applyAlignment="1">
      <alignment wrapText="1"/>
    </xf>
    <xf numFmtId="166" fontId="15" fillId="0" borderId="1" xfId="1" applyNumberFormat="1" applyFont="1" applyBorder="1" applyAlignment="1">
      <alignment vertical="center"/>
    </xf>
    <xf numFmtId="49" fontId="2" fillId="0" borderId="1" xfId="7" applyNumberFormat="1" applyFont="1" applyFill="1" applyBorder="1" applyAlignment="1">
      <alignment horizontal="right" vertical="center"/>
    </xf>
    <xf numFmtId="3" fontId="0" fillId="0" borderId="0" xfId="0" applyNumberFormat="1" applyBorder="1"/>
    <xf numFmtId="0" fontId="0" fillId="0" borderId="25" xfId="0" applyBorder="1"/>
    <xf numFmtId="0" fontId="46" fillId="4" borderId="1" xfId="0" applyFont="1" applyFill="1" applyBorder="1" applyAlignment="1">
      <alignment horizontal="center" vertical="center" wrapText="1"/>
    </xf>
    <xf numFmtId="3" fontId="46" fillId="0" borderId="0" xfId="9" applyNumberFormat="1" applyFont="1" applyAlignment="1">
      <alignment horizontal="center"/>
    </xf>
    <xf numFmtId="3" fontId="2" fillId="0" borderId="1" xfId="9" applyNumberFormat="1" applyFont="1" applyBorder="1" applyAlignment="1">
      <alignment horizontal="center"/>
    </xf>
    <xf numFmtId="3" fontId="2" fillId="0" borderId="1" xfId="9" applyNumberFormat="1" applyFont="1" applyBorder="1" applyAlignment="1">
      <alignment horizontal="center" wrapText="1"/>
    </xf>
    <xf numFmtId="3" fontId="2" fillId="0" borderId="3" xfId="9" applyNumberFormat="1" applyFont="1" applyBorder="1" applyAlignment="1">
      <alignment horizontal="center" wrapText="1"/>
    </xf>
    <xf numFmtId="0" fontId="56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3" fontId="2" fillId="0" borderId="1" xfId="0" applyNumberFormat="1" applyFont="1" applyBorder="1"/>
    <xf numFmtId="0" fontId="1" fillId="4" borderId="0" xfId="0" applyFont="1" applyFill="1" applyAlignment="1">
      <alignment horizontal="right" vertical="center"/>
    </xf>
    <xf numFmtId="0" fontId="0" fillId="4" borderId="0" xfId="0" applyFill="1" applyAlignment="1">
      <alignment horizontal="right" vertical="center"/>
    </xf>
    <xf numFmtId="0" fontId="3" fillId="4" borderId="22" xfId="0" applyFont="1" applyFill="1" applyBorder="1" applyAlignment="1">
      <alignment horizontal="center" wrapText="1"/>
    </xf>
    <xf numFmtId="0" fontId="14" fillId="4" borderId="22" xfId="0" applyFont="1" applyFill="1" applyBorder="1" applyAlignment="1">
      <alignment wrapText="1"/>
    </xf>
    <xf numFmtId="0" fontId="0" fillId="4" borderId="22" xfId="0" applyFill="1" applyBorder="1" applyAlignment="1"/>
    <xf numFmtId="0" fontId="3" fillId="4" borderId="21" xfId="0" applyFont="1" applyFill="1" applyBorder="1" applyAlignment="1">
      <alignment horizontal="center" vertical="center"/>
    </xf>
    <xf numFmtId="0" fontId="58" fillId="4" borderId="22" xfId="0" applyFont="1" applyFill="1" applyBorder="1" applyAlignment="1"/>
    <xf numFmtId="0" fontId="16" fillId="0" borderId="0" xfId="0" applyFont="1" applyAlignment="1">
      <alignment horizontal="right" vertical="center"/>
    </xf>
    <xf numFmtId="165" fontId="26" fillId="0" borderId="1" xfId="0" applyNumberFormat="1" applyFont="1" applyFill="1" applyBorder="1" applyAlignment="1" applyProtection="1">
      <alignment horizontal="center" vertical="center" wrapText="1"/>
    </xf>
    <xf numFmtId="165" fontId="52" fillId="0" borderId="0" xfId="0" applyNumberFormat="1" applyFont="1" applyFill="1" applyBorder="1" applyAlignment="1" applyProtection="1">
      <alignment horizontal="center" vertical="center" wrapText="1"/>
    </xf>
    <xf numFmtId="165" fontId="1" fillId="0" borderId="0" xfId="0" applyNumberFormat="1" applyFont="1" applyFill="1" applyAlignment="1" applyProtection="1">
      <alignment horizontal="right" vertical="center"/>
    </xf>
    <xf numFmtId="0" fontId="0" fillId="0" borderId="0" xfId="0" applyAlignment="1">
      <alignment horizontal="right" vertical="center"/>
    </xf>
    <xf numFmtId="165" fontId="18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165" fontId="24" fillId="0" borderId="3" xfId="0" applyNumberFormat="1" applyFont="1" applyFill="1" applyBorder="1" applyAlignment="1" applyProtection="1">
      <alignment horizontal="center" vertical="center"/>
    </xf>
    <xf numFmtId="0" fontId="0" fillId="0" borderId="23" xfId="0" applyBorder="1" applyAlignment="1">
      <alignment vertical="center"/>
    </xf>
    <xf numFmtId="0" fontId="0" fillId="0" borderId="7" xfId="0" applyBorder="1" applyAlignment="1">
      <alignment vertical="center"/>
    </xf>
    <xf numFmtId="165" fontId="18" fillId="0" borderId="0" xfId="0" applyNumberFormat="1" applyFont="1" applyFill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0" fontId="1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wrapText="1"/>
    </xf>
    <xf numFmtId="0" fontId="0" fillId="0" borderId="0" xfId="0" applyAlignment="1"/>
    <xf numFmtId="0" fontId="15" fillId="0" borderId="22" xfId="0" applyFont="1" applyBorder="1" applyAlignment="1">
      <alignment horizontal="right" vertical="center"/>
    </xf>
    <xf numFmtId="0" fontId="3" fillId="4" borderId="3" xfId="0" applyFont="1" applyFill="1" applyBorder="1" applyAlignment="1">
      <alignment horizontal="center" vertical="top" wrapText="1"/>
    </xf>
    <xf numFmtId="0" fontId="46" fillId="4" borderId="23" xfId="0" applyFont="1" applyFill="1" applyBorder="1" applyAlignment="1"/>
    <xf numFmtId="0" fontId="0" fillId="0" borderId="23" xfId="0" applyBorder="1" applyAlignment="1"/>
    <xf numFmtId="0" fontId="0" fillId="0" borderId="7" xfId="0" applyBorder="1" applyAlignment="1"/>
    <xf numFmtId="0" fontId="19" fillId="0" borderId="0" xfId="3" applyFont="1" applyFill="1" applyAlignment="1" applyProtection="1">
      <alignment horizontal="center" wrapText="1"/>
    </xf>
    <xf numFmtId="0" fontId="19" fillId="0" borderId="0" xfId="3" applyFont="1" applyFill="1" applyAlignment="1" applyProtection="1">
      <alignment horizontal="center"/>
    </xf>
    <xf numFmtId="0" fontId="28" fillId="0" borderId="14" xfId="3" applyFont="1" applyFill="1" applyBorder="1" applyAlignment="1" applyProtection="1">
      <alignment horizontal="left" vertical="center" indent="1"/>
    </xf>
    <xf numFmtId="0" fontId="28" fillId="0" borderId="4" xfId="3" applyFont="1" applyFill="1" applyBorder="1" applyAlignment="1" applyProtection="1">
      <alignment horizontal="left" vertical="center" indent="1"/>
    </xf>
    <xf numFmtId="0" fontId="28" fillId="0" borderId="5" xfId="3" applyFont="1" applyFill="1" applyBorder="1" applyAlignment="1" applyProtection="1">
      <alignment horizontal="left" vertical="center" indent="1"/>
    </xf>
    <xf numFmtId="0" fontId="20" fillId="0" borderId="0" xfId="3" applyFont="1" applyFill="1" applyAlignment="1" applyProtection="1">
      <alignment horizontal="right" vertical="center"/>
    </xf>
    <xf numFmtId="3" fontId="1" fillId="0" borderId="0" xfId="5" applyNumberFormat="1" applyFont="1" applyAlignment="1">
      <alignment horizontal="left"/>
    </xf>
    <xf numFmtId="0" fontId="2" fillId="0" borderId="0" xfId="4" applyFont="1" applyFill="1" applyBorder="1" applyAlignment="1">
      <alignment horizontal="center" vertical="center"/>
    </xf>
    <xf numFmtId="0" fontId="32" fillId="0" borderId="0" xfId="4" applyFont="1" applyFill="1" applyBorder="1" applyAlignment="1">
      <alignment horizontal="center" vertical="center"/>
    </xf>
    <xf numFmtId="0" fontId="1" fillId="0" borderId="0" xfId="4" applyFont="1" applyFill="1" applyBorder="1" applyAlignment="1">
      <alignment horizontal="right" vertical="center"/>
    </xf>
    <xf numFmtId="0" fontId="1" fillId="0" borderId="1" xfId="6" applyFont="1" applyFill="1" applyBorder="1" applyAlignment="1">
      <alignment horizontal="center" vertical="center" textRotation="90"/>
    </xf>
    <xf numFmtId="0" fontId="2" fillId="0" borderId="1" xfId="6" applyFont="1" applyFill="1" applyBorder="1" applyAlignment="1">
      <alignment horizontal="center" vertical="center" wrapText="1"/>
    </xf>
    <xf numFmtId="3" fontId="2" fillId="0" borderId="1" xfId="6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32" fillId="0" borderId="0" xfId="4" applyFont="1" applyFill="1" applyBorder="1" applyAlignment="1">
      <alignment horizontal="right" vertical="center"/>
    </xf>
    <xf numFmtId="0" fontId="0" fillId="0" borderId="22" xfId="0" applyBorder="1" applyAlignment="1"/>
    <xf numFmtId="0" fontId="60" fillId="0" borderId="0" xfId="0" applyFont="1" applyAlignment="1">
      <alignment horizontal="right" vertical="center"/>
    </xf>
    <xf numFmtId="3" fontId="46" fillId="0" borderId="0" xfId="9" applyNumberFormat="1" applyFont="1" applyAlignment="1">
      <alignment horizontal="center"/>
    </xf>
    <xf numFmtId="3" fontId="46" fillId="0" borderId="25" xfId="9" applyNumberFormat="1" applyFont="1" applyBorder="1" applyAlignment="1">
      <alignment horizontal="center"/>
    </xf>
    <xf numFmtId="3" fontId="46" fillId="0" borderId="0" xfId="9" applyNumberFormat="1" applyFont="1" applyAlignment="1">
      <alignment horizontal="left"/>
    </xf>
    <xf numFmtId="3" fontId="46" fillId="0" borderId="25" xfId="9" applyNumberFormat="1" applyFont="1" applyBorder="1" applyAlignment="1">
      <alignment horizontal="left"/>
    </xf>
    <xf numFmtId="0" fontId="56" fillId="0" borderId="23" xfId="0" applyFont="1" applyBorder="1" applyAlignment="1">
      <alignment horizontal="center" vertical="center" wrapText="1"/>
    </xf>
    <xf numFmtId="0" fontId="56" fillId="0" borderId="7" xfId="0" applyFont="1" applyBorder="1" applyAlignment="1">
      <alignment horizontal="center" vertical="center" wrapText="1"/>
    </xf>
  </cellXfs>
  <cellStyles count="10">
    <cellStyle name="Ezres" xfId="1" builtinId="3"/>
    <cellStyle name="Figyelmeztetés" xfId="8" builtinId="11"/>
    <cellStyle name="Normál" xfId="0" builtinId="0"/>
    <cellStyle name="Normál_2007.évi konc. összefoglaló bevétel" xfId="5"/>
    <cellStyle name="Normál_2008.évi költségvetési javaslat" xfId="6"/>
    <cellStyle name="Normál_EU-s tábla kv-hez_EU projektek tábla" xfId="9"/>
    <cellStyle name="Normál_irodai végleges intézményekkel" xfId="7"/>
    <cellStyle name="Normál_Munka1" xfId="2"/>
    <cellStyle name="Normál_SEGEDLETEK" xfId="3"/>
    <cellStyle name="Normál_Városfejlesztési Iroda - 2008. kv. tervezés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enn%20Kati\Nv&#225;mos%20k&#246;lts&#233;gvet&#233;s\Nemesv&#225;mos%202018\M&#225;solat%20eredetijeNv&#225;mos%20%202018.%20kv%20mell&#233;kletek.xl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. bevételek ,kiad.önk.össz."/>
      <sheetName val="2.bevételek kiad. int."/>
      <sheetName val="3.1.működési mérleg"/>
      <sheetName val="3.2 Felhalmozási mérleg"/>
      <sheetName val="4.átadott pénzeszközök"/>
      <sheetName val="5.felhalmozási kiadások"/>
      <sheetName val="6.kötelező,önként v"/>
      <sheetName val="7.1 önkorm"/>
      <sheetName val="7.2 óvoda"/>
      <sheetName val="7.3 hivatal"/>
      <sheetName val="8.előir.felh.terv"/>
      <sheetName val="9.Több éves kih.döntések"/>
      <sheetName val="10. köv.3 év "/>
      <sheetName val="11.Közvetett tám"/>
      <sheetName val="12.Uniós forrásból"/>
      <sheetName val="6. cofogos"/>
    </sheetNames>
    <sheetDataSet>
      <sheetData sheetId="0"/>
      <sheetData sheetId="1">
        <row r="77">
          <cell r="G77">
            <v>0</v>
          </cell>
          <cell r="H77">
            <v>0</v>
          </cell>
          <cell r="J77">
            <v>0</v>
          </cell>
        </row>
        <row r="83">
          <cell r="H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57"/>
  <sheetViews>
    <sheetView zoomScaleNormal="100" workbookViewId="0">
      <selection activeCell="G6" sqref="G6"/>
    </sheetView>
  </sheetViews>
  <sheetFormatPr defaultColWidth="14.44140625" defaultRowHeight="14.4"/>
  <cols>
    <col min="1" max="1" width="3.6640625" style="219" customWidth="1"/>
    <col min="2" max="2" width="37.5546875" style="219" customWidth="1"/>
    <col min="3" max="3" width="12.33203125" style="219" customWidth="1"/>
    <col min="4" max="4" width="14.44140625" style="219"/>
    <col min="5" max="5" width="13.6640625" style="219" customWidth="1"/>
    <col min="6" max="6" width="14.109375" style="219" customWidth="1"/>
    <col min="7" max="8" width="13.33203125" style="219" customWidth="1"/>
    <col min="9" max="9" width="8" style="219" customWidth="1"/>
    <col min="10" max="10" width="9.5546875" style="219" customWidth="1"/>
    <col min="11" max="11" width="10.6640625" style="219" customWidth="1"/>
    <col min="12" max="23" width="8" style="219" customWidth="1"/>
    <col min="24" max="16384" width="14.44140625" style="219"/>
  </cols>
  <sheetData>
    <row r="1" spans="1:8" ht="16.5" customHeight="1">
      <c r="A1" s="365"/>
      <c r="B1" s="428" t="s">
        <v>491</v>
      </c>
      <c r="C1" s="429"/>
      <c r="D1" s="429"/>
      <c r="E1" s="429"/>
      <c r="F1" s="429"/>
      <c r="G1" s="429"/>
      <c r="H1" s="429"/>
    </row>
    <row r="2" spans="1:8" ht="29.4" customHeight="1">
      <c r="A2" s="262"/>
      <c r="B2" s="430" t="s">
        <v>333</v>
      </c>
      <c r="C2" s="431"/>
      <c r="D2" s="432"/>
      <c r="E2" s="432"/>
      <c r="F2" s="432"/>
      <c r="G2" s="432"/>
      <c r="H2" s="432"/>
    </row>
    <row r="3" spans="1:8" ht="12.75" customHeight="1">
      <c r="A3" s="21"/>
      <c r="B3" s="21"/>
      <c r="C3" s="366"/>
      <c r="D3" s="366"/>
      <c r="E3" s="348"/>
      <c r="F3" s="348"/>
      <c r="G3" s="366"/>
      <c r="H3" s="348"/>
    </row>
    <row r="4" spans="1:8" ht="38.25" customHeight="1">
      <c r="A4" s="21"/>
      <c r="B4" s="40"/>
      <c r="C4" s="367" t="s">
        <v>449</v>
      </c>
      <c r="D4" s="367" t="s">
        <v>447</v>
      </c>
      <c r="E4" s="367" t="s">
        <v>308</v>
      </c>
      <c r="F4" s="367" t="s">
        <v>436</v>
      </c>
      <c r="G4" s="367" t="s">
        <v>435</v>
      </c>
      <c r="H4" s="367" t="s">
        <v>432</v>
      </c>
    </row>
    <row r="5" spans="1:8" ht="36" customHeight="1">
      <c r="A5" s="21"/>
      <c r="B5" s="330" t="s">
        <v>0</v>
      </c>
      <c r="C5" s="329"/>
      <c r="D5" s="329"/>
      <c r="E5" s="348"/>
      <c r="F5" s="348"/>
      <c r="G5" s="329"/>
      <c r="H5" s="348"/>
    </row>
    <row r="6" spans="1:8" ht="30.75" customHeight="1">
      <c r="A6" s="21">
        <v>1</v>
      </c>
      <c r="B6" s="220" t="s">
        <v>309</v>
      </c>
      <c r="C6" s="349">
        <v>9059718</v>
      </c>
      <c r="D6" s="221">
        <v>11634487</v>
      </c>
      <c r="E6" s="221">
        <v>10938448</v>
      </c>
      <c r="F6" s="221">
        <v>10983501</v>
      </c>
      <c r="G6" s="221">
        <v>11212646</v>
      </c>
      <c r="H6" s="221">
        <v>11303314</v>
      </c>
    </row>
    <row r="7" spans="1:8" ht="24" customHeight="1">
      <c r="A7" s="21">
        <v>2</v>
      </c>
      <c r="B7" s="350" t="s">
        <v>310</v>
      </c>
      <c r="C7" s="351">
        <v>3381506</v>
      </c>
      <c r="D7" s="352">
        <v>891565</v>
      </c>
      <c r="E7" s="352">
        <v>0</v>
      </c>
      <c r="F7" s="352">
        <v>7587776</v>
      </c>
      <c r="G7" s="352">
        <v>0</v>
      </c>
      <c r="H7" s="352">
        <v>7587776</v>
      </c>
    </row>
    <row r="8" spans="1:8" ht="24" customHeight="1">
      <c r="A8" s="21">
        <v>3</v>
      </c>
      <c r="B8" s="41" t="s">
        <v>311</v>
      </c>
      <c r="C8" s="353">
        <v>8292975</v>
      </c>
      <c r="D8" s="352">
        <v>7241765</v>
      </c>
      <c r="E8" s="352">
        <v>7100000</v>
      </c>
      <c r="F8" s="352">
        <v>7100000</v>
      </c>
      <c r="G8" s="352">
        <v>5258677</v>
      </c>
      <c r="H8" s="352">
        <v>6500000</v>
      </c>
    </row>
    <row r="9" spans="1:8" ht="19.5" customHeight="1">
      <c r="A9" s="21">
        <v>4</v>
      </c>
      <c r="B9" s="340" t="s">
        <v>14</v>
      </c>
      <c r="C9" s="353">
        <v>1127009</v>
      </c>
      <c r="D9" s="352">
        <v>706612</v>
      </c>
      <c r="E9" s="352">
        <v>700000</v>
      </c>
      <c r="F9" s="352">
        <v>700000</v>
      </c>
      <c r="G9" s="352">
        <v>1035715</v>
      </c>
      <c r="H9" s="352">
        <v>560000</v>
      </c>
    </row>
    <row r="10" spans="1:8" ht="27" customHeight="1">
      <c r="A10" s="21">
        <v>5</v>
      </c>
      <c r="B10" s="354" t="s">
        <v>312</v>
      </c>
      <c r="C10" s="355">
        <v>0</v>
      </c>
      <c r="D10" s="355">
        <v>0</v>
      </c>
      <c r="E10" s="355">
        <v>0</v>
      </c>
      <c r="F10" s="355">
        <v>0</v>
      </c>
      <c r="G10" s="355">
        <v>0</v>
      </c>
      <c r="H10" s="355">
        <v>0</v>
      </c>
    </row>
    <row r="11" spans="1:8" ht="27" customHeight="1">
      <c r="A11" s="21">
        <v>6</v>
      </c>
      <c r="B11" s="354" t="s">
        <v>313</v>
      </c>
      <c r="C11" s="355">
        <v>22950000</v>
      </c>
      <c r="D11" s="355">
        <v>0</v>
      </c>
      <c r="E11" s="355">
        <v>0</v>
      </c>
      <c r="F11" s="355">
        <v>0</v>
      </c>
      <c r="G11" s="355">
        <v>0</v>
      </c>
      <c r="H11" s="355">
        <v>0</v>
      </c>
    </row>
    <row r="12" spans="1:8" ht="27" customHeight="1">
      <c r="A12" s="21">
        <v>7</v>
      </c>
      <c r="B12" s="354" t="s">
        <v>314</v>
      </c>
      <c r="C12" s="355">
        <v>0</v>
      </c>
      <c r="D12" s="355">
        <v>0</v>
      </c>
      <c r="E12" s="355">
        <v>0</v>
      </c>
      <c r="F12" s="355">
        <v>0</v>
      </c>
      <c r="G12" s="355">
        <v>0</v>
      </c>
      <c r="H12" s="355">
        <v>0</v>
      </c>
    </row>
    <row r="13" spans="1:8" ht="25.5" customHeight="1">
      <c r="A13" s="370">
        <v>8</v>
      </c>
      <c r="B13" s="371" t="s">
        <v>315</v>
      </c>
      <c r="C13" s="372">
        <f t="shared" ref="C13:E13" si="0">SUM(C6:C12)</f>
        <v>44811208</v>
      </c>
      <c r="D13" s="373">
        <f t="shared" si="0"/>
        <v>20474429</v>
      </c>
      <c r="E13" s="373">
        <f t="shared" si="0"/>
        <v>18738448</v>
      </c>
      <c r="F13" s="373">
        <f t="shared" ref="F13:H13" si="1">SUM(F6:F12)</f>
        <v>26371277</v>
      </c>
      <c r="G13" s="373">
        <f t="shared" si="1"/>
        <v>17507038</v>
      </c>
      <c r="H13" s="373">
        <f t="shared" si="1"/>
        <v>25951090</v>
      </c>
    </row>
    <row r="14" spans="1:8" ht="34.5" customHeight="1">
      <c r="A14" s="222">
        <v>9</v>
      </c>
      <c r="B14" s="223" t="s">
        <v>316</v>
      </c>
      <c r="C14" s="224"/>
      <c r="D14" s="225"/>
      <c r="E14" s="225"/>
      <c r="F14" s="225"/>
      <c r="G14" s="225"/>
      <c r="H14" s="225"/>
    </row>
    <row r="15" spans="1:8" ht="42.75" customHeight="1">
      <c r="A15" s="21">
        <v>10</v>
      </c>
      <c r="B15" s="226" t="s">
        <v>23</v>
      </c>
      <c r="C15" s="227">
        <v>796888</v>
      </c>
      <c r="D15" s="227">
        <v>547138</v>
      </c>
      <c r="E15" s="227">
        <v>0</v>
      </c>
      <c r="F15" s="227">
        <v>0</v>
      </c>
      <c r="G15" s="227">
        <v>452133</v>
      </c>
      <c r="H15" s="227">
        <v>0</v>
      </c>
    </row>
    <row r="16" spans="1:8" ht="18" customHeight="1">
      <c r="A16" s="21">
        <v>12</v>
      </c>
      <c r="B16" s="338" t="s">
        <v>24</v>
      </c>
      <c r="C16" s="356">
        <v>15224761</v>
      </c>
      <c r="D16" s="356">
        <v>44442816</v>
      </c>
      <c r="E16" s="356">
        <v>18370981</v>
      </c>
      <c r="F16" s="356">
        <v>18370981</v>
      </c>
      <c r="G16" s="356">
        <v>18370981</v>
      </c>
      <c r="H16" s="356">
        <v>10195694</v>
      </c>
    </row>
    <row r="17" spans="1:11" ht="18" customHeight="1">
      <c r="A17" s="21">
        <v>13</v>
      </c>
      <c r="B17" s="338" t="s">
        <v>317</v>
      </c>
      <c r="C17" s="356">
        <v>0</v>
      </c>
      <c r="D17" s="356">
        <v>0</v>
      </c>
      <c r="E17" s="356">
        <v>0</v>
      </c>
      <c r="F17" s="356">
        <v>0</v>
      </c>
      <c r="G17" s="356">
        <v>0</v>
      </c>
      <c r="H17" s="356">
        <v>0</v>
      </c>
    </row>
    <row r="18" spans="1:11" ht="22.5" customHeight="1">
      <c r="A18" s="374">
        <v>14</v>
      </c>
      <c r="B18" s="375" t="s">
        <v>25</v>
      </c>
      <c r="C18" s="376">
        <f t="shared" ref="C18:E18" si="2">SUM(C15:C17)</f>
        <v>16021649</v>
      </c>
      <c r="D18" s="377">
        <f t="shared" si="2"/>
        <v>44989954</v>
      </c>
      <c r="E18" s="377">
        <f t="shared" si="2"/>
        <v>18370981</v>
      </c>
      <c r="F18" s="377">
        <f t="shared" ref="F18:H18" si="3">SUM(F15:F17)</f>
        <v>18370981</v>
      </c>
      <c r="G18" s="377">
        <f t="shared" si="3"/>
        <v>18823114</v>
      </c>
      <c r="H18" s="377">
        <f t="shared" si="3"/>
        <v>10195694</v>
      </c>
    </row>
    <row r="19" spans="1:11" ht="19.5" customHeight="1">
      <c r="A19" s="378">
        <v>15</v>
      </c>
      <c r="B19" s="379" t="s">
        <v>26</v>
      </c>
      <c r="C19" s="380">
        <f t="shared" ref="C19:E19" si="4">SUM(C13,C18)</f>
        <v>60832857</v>
      </c>
      <c r="D19" s="381">
        <f t="shared" si="4"/>
        <v>65464383</v>
      </c>
      <c r="E19" s="381">
        <f t="shared" si="4"/>
        <v>37109429</v>
      </c>
      <c r="F19" s="381">
        <f t="shared" ref="F19:H19" si="5">SUM(F13,F18)</f>
        <v>44742258</v>
      </c>
      <c r="G19" s="381">
        <f t="shared" si="5"/>
        <v>36330152</v>
      </c>
      <c r="H19" s="381">
        <f t="shared" si="5"/>
        <v>36146784</v>
      </c>
      <c r="I19" s="228"/>
      <c r="J19" s="228"/>
      <c r="K19" s="228"/>
    </row>
    <row r="20" spans="1:11" ht="18" customHeight="1">
      <c r="A20" s="21"/>
      <c r="B20" s="40"/>
      <c r="C20" s="329"/>
      <c r="D20" s="356"/>
      <c r="E20" s="356"/>
      <c r="F20" s="356"/>
      <c r="G20" s="356"/>
      <c r="H20" s="356"/>
      <c r="I20" s="228"/>
      <c r="J20" s="228"/>
      <c r="K20" s="228"/>
    </row>
    <row r="21" spans="1:11" ht="25.5" customHeight="1">
      <c r="A21" s="21"/>
      <c r="B21" s="330"/>
      <c r="C21" s="329"/>
      <c r="D21" s="356"/>
      <c r="E21" s="356"/>
      <c r="F21" s="356"/>
      <c r="G21" s="356"/>
      <c r="H21" s="356"/>
      <c r="I21" s="228"/>
      <c r="J21" s="228"/>
      <c r="K21" s="228"/>
    </row>
    <row r="22" spans="1:11" ht="19.5" customHeight="1">
      <c r="A22" s="21"/>
      <c r="B22" s="330" t="s">
        <v>27</v>
      </c>
      <c r="C22" s="329"/>
      <c r="D22" s="356"/>
      <c r="E22" s="356"/>
      <c r="F22" s="356"/>
      <c r="G22" s="356"/>
      <c r="H22" s="356"/>
      <c r="I22" s="228"/>
      <c r="J22" s="228"/>
      <c r="K22" s="228"/>
    </row>
    <row r="23" spans="1:11" ht="19.5" customHeight="1">
      <c r="A23" s="21">
        <v>1</v>
      </c>
      <c r="B23" s="338" t="s">
        <v>318</v>
      </c>
      <c r="C23" s="356">
        <v>3937687</v>
      </c>
      <c r="D23" s="356">
        <v>4517266</v>
      </c>
      <c r="E23" s="356">
        <v>4570000</v>
      </c>
      <c r="F23" s="356">
        <v>4761670</v>
      </c>
      <c r="G23" s="356">
        <v>4772514</v>
      </c>
      <c r="H23" s="356">
        <v>4588648</v>
      </c>
      <c r="I23" s="229"/>
      <c r="J23" s="229"/>
      <c r="K23" s="228"/>
    </row>
    <row r="24" spans="1:11" ht="19.5" customHeight="1">
      <c r="A24" s="21">
        <v>2</v>
      </c>
      <c r="B24" s="338" t="s">
        <v>319</v>
      </c>
      <c r="C24" s="356">
        <v>941562</v>
      </c>
      <c r="D24" s="356">
        <v>974326</v>
      </c>
      <c r="E24" s="356">
        <v>894000</v>
      </c>
      <c r="F24" s="356">
        <v>935693</v>
      </c>
      <c r="G24" s="356">
        <v>937020</v>
      </c>
      <c r="H24" s="356">
        <v>890000</v>
      </c>
      <c r="I24" s="229"/>
      <c r="J24" s="229"/>
      <c r="K24" s="228"/>
    </row>
    <row r="25" spans="1:11" ht="19.5" customHeight="1">
      <c r="A25" s="21">
        <v>3</v>
      </c>
      <c r="B25" s="338" t="s">
        <v>29</v>
      </c>
      <c r="C25" s="356">
        <v>4122951</v>
      </c>
      <c r="D25" s="356">
        <v>6357942</v>
      </c>
      <c r="E25" s="356">
        <v>5248000</v>
      </c>
      <c r="F25" s="356">
        <v>5443250</v>
      </c>
      <c r="G25" s="356">
        <v>4403765</v>
      </c>
      <c r="H25" s="356">
        <v>5710000</v>
      </c>
      <c r="I25" s="230"/>
      <c r="J25" s="230"/>
      <c r="K25" s="231"/>
    </row>
    <row r="26" spans="1:11" ht="19.5" customHeight="1">
      <c r="A26" s="21">
        <v>4</v>
      </c>
      <c r="B26" s="338" t="s">
        <v>30</v>
      </c>
      <c r="C26" s="356">
        <v>93485</v>
      </c>
      <c r="D26" s="356">
        <v>397170</v>
      </c>
      <c r="E26" s="356">
        <v>0</v>
      </c>
      <c r="F26" s="356">
        <v>0</v>
      </c>
      <c r="G26" s="356">
        <v>0</v>
      </c>
      <c r="H26" s="356">
        <v>0</v>
      </c>
      <c r="I26" s="228"/>
      <c r="J26" s="228"/>
      <c r="K26" s="228"/>
    </row>
    <row r="27" spans="1:11" ht="25.5" customHeight="1">
      <c r="A27" s="21">
        <v>5</v>
      </c>
      <c r="B27" s="338" t="s">
        <v>320</v>
      </c>
      <c r="C27" s="356">
        <v>575000</v>
      </c>
      <c r="D27" s="356">
        <v>1191000</v>
      </c>
      <c r="E27" s="356">
        <v>1124000</v>
      </c>
      <c r="F27" s="356">
        <v>1124000</v>
      </c>
      <c r="G27" s="356">
        <v>855000</v>
      </c>
      <c r="H27" s="356">
        <v>1274500</v>
      </c>
      <c r="I27" s="228"/>
      <c r="J27" s="228"/>
      <c r="K27" s="228"/>
    </row>
    <row r="28" spans="1:11" ht="25.5" customHeight="1">
      <c r="A28" s="21">
        <v>6</v>
      </c>
      <c r="B28" s="338" t="s">
        <v>321</v>
      </c>
      <c r="C28" s="356"/>
      <c r="D28" s="356"/>
      <c r="E28" s="356"/>
      <c r="F28" s="356"/>
      <c r="G28" s="356"/>
      <c r="H28" s="356"/>
      <c r="I28" s="228"/>
      <c r="J28" s="228"/>
      <c r="K28" s="228"/>
    </row>
    <row r="29" spans="1:11" ht="24.75" customHeight="1">
      <c r="A29" s="21">
        <v>7</v>
      </c>
      <c r="B29" s="338" t="s">
        <v>31</v>
      </c>
      <c r="C29" s="356">
        <v>4481432</v>
      </c>
      <c r="D29" s="356">
        <v>4733628</v>
      </c>
      <c r="E29" s="356">
        <v>4854255</v>
      </c>
      <c r="F29" s="356">
        <v>4861139</v>
      </c>
      <c r="G29" s="356">
        <v>4861139</v>
      </c>
      <c r="H29" s="356">
        <v>5075553</v>
      </c>
      <c r="I29" s="228"/>
      <c r="J29" s="228"/>
      <c r="K29" s="228"/>
    </row>
    <row r="30" spans="1:11" ht="24.75" customHeight="1">
      <c r="A30" s="21">
        <v>8</v>
      </c>
      <c r="B30" s="338" t="s">
        <v>33</v>
      </c>
      <c r="C30" s="356">
        <v>72000</v>
      </c>
      <c r="D30" s="356">
        <v>72000</v>
      </c>
      <c r="E30" s="356">
        <v>130000</v>
      </c>
      <c r="F30" s="356">
        <v>130000</v>
      </c>
      <c r="G30" s="356">
        <v>98000</v>
      </c>
      <c r="H30" s="356">
        <v>130000</v>
      </c>
      <c r="I30" s="228"/>
      <c r="J30" s="228"/>
      <c r="K30" s="228"/>
    </row>
    <row r="31" spans="1:11" ht="19.5" customHeight="1">
      <c r="A31" s="21">
        <v>9</v>
      </c>
      <c r="B31" s="338" t="s">
        <v>34</v>
      </c>
      <c r="C31" s="356"/>
      <c r="D31" s="356"/>
      <c r="E31" s="356">
        <v>7573543</v>
      </c>
      <c r="F31" s="356">
        <v>7573543</v>
      </c>
      <c r="G31" s="356"/>
      <c r="H31" s="356">
        <v>1369947</v>
      </c>
      <c r="I31" s="228"/>
      <c r="J31" s="228"/>
      <c r="K31" s="228"/>
    </row>
    <row r="32" spans="1:11" ht="19.5" customHeight="1">
      <c r="A32" s="368">
        <v>10</v>
      </c>
      <c r="B32" s="358" t="s">
        <v>35</v>
      </c>
      <c r="C32" s="357">
        <f t="shared" ref="C32:E32" si="6">SUM(C23:C31)</f>
        <v>14224117</v>
      </c>
      <c r="D32" s="357">
        <f t="shared" si="6"/>
        <v>18243332</v>
      </c>
      <c r="E32" s="357">
        <f t="shared" si="6"/>
        <v>24393798</v>
      </c>
      <c r="F32" s="357">
        <f t="shared" ref="F32:H32" si="7">SUM(F23:F31)</f>
        <v>24829295</v>
      </c>
      <c r="G32" s="357">
        <f t="shared" si="7"/>
        <v>15927438</v>
      </c>
      <c r="H32" s="357">
        <f t="shared" si="7"/>
        <v>19038648</v>
      </c>
      <c r="I32" s="228"/>
      <c r="J32" s="228"/>
      <c r="K32" s="228"/>
    </row>
    <row r="33" spans="1:11" ht="4.2" customHeight="1">
      <c r="A33" s="369"/>
      <c r="B33" s="359"/>
      <c r="C33" s="360"/>
      <c r="D33" s="356"/>
      <c r="E33" s="356"/>
      <c r="F33" s="356"/>
      <c r="G33" s="356"/>
      <c r="H33" s="356"/>
      <c r="I33" s="228"/>
      <c r="J33" s="228"/>
      <c r="K33" s="228"/>
    </row>
    <row r="34" spans="1:11" ht="19.5" customHeight="1">
      <c r="A34" s="369">
        <v>11</v>
      </c>
      <c r="B34" s="361" t="s">
        <v>322</v>
      </c>
      <c r="C34" s="362">
        <v>489180</v>
      </c>
      <c r="D34" s="356">
        <v>1546223</v>
      </c>
      <c r="E34" s="356">
        <v>3076465</v>
      </c>
      <c r="F34" s="356">
        <v>9769750</v>
      </c>
      <c r="G34" s="356">
        <v>9769648</v>
      </c>
      <c r="H34" s="356">
        <v>1651000</v>
      </c>
      <c r="I34" s="230"/>
      <c r="J34" s="230"/>
      <c r="K34" s="228"/>
    </row>
    <row r="35" spans="1:11" ht="19.5" customHeight="1">
      <c r="A35" s="21">
        <v>12</v>
      </c>
      <c r="B35" s="343" t="s">
        <v>220</v>
      </c>
      <c r="C35" s="356">
        <v>900000</v>
      </c>
      <c r="D35" s="356">
        <v>26818539</v>
      </c>
      <c r="E35" s="356">
        <v>1000000</v>
      </c>
      <c r="F35" s="356">
        <v>1000000</v>
      </c>
      <c r="G35" s="356">
        <v>0</v>
      </c>
      <c r="H35" s="356">
        <v>3413000</v>
      </c>
      <c r="I35" s="229"/>
      <c r="J35" s="229"/>
      <c r="K35" s="228"/>
    </row>
    <row r="36" spans="1:11" ht="24.75" customHeight="1">
      <c r="A36" s="21">
        <v>13</v>
      </c>
      <c r="B36" s="338" t="s">
        <v>36</v>
      </c>
      <c r="C36" s="356">
        <v>0</v>
      </c>
      <c r="D36" s="356">
        <f>SUM('[1]2.bevételek kiad. int.'!G77)</f>
        <v>0</v>
      </c>
      <c r="E36" s="356">
        <f>SUM('[1]2.bevételek kiad. int.'!H77)</f>
        <v>0</v>
      </c>
      <c r="F36" s="356">
        <v>1758</v>
      </c>
      <c r="G36" s="356">
        <f>SUM('[1]2.bevételek kiad. int.'!J77)</f>
        <v>0</v>
      </c>
      <c r="H36" s="356">
        <v>1758</v>
      </c>
      <c r="I36" s="228"/>
      <c r="J36" s="228"/>
      <c r="K36" s="228"/>
    </row>
    <row r="37" spans="1:11" ht="34.5" customHeight="1">
      <c r="A37" s="21">
        <v>14</v>
      </c>
      <c r="B37" s="338" t="s">
        <v>37</v>
      </c>
      <c r="C37" s="356">
        <v>0</v>
      </c>
      <c r="D37" s="356">
        <v>0</v>
      </c>
      <c r="E37" s="356">
        <v>0</v>
      </c>
      <c r="F37" s="356">
        <v>0</v>
      </c>
      <c r="G37" s="356">
        <v>0</v>
      </c>
      <c r="H37" s="356">
        <v>0</v>
      </c>
      <c r="I37" s="228"/>
      <c r="J37" s="228"/>
      <c r="K37" s="228"/>
    </row>
    <row r="38" spans="1:11" ht="19.5" customHeight="1">
      <c r="A38" s="21">
        <v>15</v>
      </c>
      <c r="B38" s="342" t="s">
        <v>38</v>
      </c>
      <c r="C38" s="356">
        <v>0</v>
      </c>
      <c r="D38" s="356"/>
      <c r="E38" s="356">
        <v>8201794</v>
      </c>
      <c r="F38" s="356">
        <v>8704083</v>
      </c>
      <c r="G38" s="356">
        <v>0</v>
      </c>
      <c r="H38" s="356">
        <v>11590245</v>
      </c>
      <c r="I38" s="228"/>
      <c r="J38" s="228"/>
      <c r="K38" s="228"/>
    </row>
    <row r="39" spans="1:11" ht="19.5" customHeight="1">
      <c r="A39" s="368">
        <v>16</v>
      </c>
      <c r="B39" s="358" t="s">
        <v>39</v>
      </c>
      <c r="C39" s="357">
        <f t="shared" ref="C39:E39" si="8">SUM(C34:C38)</f>
        <v>1389180</v>
      </c>
      <c r="D39" s="357">
        <f t="shared" si="8"/>
        <v>28364762</v>
      </c>
      <c r="E39" s="357">
        <f t="shared" si="8"/>
        <v>12278259</v>
      </c>
      <c r="F39" s="357">
        <f t="shared" ref="F39:H39" si="9">SUM(F34:F38)</f>
        <v>19475591</v>
      </c>
      <c r="G39" s="357">
        <f t="shared" si="9"/>
        <v>9769648</v>
      </c>
      <c r="H39" s="357">
        <f t="shared" si="9"/>
        <v>16656003</v>
      </c>
      <c r="I39" s="228"/>
      <c r="J39" s="228"/>
      <c r="K39" s="228"/>
    </row>
    <row r="40" spans="1:11" ht="19.5" customHeight="1">
      <c r="A40" s="382">
        <v>17</v>
      </c>
      <c r="B40" s="383" t="s">
        <v>83</v>
      </c>
      <c r="C40" s="384">
        <f t="shared" ref="C40:E40" si="10">SUM(C32,C39)</f>
        <v>15613297</v>
      </c>
      <c r="D40" s="373">
        <f t="shared" si="10"/>
        <v>46608094</v>
      </c>
      <c r="E40" s="373">
        <f t="shared" si="10"/>
        <v>36672057</v>
      </c>
      <c r="F40" s="373">
        <f t="shared" ref="F40:H40" si="11">SUM(F32,F39)</f>
        <v>44304886</v>
      </c>
      <c r="G40" s="373">
        <f t="shared" si="11"/>
        <v>25697086</v>
      </c>
      <c r="H40" s="373">
        <f t="shared" si="11"/>
        <v>35694651</v>
      </c>
      <c r="I40" s="228"/>
      <c r="J40" s="228"/>
      <c r="K40" s="228"/>
    </row>
    <row r="41" spans="1:11" ht="19.5" customHeight="1">
      <c r="A41" s="21">
        <v>18</v>
      </c>
      <c r="B41" s="339" t="s">
        <v>40</v>
      </c>
      <c r="C41" s="356">
        <v>0</v>
      </c>
      <c r="D41" s="356">
        <v>0</v>
      </c>
      <c r="E41" s="362">
        <v>0</v>
      </c>
      <c r="F41" s="362">
        <v>0</v>
      </c>
      <c r="G41" s="356">
        <v>0</v>
      </c>
      <c r="H41" s="362">
        <v>0</v>
      </c>
      <c r="I41" s="228"/>
      <c r="J41" s="228"/>
      <c r="K41" s="228"/>
    </row>
    <row r="42" spans="1:11" ht="19.5" customHeight="1">
      <c r="A42" s="21">
        <v>19</v>
      </c>
      <c r="B42" s="339" t="s">
        <v>41</v>
      </c>
      <c r="C42" s="356">
        <v>0</v>
      </c>
      <c r="D42" s="356">
        <v>0</v>
      </c>
      <c r="E42" s="356">
        <f>SUM('[1]2.bevételek kiad. int.'!H83)</f>
        <v>0</v>
      </c>
      <c r="F42" s="356">
        <f>SUM('[1]2.bevételek kiad. int.'!I83)</f>
        <v>0</v>
      </c>
      <c r="G42" s="356">
        <v>0</v>
      </c>
      <c r="H42" s="356">
        <f>SUM('[1]2.bevételek kiad. int.'!K83)</f>
        <v>0</v>
      </c>
      <c r="I42" s="228"/>
      <c r="J42" s="228"/>
      <c r="K42" s="228"/>
    </row>
    <row r="43" spans="1:11" ht="24.75" customHeight="1">
      <c r="A43" s="21"/>
      <c r="B43" s="339" t="s">
        <v>323</v>
      </c>
      <c r="C43" s="356">
        <v>0</v>
      </c>
      <c r="D43" s="356">
        <v>0</v>
      </c>
      <c r="E43" s="362">
        <v>0</v>
      </c>
      <c r="F43" s="362">
        <v>0</v>
      </c>
      <c r="G43" s="356">
        <v>0</v>
      </c>
      <c r="H43" s="362">
        <v>0</v>
      </c>
      <c r="I43" s="228"/>
      <c r="J43" s="228"/>
      <c r="K43" s="228"/>
    </row>
    <row r="44" spans="1:11" ht="24.75" customHeight="1">
      <c r="A44" s="21">
        <v>20</v>
      </c>
      <c r="B44" s="339" t="s">
        <v>324</v>
      </c>
      <c r="C44" s="356">
        <v>0</v>
      </c>
      <c r="D44" s="356">
        <v>0</v>
      </c>
      <c r="E44" s="362">
        <v>0</v>
      </c>
      <c r="F44" s="362">
        <v>0</v>
      </c>
      <c r="G44" s="356">
        <v>0</v>
      </c>
      <c r="H44" s="362">
        <v>0</v>
      </c>
      <c r="I44" s="228"/>
      <c r="J44" s="228"/>
      <c r="K44" s="228"/>
    </row>
    <row r="45" spans="1:11" ht="24.75" customHeight="1">
      <c r="A45" s="21">
        <v>21</v>
      </c>
      <c r="B45" s="339" t="s">
        <v>290</v>
      </c>
      <c r="C45" s="356">
        <v>776744</v>
      </c>
      <c r="D45" s="356">
        <v>485308</v>
      </c>
      <c r="E45" s="362">
        <v>437372</v>
      </c>
      <c r="F45" s="362">
        <v>437372</v>
      </c>
      <c r="G45" s="356">
        <v>437372</v>
      </c>
      <c r="H45" s="362">
        <v>452133</v>
      </c>
      <c r="I45" s="228"/>
      <c r="J45" s="228"/>
      <c r="K45" s="228"/>
    </row>
    <row r="46" spans="1:11" ht="19.5" customHeight="1">
      <c r="A46" s="385">
        <v>22</v>
      </c>
      <c r="B46" s="386" t="s">
        <v>42</v>
      </c>
      <c r="C46" s="376">
        <f t="shared" ref="C46:E46" si="12">SUM(C41:C45)</f>
        <v>776744</v>
      </c>
      <c r="D46" s="376">
        <f t="shared" si="12"/>
        <v>485308</v>
      </c>
      <c r="E46" s="376">
        <f t="shared" si="12"/>
        <v>437372</v>
      </c>
      <c r="F46" s="376">
        <f t="shared" ref="F46:H46" si="13">SUM(F41:F45)</f>
        <v>437372</v>
      </c>
      <c r="G46" s="376">
        <f t="shared" si="13"/>
        <v>437372</v>
      </c>
      <c r="H46" s="376">
        <f t="shared" si="13"/>
        <v>452133</v>
      </c>
      <c r="I46" s="228"/>
      <c r="J46" s="228"/>
      <c r="K46" s="228"/>
    </row>
    <row r="47" spans="1:11" ht="33" customHeight="1">
      <c r="A47" s="387">
        <v>23</v>
      </c>
      <c r="B47" s="379" t="s">
        <v>43</v>
      </c>
      <c r="C47" s="380">
        <f t="shared" ref="C47:E47" si="14">SUM(C40,C46)</f>
        <v>16390041</v>
      </c>
      <c r="D47" s="381">
        <f t="shared" si="14"/>
        <v>47093402</v>
      </c>
      <c r="E47" s="381">
        <f t="shared" si="14"/>
        <v>37109429</v>
      </c>
      <c r="F47" s="381">
        <f t="shared" ref="F47:G47" si="15">SUM(F40,F46)</f>
        <v>44742258</v>
      </c>
      <c r="G47" s="381">
        <f t="shared" si="15"/>
        <v>26134458</v>
      </c>
      <c r="H47" s="381">
        <f>SUM(H40,H46)</f>
        <v>36146784</v>
      </c>
      <c r="I47" s="228"/>
      <c r="J47" s="228"/>
      <c r="K47" s="228"/>
    </row>
    <row r="48" spans="1:11" ht="19.5" customHeight="1">
      <c r="A48" s="369"/>
      <c r="B48" s="363"/>
      <c r="C48" s="364"/>
      <c r="D48" s="364"/>
      <c r="E48" s="356"/>
      <c r="F48" s="356"/>
      <c r="G48" s="364"/>
      <c r="H48" s="356"/>
    </row>
    <row r="49" spans="1:5" ht="31.5" customHeight="1">
      <c r="A49" s="232"/>
      <c r="B49" s="233"/>
      <c r="C49" s="234"/>
      <c r="D49" s="235"/>
      <c r="E49" s="236"/>
    </row>
    <row r="50" spans="1:5" ht="15.75" customHeight="1">
      <c r="A50" s="232"/>
      <c r="B50" s="233"/>
      <c r="C50" s="234"/>
      <c r="D50" s="235"/>
      <c r="E50" s="236"/>
    </row>
    <row r="51" spans="1:5" ht="12.75" customHeight="1">
      <c r="A51" s="232"/>
      <c r="B51" s="237"/>
      <c r="C51" s="238"/>
      <c r="D51" s="236"/>
      <c r="E51" s="236"/>
    </row>
    <row r="52" spans="1:5" ht="12.75" customHeight="1">
      <c r="A52" s="232"/>
      <c r="B52" s="237"/>
      <c r="C52" s="238"/>
      <c r="D52" s="236"/>
      <c r="E52" s="236"/>
    </row>
    <row r="53" spans="1:5" ht="12.75" customHeight="1">
      <c r="A53" s="232"/>
      <c r="B53" s="237"/>
      <c r="C53" s="238"/>
      <c r="D53" s="236"/>
      <c r="E53" s="236"/>
    </row>
    <row r="54" spans="1:5" ht="12.75" customHeight="1">
      <c r="A54" s="239"/>
      <c r="B54" s="240"/>
      <c r="C54" s="241"/>
      <c r="D54" s="236"/>
      <c r="E54" s="236"/>
    </row>
    <row r="55" spans="1:5" ht="25.5" customHeight="1">
      <c r="A55" s="239"/>
      <c r="B55" s="242"/>
      <c r="C55" s="243"/>
      <c r="D55" s="236"/>
      <c r="E55" s="236"/>
    </row>
    <row r="56" spans="1:5" ht="12.75" customHeight="1">
      <c r="A56" s="239"/>
      <c r="B56" s="242"/>
      <c r="C56" s="243"/>
      <c r="D56" s="236"/>
      <c r="E56" s="236"/>
    </row>
    <row r="57" spans="1:5" ht="12.75" customHeight="1">
      <c r="A57" s="239"/>
      <c r="B57" s="240"/>
      <c r="C57" s="241"/>
      <c r="D57" s="236"/>
      <c r="E57" s="236"/>
    </row>
    <row r="58" spans="1:5" ht="12.75" customHeight="1">
      <c r="A58" s="244"/>
      <c r="B58" s="245"/>
      <c r="C58" s="246"/>
      <c r="D58" s="246"/>
      <c r="E58" s="246"/>
    </row>
    <row r="59" spans="1:5" ht="25.5" customHeight="1">
      <c r="A59" s="232"/>
      <c r="B59" s="247"/>
      <c r="C59" s="236"/>
      <c r="D59" s="236"/>
      <c r="E59" s="236"/>
    </row>
    <row r="60" spans="1:5" ht="12.75" customHeight="1">
      <c r="A60" s="232"/>
      <c r="B60" s="247"/>
      <c r="C60" s="236"/>
      <c r="D60" s="236"/>
      <c r="E60" s="236"/>
    </row>
    <row r="61" spans="1:5" ht="12.75" customHeight="1">
      <c r="A61" s="248"/>
      <c r="B61" s="245"/>
      <c r="C61" s="246"/>
      <c r="D61" s="246"/>
      <c r="E61" s="246"/>
    </row>
    <row r="62" spans="1:5" ht="15.75" customHeight="1">
      <c r="A62" s="249"/>
      <c r="B62" s="250"/>
      <c r="C62" s="251"/>
      <c r="D62" s="252"/>
      <c r="E62" s="252"/>
    </row>
    <row r="63" spans="1:5" ht="15.75" customHeight="1">
      <c r="A63" s="253"/>
      <c r="B63" s="254"/>
      <c r="C63" s="255"/>
      <c r="D63" s="236"/>
      <c r="E63" s="236"/>
    </row>
    <row r="64" spans="1:5" ht="15.75" customHeight="1">
      <c r="A64" s="232"/>
      <c r="B64" s="233"/>
      <c r="C64" s="234"/>
      <c r="D64" s="236"/>
      <c r="E64" s="236"/>
    </row>
    <row r="65" spans="1:5" ht="12.75" customHeight="1">
      <c r="A65" s="232"/>
      <c r="B65" s="247"/>
      <c r="C65" s="236"/>
      <c r="D65" s="236"/>
      <c r="E65" s="236"/>
    </row>
    <row r="66" spans="1:5" ht="12.75" customHeight="1">
      <c r="A66" s="232"/>
      <c r="B66" s="247"/>
      <c r="C66" s="236"/>
      <c r="D66" s="236"/>
      <c r="E66" s="236"/>
    </row>
    <row r="67" spans="1:5" ht="12.75" customHeight="1">
      <c r="A67" s="232"/>
      <c r="B67" s="247"/>
      <c r="C67" s="236"/>
      <c r="D67" s="236"/>
      <c r="E67" s="236"/>
    </row>
    <row r="68" spans="1:5" ht="25.5" customHeight="1">
      <c r="A68" s="232"/>
      <c r="B68" s="247"/>
      <c r="C68" s="236"/>
      <c r="D68" s="236"/>
      <c r="E68" s="236"/>
    </row>
    <row r="69" spans="1:5" ht="25.5" customHeight="1">
      <c r="A69" s="232"/>
      <c r="B69" s="247"/>
      <c r="C69" s="236"/>
      <c r="D69" s="236"/>
      <c r="E69" s="236"/>
    </row>
    <row r="70" spans="1:5" ht="25.5" customHeight="1">
      <c r="A70" s="232"/>
      <c r="B70" s="247"/>
      <c r="C70" s="236"/>
      <c r="D70" s="236"/>
      <c r="E70" s="236"/>
    </row>
    <row r="71" spans="1:5" ht="12.75" customHeight="1">
      <c r="A71" s="232"/>
      <c r="B71" s="247"/>
      <c r="C71" s="236"/>
      <c r="D71" s="236"/>
      <c r="E71" s="236"/>
    </row>
    <row r="72" spans="1:5" ht="12.75" customHeight="1">
      <c r="A72" s="248"/>
      <c r="B72" s="256"/>
      <c r="C72" s="246"/>
      <c r="D72" s="246"/>
      <c r="E72" s="246"/>
    </row>
    <row r="73" spans="1:5" ht="12.75" customHeight="1">
      <c r="A73" s="232"/>
      <c r="B73" s="257"/>
      <c r="C73" s="236"/>
      <c r="D73" s="236"/>
      <c r="E73" s="236"/>
    </row>
    <row r="74" spans="1:5" ht="25.5" customHeight="1">
      <c r="A74" s="232"/>
      <c r="B74" s="247"/>
      <c r="C74" s="236"/>
      <c r="D74" s="236"/>
      <c r="E74" s="236"/>
    </row>
    <row r="75" spans="1:5" ht="25.5" customHeight="1">
      <c r="A75" s="232"/>
      <c r="B75" s="247"/>
      <c r="C75" s="236"/>
      <c r="D75" s="236"/>
      <c r="E75" s="236"/>
    </row>
    <row r="76" spans="1:5" ht="12.75" customHeight="1">
      <c r="A76" s="248"/>
      <c r="B76" s="256"/>
      <c r="C76" s="246"/>
      <c r="D76" s="246"/>
      <c r="E76" s="246"/>
    </row>
    <row r="77" spans="1:5" ht="12.75" customHeight="1">
      <c r="A77" s="248"/>
      <c r="B77" s="256"/>
      <c r="C77" s="246"/>
      <c r="D77" s="246"/>
      <c r="E77" s="246"/>
    </row>
    <row r="78" spans="1:5" ht="12.75" customHeight="1">
      <c r="A78" s="232"/>
      <c r="B78" s="237"/>
      <c r="C78" s="236"/>
      <c r="D78" s="236"/>
      <c r="E78" s="236"/>
    </row>
    <row r="79" spans="1:5" ht="12.75" customHeight="1">
      <c r="A79" s="232"/>
      <c r="B79" s="237"/>
      <c r="C79" s="236"/>
      <c r="D79" s="236"/>
      <c r="E79" s="236"/>
    </row>
    <row r="80" spans="1:5" ht="25.5" customHeight="1">
      <c r="A80" s="232"/>
      <c r="B80" s="237"/>
      <c r="C80" s="236"/>
      <c r="D80" s="236"/>
      <c r="E80" s="236"/>
    </row>
    <row r="81" spans="1:10" ht="12.75" customHeight="1">
      <c r="A81" s="248"/>
      <c r="B81" s="256"/>
      <c r="C81" s="246"/>
      <c r="D81" s="258"/>
      <c r="E81" s="258"/>
    </row>
    <row r="82" spans="1:10" ht="13.5" customHeight="1">
      <c r="A82" s="259"/>
      <c r="B82" s="260"/>
      <c r="C82" s="261"/>
      <c r="D82" s="252"/>
      <c r="E82" s="252"/>
    </row>
    <row r="83" spans="1:10" ht="12.75" customHeight="1">
      <c r="A83" s="232"/>
      <c r="B83" s="262"/>
      <c r="C83" s="263"/>
      <c r="D83" s="236"/>
      <c r="E83" s="236"/>
    </row>
    <row r="84" spans="1:10" ht="12.75" customHeight="1">
      <c r="A84" s="232"/>
      <c r="B84" s="263"/>
      <c r="C84" s="263"/>
      <c r="D84" s="236"/>
      <c r="E84" s="236"/>
    </row>
    <row r="85" spans="1:10" ht="38.25" customHeight="1">
      <c r="A85" s="232"/>
      <c r="B85" s="264"/>
      <c r="C85" s="265"/>
      <c r="D85" s="265"/>
      <c r="E85" s="265"/>
    </row>
    <row r="86" spans="1:10" ht="15.75" customHeight="1">
      <c r="A86" s="232"/>
      <c r="B86" s="233"/>
      <c r="C86" s="234"/>
      <c r="D86" s="235"/>
      <c r="E86" s="236"/>
    </row>
    <row r="87" spans="1:10" ht="15.75" customHeight="1">
      <c r="A87" s="232"/>
      <c r="B87" s="233"/>
      <c r="C87" s="234"/>
      <c r="D87" s="235"/>
      <c r="E87" s="236"/>
    </row>
    <row r="88" spans="1:10" ht="12.75" customHeight="1">
      <c r="A88" s="232"/>
      <c r="B88" s="237"/>
      <c r="C88" s="238"/>
      <c r="D88" s="236"/>
      <c r="E88" s="236"/>
    </row>
    <row r="89" spans="1:10" ht="12.75" customHeight="1">
      <c r="A89" s="232"/>
      <c r="B89" s="237"/>
      <c r="C89" s="238"/>
      <c r="D89" s="236"/>
      <c r="E89" s="236"/>
      <c r="J89" s="266"/>
    </row>
    <row r="90" spans="1:10" ht="12.75" customHeight="1">
      <c r="A90" s="232"/>
      <c r="B90" s="237"/>
      <c r="C90" s="238"/>
      <c r="D90" s="236"/>
      <c r="E90" s="236"/>
    </row>
    <row r="91" spans="1:10" ht="12.75" customHeight="1">
      <c r="A91" s="239"/>
      <c r="B91" s="240"/>
      <c r="C91" s="241"/>
      <c r="D91" s="267"/>
      <c r="E91" s="267"/>
    </row>
    <row r="92" spans="1:10">
      <c r="A92" s="239"/>
      <c r="B92" s="242"/>
      <c r="C92" s="243"/>
      <c r="D92" s="236"/>
      <c r="E92" s="236"/>
    </row>
    <row r="93" spans="1:10" ht="12.75" customHeight="1">
      <c r="A93" s="239"/>
      <c r="B93" s="242"/>
      <c r="C93" s="243"/>
      <c r="D93" s="236"/>
      <c r="E93" s="236"/>
    </row>
    <row r="94" spans="1:10" ht="12.75" customHeight="1">
      <c r="A94" s="239"/>
      <c r="B94" s="240"/>
      <c r="C94" s="243"/>
      <c r="D94" s="236"/>
      <c r="E94" s="236"/>
    </row>
    <row r="95" spans="1:10" ht="12.75" customHeight="1">
      <c r="A95" s="244"/>
      <c r="B95" s="245"/>
      <c r="C95" s="246"/>
      <c r="D95" s="246"/>
      <c r="E95" s="246"/>
    </row>
    <row r="96" spans="1:10" ht="25.5" customHeight="1">
      <c r="A96" s="232"/>
      <c r="B96" s="247"/>
      <c r="C96" s="236"/>
      <c r="D96" s="236"/>
      <c r="E96" s="236"/>
    </row>
    <row r="97" spans="1:5" ht="12.75" customHeight="1">
      <c r="A97" s="232"/>
      <c r="B97" s="247"/>
      <c r="C97" s="236"/>
      <c r="D97" s="236"/>
      <c r="E97" s="236"/>
    </row>
    <row r="98" spans="1:5" ht="12.75" customHeight="1">
      <c r="A98" s="248"/>
      <c r="B98" s="245"/>
      <c r="C98" s="246"/>
      <c r="D98" s="246"/>
      <c r="E98" s="246"/>
    </row>
    <row r="99" spans="1:5" ht="15.75" customHeight="1">
      <c r="A99" s="249"/>
      <c r="B99" s="250"/>
      <c r="C99" s="251"/>
      <c r="D99" s="252"/>
      <c r="E99" s="252"/>
    </row>
    <row r="100" spans="1:5" ht="15.75" customHeight="1">
      <c r="A100" s="253"/>
      <c r="B100" s="254"/>
      <c r="C100" s="255"/>
      <c r="D100" s="236"/>
      <c r="E100" s="236"/>
    </row>
    <row r="101" spans="1:5" ht="15.75" customHeight="1">
      <c r="A101" s="232"/>
      <c r="B101" s="233"/>
      <c r="C101" s="234"/>
      <c r="D101" s="236"/>
      <c r="E101" s="236"/>
    </row>
    <row r="102" spans="1:5" ht="12.75" customHeight="1">
      <c r="A102" s="232"/>
      <c r="B102" s="247"/>
      <c r="C102" s="236"/>
      <c r="D102" s="236"/>
      <c r="E102" s="236"/>
    </row>
    <row r="103" spans="1:5" ht="12.75" customHeight="1">
      <c r="A103" s="232"/>
      <c r="B103" s="247"/>
      <c r="C103" s="236"/>
      <c r="D103" s="236"/>
      <c r="E103" s="236"/>
    </row>
    <row r="104" spans="1:5" ht="12.75" customHeight="1">
      <c r="A104" s="232"/>
      <c r="B104" s="247"/>
      <c r="C104" s="236"/>
      <c r="D104" s="236"/>
      <c r="E104" s="236"/>
    </row>
    <row r="105" spans="1:5" ht="25.5" customHeight="1">
      <c r="A105" s="232"/>
      <c r="B105" s="247"/>
      <c r="C105" s="236"/>
      <c r="D105" s="236"/>
      <c r="E105" s="236"/>
    </row>
    <row r="106" spans="1:5" ht="25.5" customHeight="1">
      <c r="A106" s="232"/>
      <c r="B106" s="247"/>
      <c r="C106" s="236"/>
      <c r="D106" s="236"/>
      <c r="E106" s="236"/>
    </row>
    <row r="107" spans="1:5" ht="25.5" customHeight="1">
      <c r="A107" s="232"/>
      <c r="B107" s="247"/>
      <c r="C107" s="236"/>
      <c r="D107" s="236"/>
      <c r="E107" s="236"/>
    </row>
    <row r="108" spans="1:5" ht="12.75" customHeight="1">
      <c r="A108" s="232"/>
      <c r="B108" s="247"/>
      <c r="C108" s="236"/>
      <c r="D108" s="236"/>
      <c r="E108" s="236"/>
    </row>
    <row r="109" spans="1:5" ht="12.75" customHeight="1">
      <c r="A109" s="248"/>
      <c r="B109" s="256"/>
      <c r="C109" s="246"/>
      <c r="D109" s="246"/>
      <c r="E109" s="246"/>
    </row>
    <row r="110" spans="1:5" ht="12.75" customHeight="1">
      <c r="A110" s="232"/>
      <c r="B110" s="257"/>
      <c r="C110" s="236"/>
      <c r="D110" s="236"/>
      <c r="E110" s="236"/>
    </row>
    <row r="111" spans="1:5" ht="25.5" customHeight="1">
      <c r="A111" s="232"/>
      <c r="B111" s="247"/>
      <c r="C111" s="236"/>
      <c r="D111" s="236"/>
      <c r="E111" s="236"/>
    </row>
    <row r="112" spans="1:5" ht="25.5" customHeight="1">
      <c r="A112" s="232"/>
      <c r="B112" s="247"/>
      <c r="C112" s="236"/>
      <c r="D112" s="236"/>
      <c r="E112" s="236"/>
    </row>
    <row r="113" spans="1:5" ht="12.75" customHeight="1">
      <c r="A113" s="248"/>
      <c r="B113" s="256"/>
      <c r="C113" s="246"/>
      <c r="D113" s="246"/>
      <c r="E113" s="246"/>
    </row>
    <row r="114" spans="1:5" ht="12.75" customHeight="1">
      <c r="A114" s="248"/>
      <c r="B114" s="256"/>
      <c r="C114" s="246"/>
      <c r="D114" s="246"/>
      <c r="E114" s="246"/>
    </row>
    <row r="115" spans="1:5" ht="12.75" customHeight="1">
      <c r="A115" s="232"/>
      <c r="B115" s="237"/>
      <c r="C115" s="236"/>
      <c r="D115" s="236"/>
      <c r="E115" s="236"/>
    </row>
    <row r="116" spans="1:5" ht="12.75" customHeight="1">
      <c r="A116" s="232"/>
      <c r="B116" s="237"/>
      <c r="C116" s="236"/>
      <c r="D116" s="236"/>
      <c r="E116" s="236"/>
    </row>
    <row r="117" spans="1:5" ht="25.5" customHeight="1">
      <c r="A117" s="232"/>
      <c r="B117" s="237"/>
      <c r="C117" s="236"/>
      <c r="D117" s="236"/>
      <c r="E117" s="236"/>
    </row>
    <row r="118" spans="1:5" ht="12.75" customHeight="1">
      <c r="A118" s="268"/>
      <c r="B118" s="269"/>
      <c r="C118" s="270"/>
      <c r="D118" s="236"/>
      <c r="E118" s="236"/>
    </row>
    <row r="119" spans="1:5" ht="13.5" customHeight="1">
      <c r="A119" s="259"/>
      <c r="B119" s="260"/>
      <c r="C119" s="261"/>
      <c r="D119" s="252"/>
      <c r="E119" s="252"/>
    </row>
    <row r="120" spans="1:5" ht="12.75" customHeight="1">
      <c r="A120" s="262"/>
      <c r="B120" s="262"/>
      <c r="C120" s="262"/>
      <c r="D120" s="262"/>
      <c r="E120" s="262"/>
    </row>
    <row r="121" spans="1:5" ht="12.75" customHeight="1"/>
    <row r="122" spans="1:5" ht="12.75" customHeight="1"/>
    <row r="123" spans="1:5" ht="12.75" customHeight="1"/>
    <row r="124" spans="1:5" ht="12.75" customHeight="1"/>
    <row r="125" spans="1:5" ht="12.75" customHeight="1"/>
    <row r="126" spans="1:5" ht="12.75" customHeight="1"/>
    <row r="127" spans="1:5" ht="12.75" customHeight="1"/>
    <row r="128" spans="1:5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</sheetData>
  <mergeCells count="2">
    <mergeCell ref="B1:H1"/>
    <mergeCell ref="B2:H2"/>
  </mergeCells>
  <pageMargins left="0.7" right="0.7" top="0.75" bottom="0.75" header="0.3" footer="0.3"/>
  <pageSetup paperSize="9" scale="6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89"/>
  <sheetViews>
    <sheetView topLeftCell="A4" workbookViewId="0">
      <selection activeCell="F17" sqref="F17"/>
    </sheetView>
  </sheetViews>
  <sheetFormatPr defaultRowHeight="15.6"/>
  <cols>
    <col min="1" max="1" width="5.6640625" style="103" customWidth="1"/>
    <col min="2" max="2" width="33.5546875" style="112" customWidth="1"/>
    <col min="3" max="3" width="11.88671875" style="125" customWidth="1"/>
    <col min="4" max="4" width="9.88671875" style="126" customWidth="1"/>
    <col min="5" max="5" width="11.44140625" style="126" customWidth="1"/>
    <col min="6" max="6" width="11.33203125" style="126" customWidth="1"/>
    <col min="7" max="256" width="9.109375" style="92"/>
    <col min="257" max="257" width="5.6640625" style="92" customWidth="1"/>
    <col min="258" max="258" width="33.5546875" style="92" customWidth="1"/>
    <col min="259" max="259" width="11.88671875" style="92" customWidth="1"/>
    <col min="260" max="260" width="9.88671875" style="92" customWidth="1"/>
    <col min="261" max="261" width="11.44140625" style="92" customWidth="1"/>
    <col min="262" max="262" width="11.33203125" style="92" customWidth="1"/>
    <col min="263" max="512" width="9.109375" style="92"/>
    <col min="513" max="513" width="5.6640625" style="92" customWidth="1"/>
    <col min="514" max="514" width="33.5546875" style="92" customWidth="1"/>
    <col min="515" max="515" width="11.88671875" style="92" customWidth="1"/>
    <col min="516" max="516" width="9.88671875" style="92" customWidth="1"/>
    <col min="517" max="517" width="11.44140625" style="92" customWidth="1"/>
    <col min="518" max="518" width="11.33203125" style="92" customWidth="1"/>
    <col min="519" max="768" width="9.109375" style="92"/>
    <col min="769" max="769" width="5.6640625" style="92" customWidth="1"/>
    <col min="770" max="770" width="33.5546875" style="92" customWidth="1"/>
    <col min="771" max="771" width="11.88671875" style="92" customWidth="1"/>
    <col min="772" max="772" width="9.88671875" style="92" customWidth="1"/>
    <col min="773" max="773" width="11.44140625" style="92" customWidth="1"/>
    <col min="774" max="774" width="11.33203125" style="92" customWidth="1"/>
    <col min="775" max="1024" width="9.109375" style="92"/>
    <col min="1025" max="1025" width="5.6640625" style="92" customWidth="1"/>
    <col min="1026" max="1026" width="33.5546875" style="92" customWidth="1"/>
    <col min="1027" max="1027" width="11.88671875" style="92" customWidth="1"/>
    <col min="1028" max="1028" width="9.88671875" style="92" customWidth="1"/>
    <col min="1029" max="1029" width="11.44140625" style="92" customWidth="1"/>
    <col min="1030" max="1030" width="11.33203125" style="92" customWidth="1"/>
    <col min="1031" max="1280" width="9.109375" style="92"/>
    <col min="1281" max="1281" width="5.6640625" style="92" customWidth="1"/>
    <col min="1282" max="1282" width="33.5546875" style="92" customWidth="1"/>
    <col min="1283" max="1283" width="11.88671875" style="92" customWidth="1"/>
    <col min="1284" max="1284" width="9.88671875" style="92" customWidth="1"/>
    <col min="1285" max="1285" width="11.44140625" style="92" customWidth="1"/>
    <col min="1286" max="1286" width="11.33203125" style="92" customWidth="1"/>
    <col min="1287" max="1536" width="9.109375" style="92"/>
    <col min="1537" max="1537" width="5.6640625" style="92" customWidth="1"/>
    <col min="1538" max="1538" width="33.5546875" style="92" customWidth="1"/>
    <col min="1539" max="1539" width="11.88671875" style="92" customWidth="1"/>
    <col min="1540" max="1540" width="9.88671875" style="92" customWidth="1"/>
    <col min="1541" max="1541" width="11.44140625" style="92" customWidth="1"/>
    <col min="1542" max="1542" width="11.33203125" style="92" customWidth="1"/>
    <col min="1543" max="1792" width="9.109375" style="92"/>
    <col min="1793" max="1793" width="5.6640625" style="92" customWidth="1"/>
    <col min="1794" max="1794" width="33.5546875" style="92" customWidth="1"/>
    <col min="1795" max="1795" width="11.88671875" style="92" customWidth="1"/>
    <col min="1796" max="1796" width="9.88671875" style="92" customWidth="1"/>
    <col min="1797" max="1797" width="11.44140625" style="92" customWidth="1"/>
    <col min="1798" max="1798" width="11.33203125" style="92" customWidth="1"/>
    <col min="1799" max="2048" width="9.109375" style="92"/>
    <col min="2049" max="2049" width="5.6640625" style="92" customWidth="1"/>
    <col min="2050" max="2050" width="33.5546875" style="92" customWidth="1"/>
    <col min="2051" max="2051" width="11.88671875" style="92" customWidth="1"/>
    <col min="2052" max="2052" width="9.88671875" style="92" customWidth="1"/>
    <col min="2053" max="2053" width="11.44140625" style="92" customWidth="1"/>
    <col min="2054" max="2054" width="11.33203125" style="92" customWidth="1"/>
    <col min="2055" max="2304" width="9.109375" style="92"/>
    <col min="2305" max="2305" width="5.6640625" style="92" customWidth="1"/>
    <col min="2306" max="2306" width="33.5546875" style="92" customWidth="1"/>
    <col min="2307" max="2307" width="11.88671875" style="92" customWidth="1"/>
    <col min="2308" max="2308" width="9.88671875" style="92" customWidth="1"/>
    <col min="2309" max="2309" width="11.44140625" style="92" customWidth="1"/>
    <col min="2310" max="2310" width="11.33203125" style="92" customWidth="1"/>
    <col min="2311" max="2560" width="9.109375" style="92"/>
    <col min="2561" max="2561" width="5.6640625" style="92" customWidth="1"/>
    <col min="2562" max="2562" width="33.5546875" style="92" customWidth="1"/>
    <col min="2563" max="2563" width="11.88671875" style="92" customWidth="1"/>
    <col min="2564" max="2564" width="9.88671875" style="92" customWidth="1"/>
    <col min="2565" max="2565" width="11.44140625" style="92" customWidth="1"/>
    <col min="2566" max="2566" width="11.33203125" style="92" customWidth="1"/>
    <col min="2567" max="2816" width="9.109375" style="92"/>
    <col min="2817" max="2817" width="5.6640625" style="92" customWidth="1"/>
    <col min="2818" max="2818" width="33.5546875" style="92" customWidth="1"/>
    <col min="2819" max="2819" width="11.88671875" style="92" customWidth="1"/>
    <col min="2820" max="2820" width="9.88671875" style="92" customWidth="1"/>
    <col min="2821" max="2821" width="11.44140625" style="92" customWidth="1"/>
    <col min="2822" max="2822" width="11.33203125" style="92" customWidth="1"/>
    <col min="2823" max="3072" width="9.109375" style="92"/>
    <col min="3073" max="3073" width="5.6640625" style="92" customWidth="1"/>
    <col min="3074" max="3074" width="33.5546875" style="92" customWidth="1"/>
    <col min="3075" max="3075" width="11.88671875" style="92" customWidth="1"/>
    <col min="3076" max="3076" width="9.88671875" style="92" customWidth="1"/>
    <col min="3077" max="3077" width="11.44140625" style="92" customWidth="1"/>
    <col min="3078" max="3078" width="11.33203125" style="92" customWidth="1"/>
    <col min="3079" max="3328" width="9.109375" style="92"/>
    <col min="3329" max="3329" width="5.6640625" style="92" customWidth="1"/>
    <col min="3330" max="3330" width="33.5546875" style="92" customWidth="1"/>
    <col min="3331" max="3331" width="11.88671875" style="92" customWidth="1"/>
    <col min="3332" max="3332" width="9.88671875" style="92" customWidth="1"/>
    <col min="3333" max="3333" width="11.44140625" style="92" customWidth="1"/>
    <col min="3334" max="3334" width="11.33203125" style="92" customWidth="1"/>
    <col min="3335" max="3584" width="9.109375" style="92"/>
    <col min="3585" max="3585" width="5.6640625" style="92" customWidth="1"/>
    <col min="3586" max="3586" width="33.5546875" style="92" customWidth="1"/>
    <col min="3587" max="3587" width="11.88671875" style="92" customWidth="1"/>
    <col min="3588" max="3588" width="9.88671875" style="92" customWidth="1"/>
    <col min="3589" max="3589" width="11.44140625" style="92" customWidth="1"/>
    <col min="3590" max="3590" width="11.33203125" style="92" customWidth="1"/>
    <col min="3591" max="3840" width="9.109375" style="92"/>
    <col min="3841" max="3841" width="5.6640625" style="92" customWidth="1"/>
    <col min="3842" max="3842" width="33.5546875" style="92" customWidth="1"/>
    <col min="3843" max="3843" width="11.88671875" style="92" customWidth="1"/>
    <col min="3844" max="3844" width="9.88671875" style="92" customWidth="1"/>
    <col min="3845" max="3845" width="11.44140625" style="92" customWidth="1"/>
    <col min="3846" max="3846" width="11.33203125" style="92" customWidth="1"/>
    <col min="3847" max="4096" width="9.109375" style="92"/>
    <col min="4097" max="4097" width="5.6640625" style="92" customWidth="1"/>
    <col min="4098" max="4098" width="33.5546875" style="92" customWidth="1"/>
    <col min="4099" max="4099" width="11.88671875" style="92" customWidth="1"/>
    <col min="4100" max="4100" width="9.88671875" style="92" customWidth="1"/>
    <col min="4101" max="4101" width="11.44140625" style="92" customWidth="1"/>
    <col min="4102" max="4102" width="11.33203125" style="92" customWidth="1"/>
    <col min="4103" max="4352" width="9.109375" style="92"/>
    <col min="4353" max="4353" width="5.6640625" style="92" customWidth="1"/>
    <col min="4354" max="4354" width="33.5546875" style="92" customWidth="1"/>
    <col min="4355" max="4355" width="11.88671875" style="92" customWidth="1"/>
    <col min="4356" max="4356" width="9.88671875" style="92" customWidth="1"/>
    <col min="4357" max="4357" width="11.44140625" style="92" customWidth="1"/>
    <col min="4358" max="4358" width="11.33203125" style="92" customWidth="1"/>
    <col min="4359" max="4608" width="9.109375" style="92"/>
    <col min="4609" max="4609" width="5.6640625" style="92" customWidth="1"/>
    <col min="4610" max="4610" width="33.5546875" style="92" customWidth="1"/>
    <col min="4611" max="4611" width="11.88671875" style="92" customWidth="1"/>
    <col min="4612" max="4612" width="9.88671875" style="92" customWidth="1"/>
    <col min="4613" max="4613" width="11.44140625" style="92" customWidth="1"/>
    <col min="4614" max="4614" width="11.33203125" style="92" customWidth="1"/>
    <col min="4615" max="4864" width="9.109375" style="92"/>
    <col min="4865" max="4865" width="5.6640625" style="92" customWidth="1"/>
    <col min="4866" max="4866" width="33.5546875" style="92" customWidth="1"/>
    <col min="4867" max="4867" width="11.88671875" style="92" customWidth="1"/>
    <col min="4868" max="4868" width="9.88671875" style="92" customWidth="1"/>
    <col min="4869" max="4869" width="11.44140625" style="92" customWidth="1"/>
    <col min="4870" max="4870" width="11.33203125" style="92" customWidth="1"/>
    <col min="4871" max="5120" width="9.109375" style="92"/>
    <col min="5121" max="5121" width="5.6640625" style="92" customWidth="1"/>
    <col min="5122" max="5122" width="33.5546875" style="92" customWidth="1"/>
    <col min="5123" max="5123" width="11.88671875" style="92" customWidth="1"/>
    <col min="5124" max="5124" width="9.88671875" style="92" customWidth="1"/>
    <col min="5125" max="5125" width="11.44140625" style="92" customWidth="1"/>
    <col min="5126" max="5126" width="11.33203125" style="92" customWidth="1"/>
    <col min="5127" max="5376" width="9.109375" style="92"/>
    <col min="5377" max="5377" width="5.6640625" style="92" customWidth="1"/>
    <col min="5378" max="5378" width="33.5546875" style="92" customWidth="1"/>
    <col min="5379" max="5379" width="11.88671875" style="92" customWidth="1"/>
    <col min="5380" max="5380" width="9.88671875" style="92" customWidth="1"/>
    <col min="5381" max="5381" width="11.44140625" style="92" customWidth="1"/>
    <col min="5382" max="5382" width="11.33203125" style="92" customWidth="1"/>
    <col min="5383" max="5632" width="9.109375" style="92"/>
    <col min="5633" max="5633" width="5.6640625" style="92" customWidth="1"/>
    <col min="5634" max="5634" width="33.5546875" style="92" customWidth="1"/>
    <col min="5635" max="5635" width="11.88671875" style="92" customWidth="1"/>
    <col min="5636" max="5636" width="9.88671875" style="92" customWidth="1"/>
    <col min="5637" max="5637" width="11.44140625" style="92" customWidth="1"/>
    <col min="5638" max="5638" width="11.33203125" style="92" customWidth="1"/>
    <col min="5639" max="5888" width="9.109375" style="92"/>
    <col min="5889" max="5889" width="5.6640625" style="92" customWidth="1"/>
    <col min="5890" max="5890" width="33.5546875" style="92" customWidth="1"/>
    <col min="5891" max="5891" width="11.88671875" style="92" customWidth="1"/>
    <col min="5892" max="5892" width="9.88671875" style="92" customWidth="1"/>
    <col min="5893" max="5893" width="11.44140625" style="92" customWidth="1"/>
    <col min="5894" max="5894" width="11.33203125" style="92" customWidth="1"/>
    <col min="5895" max="6144" width="9.109375" style="92"/>
    <col min="6145" max="6145" width="5.6640625" style="92" customWidth="1"/>
    <col min="6146" max="6146" width="33.5546875" style="92" customWidth="1"/>
    <col min="6147" max="6147" width="11.88671875" style="92" customWidth="1"/>
    <col min="6148" max="6148" width="9.88671875" style="92" customWidth="1"/>
    <col min="6149" max="6149" width="11.44140625" style="92" customWidth="1"/>
    <col min="6150" max="6150" width="11.33203125" style="92" customWidth="1"/>
    <col min="6151" max="6400" width="9.109375" style="92"/>
    <col min="6401" max="6401" width="5.6640625" style="92" customWidth="1"/>
    <col min="6402" max="6402" width="33.5546875" style="92" customWidth="1"/>
    <col min="6403" max="6403" width="11.88671875" style="92" customWidth="1"/>
    <col min="6404" max="6404" width="9.88671875" style="92" customWidth="1"/>
    <col min="6405" max="6405" width="11.44140625" style="92" customWidth="1"/>
    <col min="6406" max="6406" width="11.33203125" style="92" customWidth="1"/>
    <col min="6407" max="6656" width="9.109375" style="92"/>
    <col min="6657" max="6657" width="5.6640625" style="92" customWidth="1"/>
    <col min="6658" max="6658" width="33.5546875" style="92" customWidth="1"/>
    <col min="6659" max="6659" width="11.88671875" style="92" customWidth="1"/>
    <col min="6660" max="6660" width="9.88671875" style="92" customWidth="1"/>
    <col min="6661" max="6661" width="11.44140625" style="92" customWidth="1"/>
    <col min="6662" max="6662" width="11.33203125" style="92" customWidth="1"/>
    <col min="6663" max="6912" width="9.109375" style="92"/>
    <col min="6913" max="6913" width="5.6640625" style="92" customWidth="1"/>
    <col min="6914" max="6914" width="33.5546875" style="92" customWidth="1"/>
    <col min="6915" max="6915" width="11.88671875" style="92" customWidth="1"/>
    <col min="6916" max="6916" width="9.88671875" style="92" customWidth="1"/>
    <col min="6917" max="6917" width="11.44140625" style="92" customWidth="1"/>
    <col min="6918" max="6918" width="11.33203125" style="92" customWidth="1"/>
    <col min="6919" max="7168" width="9.109375" style="92"/>
    <col min="7169" max="7169" width="5.6640625" style="92" customWidth="1"/>
    <col min="7170" max="7170" width="33.5546875" style="92" customWidth="1"/>
    <col min="7171" max="7171" width="11.88671875" style="92" customWidth="1"/>
    <col min="7172" max="7172" width="9.88671875" style="92" customWidth="1"/>
    <col min="7173" max="7173" width="11.44140625" style="92" customWidth="1"/>
    <col min="7174" max="7174" width="11.33203125" style="92" customWidth="1"/>
    <col min="7175" max="7424" width="9.109375" style="92"/>
    <col min="7425" max="7425" width="5.6640625" style="92" customWidth="1"/>
    <col min="7426" max="7426" width="33.5546875" style="92" customWidth="1"/>
    <col min="7427" max="7427" width="11.88671875" style="92" customWidth="1"/>
    <col min="7428" max="7428" width="9.88671875" style="92" customWidth="1"/>
    <col min="7429" max="7429" width="11.44140625" style="92" customWidth="1"/>
    <col min="7430" max="7430" width="11.33203125" style="92" customWidth="1"/>
    <col min="7431" max="7680" width="9.109375" style="92"/>
    <col min="7681" max="7681" width="5.6640625" style="92" customWidth="1"/>
    <col min="7682" max="7682" width="33.5546875" style="92" customWidth="1"/>
    <col min="7683" max="7683" width="11.88671875" style="92" customWidth="1"/>
    <col min="7684" max="7684" width="9.88671875" style="92" customWidth="1"/>
    <col min="7685" max="7685" width="11.44140625" style="92" customWidth="1"/>
    <col min="7686" max="7686" width="11.33203125" style="92" customWidth="1"/>
    <col min="7687" max="7936" width="9.109375" style="92"/>
    <col min="7937" max="7937" width="5.6640625" style="92" customWidth="1"/>
    <col min="7938" max="7938" width="33.5546875" style="92" customWidth="1"/>
    <col min="7939" max="7939" width="11.88671875" style="92" customWidth="1"/>
    <col min="7940" max="7940" width="9.88671875" style="92" customWidth="1"/>
    <col min="7941" max="7941" width="11.44140625" style="92" customWidth="1"/>
    <col min="7942" max="7942" width="11.33203125" style="92" customWidth="1"/>
    <col min="7943" max="8192" width="9.109375" style="92"/>
    <col min="8193" max="8193" width="5.6640625" style="92" customWidth="1"/>
    <col min="8194" max="8194" width="33.5546875" style="92" customWidth="1"/>
    <col min="8195" max="8195" width="11.88671875" style="92" customWidth="1"/>
    <col min="8196" max="8196" width="9.88671875" style="92" customWidth="1"/>
    <col min="8197" max="8197" width="11.44140625" style="92" customWidth="1"/>
    <col min="8198" max="8198" width="11.33203125" style="92" customWidth="1"/>
    <col min="8199" max="8448" width="9.109375" style="92"/>
    <col min="8449" max="8449" width="5.6640625" style="92" customWidth="1"/>
    <col min="8450" max="8450" width="33.5546875" style="92" customWidth="1"/>
    <col min="8451" max="8451" width="11.88671875" style="92" customWidth="1"/>
    <col min="8452" max="8452" width="9.88671875" style="92" customWidth="1"/>
    <col min="8453" max="8453" width="11.44140625" style="92" customWidth="1"/>
    <col min="8454" max="8454" width="11.33203125" style="92" customWidth="1"/>
    <col min="8455" max="8704" width="9.109375" style="92"/>
    <col min="8705" max="8705" width="5.6640625" style="92" customWidth="1"/>
    <col min="8706" max="8706" width="33.5546875" style="92" customWidth="1"/>
    <col min="8707" max="8707" width="11.88671875" style="92" customWidth="1"/>
    <col min="8708" max="8708" width="9.88671875" style="92" customWidth="1"/>
    <col min="8709" max="8709" width="11.44140625" style="92" customWidth="1"/>
    <col min="8710" max="8710" width="11.33203125" style="92" customWidth="1"/>
    <col min="8711" max="8960" width="9.109375" style="92"/>
    <col min="8961" max="8961" width="5.6640625" style="92" customWidth="1"/>
    <col min="8962" max="8962" width="33.5546875" style="92" customWidth="1"/>
    <col min="8963" max="8963" width="11.88671875" style="92" customWidth="1"/>
    <col min="8964" max="8964" width="9.88671875" style="92" customWidth="1"/>
    <col min="8965" max="8965" width="11.44140625" style="92" customWidth="1"/>
    <col min="8966" max="8966" width="11.33203125" style="92" customWidth="1"/>
    <col min="8967" max="9216" width="9.109375" style="92"/>
    <col min="9217" max="9217" width="5.6640625" style="92" customWidth="1"/>
    <col min="9218" max="9218" width="33.5546875" style="92" customWidth="1"/>
    <col min="9219" max="9219" width="11.88671875" style="92" customWidth="1"/>
    <col min="9220" max="9220" width="9.88671875" style="92" customWidth="1"/>
    <col min="9221" max="9221" width="11.44140625" style="92" customWidth="1"/>
    <col min="9222" max="9222" width="11.33203125" style="92" customWidth="1"/>
    <col min="9223" max="9472" width="9.109375" style="92"/>
    <col min="9473" max="9473" width="5.6640625" style="92" customWidth="1"/>
    <col min="9474" max="9474" width="33.5546875" style="92" customWidth="1"/>
    <col min="9475" max="9475" width="11.88671875" style="92" customWidth="1"/>
    <col min="9476" max="9476" width="9.88671875" style="92" customWidth="1"/>
    <col min="9477" max="9477" width="11.44140625" style="92" customWidth="1"/>
    <col min="9478" max="9478" width="11.33203125" style="92" customWidth="1"/>
    <col min="9479" max="9728" width="9.109375" style="92"/>
    <col min="9729" max="9729" width="5.6640625" style="92" customWidth="1"/>
    <col min="9730" max="9730" width="33.5546875" style="92" customWidth="1"/>
    <col min="9731" max="9731" width="11.88671875" style="92" customWidth="1"/>
    <col min="9732" max="9732" width="9.88671875" style="92" customWidth="1"/>
    <col min="9733" max="9733" width="11.44140625" style="92" customWidth="1"/>
    <col min="9734" max="9734" width="11.33203125" style="92" customWidth="1"/>
    <col min="9735" max="9984" width="9.109375" style="92"/>
    <col min="9985" max="9985" width="5.6640625" style="92" customWidth="1"/>
    <col min="9986" max="9986" width="33.5546875" style="92" customWidth="1"/>
    <col min="9987" max="9987" width="11.88671875" style="92" customWidth="1"/>
    <col min="9988" max="9988" width="9.88671875" style="92" customWidth="1"/>
    <col min="9989" max="9989" width="11.44140625" style="92" customWidth="1"/>
    <col min="9990" max="9990" width="11.33203125" style="92" customWidth="1"/>
    <col min="9991" max="10240" width="9.109375" style="92"/>
    <col min="10241" max="10241" width="5.6640625" style="92" customWidth="1"/>
    <col min="10242" max="10242" width="33.5546875" style="92" customWidth="1"/>
    <col min="10243" max="10243" width="11.88671875" style="92" customWidth="1"/>
    <col min="10244" max="10244" width="9.88671875" style="92" customWidth="1"/>
    <col min="10245" max="10245" width="11.44140625" style="92" customWidth="1"/>
    <col min="10246" max="10246" width="11.33203125" style="92" customWidth="1"/>
    <col min="10247" max="10496" width="9.109375" style="92"/>
    <col min="10497" max="10497" width="5.6640625" style="92" customWidth="1"/>
    <col min="10498" max="10498" width="33.5546875" style="92" customWidth="1"/>
    <col min="10499" max="10499" width="11.88671875" style="92" customWidth="1"/>
    <col min="10500" max="10500" width="9.88671875" style="92" customWidth="1"/>
    <col min="10501" max="10501" width="11.44140625" style="92" customWidth="1"/>
    <col min="10502" max="10502" width="11.33203125" style="92" customWidth="1"/>
    <col min="10503" max="10752" width="9.109375" style="92"/>
    <col min="10753" max="10753" width="5.6640625" style="92" customWidth="1"/>
    <col min="10754" max="10754" width="33.5546875" style="92" customWidth="1"/>
    <col min="10755" max="10755" width="11.88671875" style="92" customWidth="1"/>
    <col min="10756" max="10756" width="9.88671875" style="92" customWidth="1"/>
    <col min="10757" max="10757" width="11.44140625" style="92" customWidth="1"/>
    <col min="10758" max="10758" width="11.33203125" style="92" customWidth="1"/>
    <col min="10759" max="11008" width="9.109375" style="92"/>
    <col min="11009" max="11009" width="5.6640625" style="92" customWidth="1"/>
    <col min="11010" max="11010" width="33.5546875" style="92" customWidth="1"/>
    <col min="11011" max="11011" width="11.88671875" style="92" customWidth="1"/>
    <col min="11012" max="11012" width="9.88671875" style="92" customWidth="1"/>
    <col min="11013" max="11013" width="11.44140625" style="92" customWidth="1"/>
    <col min="11014" max="11014" width="11.33203125" style="92" customWidth="1"/>
    <col min="11015" max="11264" width="9.109375" style="92"/>
    <col min="11265" max="11265" width="5.6640625" style="92" customWidth="1"/>
    <col min="11266" max="11266" width="33.5546875" style="92" customWidth="1"/>
    <col min="11267" max="11267" width="11.88671875" style="92" customWidth="1"/>
    <col min="11268" max="11268" width="9.88671875" style="92" customWidth="1"/>
    <col min="11269" max="11269" width="11.44140625" style="92" customWidth="1"/>
    <col min="11270" max="11270" width="11.33203125" style="92" customWidth="1"/>
    <col min="11271" max="11520" width="9.109375" style="92"/>
    <col min="11521" max="11521" width="5.6640625" style="92" customWidth="1"/>
    <col min="11522" max="11522" width="33.5546875" style="92" customWidth="1"/>
    <col min="11523" max="11523" width="11.88671875" style="92" customWidth="1"/>
    <col min="11524" max="11524" width="9.88671875" style="92" customWidth="1"/>
    <col min="11525" max="11525" width="11.44140625" style="92" customWidth="1"/>
    <col min="11526" max="11526" width="11.33203125" style="92" customWidth="1"/>
    <col min="11527" max="11776" width="9.109375" style="92"/>
    <col min="11777" max="11777" width="5.6640625" style="92" customWidth="1"/>
    <col min="11778" max="11778" width="33.5546875" style="92" customWidth="1"/>
    <col min="11779" max="11779" width="11.88671875" style="92" customWidth="1"/>
    <col min="11780" max="11780" width="9.88671875" style="92" customWidth="1"/>
    <col min="11781" max="11781" width="11.44140625" style="92" customWidth="1"/>
    <col min="11782" max="11782" width="11.33203125" style="92" customWidth="1"/>
    <col min="11783" max="12032" width="9.109375" style="92"/>
    <col min="12033" max="12033" width="5.6640625" style="92" customWidth="1"/>
    <col min="12034" max="12034" width="33.5546875" style="92" customWidth="1"/>
    <col min="12035" max="12035" width="11.88671875" style="92" customWidth="1"/>
    <col min="12036" max="12036" width="9.88671875" style="92" customWidth="1"/>
    <col min="12037" max="12037" width="11.44140625" style="92" customWidth="1"/>
    <col min="12038" max="12038" width="11.33203125" style="92" customWidth="1"/>
    <col min="12039" max="12288" width="9.109375" style="92"/>
    <col min="12289" max="12289" width="5.6640625" style="92" customWidth="1"/>
    <col min="12290" max="12290" width="33.5546875" style="92" customWidth="1"/>
    <col min="12291" max="12291" width="11.88671875" style="92" customWidth="1"/>
    <col min="12292" max="12292" width="9.88671875" style="92" customWidth="1"/>
    <col min="12293" max="12293" width="11.44140625" style="92" customWidth="1"/>
    <col min="12294" max="12294" width="11.33203125" style="92" customWidth="1"/>
    <col min="12295" max="12544" width="9.109375" style="92"/>
    <col min="12545" max="12545" width="5.6640625" style="92" customWidth="1"/>
    <col min="12546" max="12546" width="33.5546875" style="92" customWidth="1"/>
    <col min="12547" max="12547" width="11.88671875" style="92" customWidth="1"/>
    <col min="12548" max="12548" width="9.88671875" style="92" customWidth="1"/>
    <col min="12549" max="12549" width="11.44140625" style="92" customWidth="1"/>
    <col min="12550" max="12550" width="11.33203125" style="92" customWidth="1"/>
    <col min="12551" max="12800" width="9.109375" style="92"/>
    <col min="12801" max="12801" width="5.6640625" style="92" customWidth="1"/>
    <col min="12802" max="12802" width="33.5546875" style="92" customWidth="1"/>
    <col min="12803" max="12803" width="11.88671875" style="92" customWidth="1"/>
    <col min="12804" max="12804" width="9.88671875" style="92" customWidth="1"/>
    <col min="12805" max="12805" width="11.44140625" style="92" customWidth="1"/>
    <col min="12806" max="12806" width="11.33203125" style="92" customWidth="1"/>
    <col min="12807" max="13056" width="9.109375" style="92"/>
    <col min="13057" max="13057" width="5.6640625" style="92" customWidth="1"/>
    <col min="13058" max="13058" width="33.5546875" style="92" customWidth="1"/>
    <col min="13059" max="13059" width="11.88671875" style="92" customWidth="1"/>
    <col min="13060" max="13060" width="9.88671875" style="92" customWidth="1"/>
    <col min="13061" max="13061" width="11.44140625" style="92" customWidth="1"/>
    <col min="13062" max="13062" width="11.33203125" style="92" customWidth="1"/>
    <col min="13063" max="13312" width="9.109375" style="92"/>
    <col min="13313" max="13313" width="5.6640625" style="92" customWidth="1"/>
    <col min="13314" max="13314" width="33.5546875" style="92" customWidth="1"/>
    <col min="13315" max="13315" width="11.88671875" style="92" customWidth="1"/>
    <col min="13316" max="13316" width="9.88671875" style="92" customWidth="1"/>
    <col min="13317" max="13317" width="11.44140625" style="92" customWidth="1"/>
    <col min="13318" max="13318" width="11.33203125" style="92" customWidth="1"/>
    <col min="13319" max="13568" width="9.109375" style="92"/>
    <col min="13569" max="13569" width="5.6640625" style="92" customWidth="1"/>
    <col min="13570" max="13570" width="33.5546875" style="92" customWidth="1"/>
    <col min="13571" max="13571" width="11.88671875" style="92" customWidth="1"/>
    <col min="13572" max="13572" width="9.88671875" style="92" customWidth="1"/>
    <col min="13573" max="13573" width="11.44140625" style="92" customWidth="1"/>
    <col min="13574" max="13574" width="11.33203125" style="92" customWidth="1"/>
    <col min="13575" max="13824" width="9.109375" style="92"/>
    <col min="13825" max="13825" width="5.6640625" style="92" customWidth="1"/>
    <col min="13826" max="13826" width="33.5546875" style="92" customWidth="1"/>
    <col min="13827" max="13827" width="11.88671875" style="92" customWidth="1"/>
    <col min="13828" max="13828" width="9.88671875" style="92" customWidth="1"/>
    <col min="13829" max="13829" width="11.44140625" style="92" customWidth="1"/>
    <col min="13830" max="13830" width="11.33203125" style="92" customWidth="1"/>
    <col min="13831" max="14080" width="9.109375" style="92"/>
    <col min="14081" max="14081" width="5.6640625" style="92" customWidth="1"/>
    <col min="14082" max="14082" width="33.5546875" style="92" customWidth="1"/>
    <col min="14083" max="14083" width="11.88671875" style="92" customWidth="1"/>
    <col min="14084" max="14084" width="9.88671875" style="92" customWidth="1"/>
    <col min="14085" max="14085" width="11.44140625" style="92" customWidth="1"/>
    <col min="14086" max="14086" width="11.33203125" style="92" customWidth="1"/>
    <col min="14087" max="14336" width="9.109375" style="92"/>
    <col min="14337" max="14337" width="5.6640625" style="92" customWidth="1"/>
    <col min="14338" max="14338" width="33.5546875" style="92" customWidth="1"/>
    <col min="14339" max="14339" width="11.88671875" style="92" customWidth="1"/>
    <col min="14340" max="14340" width="9.88671875" style="92" customWidth="1"/>
    <col min="14341" max="14341" width="11.44140625" style="92" customWidth="1"/>
    <col min="14342" max="14342" width="11.33203125" style="92" customWidth="1"/>
    <col min="14343" max="14592" width="9.109375" style="92"/>
    <col min="14593" max="14593" width="5.6640625" style="92" customWidth="1"/>
    <col min="14594" max="14594" width="33.5546875" style="92" customWidth="1"/>
    <col min="14595" max="14595" width="11.88671875" style="92" customWidth="1"/>
    <col min="14596" max="14596" width="9.88671875" style="92" customWidth="1"/>
    <col min="14597" max="14597" width="11.44140625" style="92" customWidth="1"/>
    <col min="14598" max="14598" width="11.33203125" style="92" customWidth="1"/>
    <col min="14599" max="14848" width="9.109375" style="92"/>
    <col min="14849" max="14849" width="5.6640625" style="92" customWidth="1"/>
    <col min="14850" max="14850" width="33.5546875" style="92" customWidth="1"/>
    <col min="14851" max="14851" width="11.88671875" style="92" customWidth="1"/>
    <col min="14852" max="14852" width="9.88671875" style="92" customWidth="1"/>
    <col min="14853" max="14853" width="11.44140625" style="92" customWidth="1"/>
    <col min="14854" max="14854" width="11.33203125" style="92" customWidth="1"/>
    <col min="14855" max="15104" width="9.109375" style="92"/>
    <col min="15105" max="15105" width="5.6640625" style="92" customWidth="1"/>
    <col min="15106" max="15106" width="33.5546875" style="92" customWidth="1"/>
    <col min="15107" max="15107" width="11.88671875" style="92" customWidth="1"/>
    <col min="15108" max="15108" width="9.88671875" style="92" customWidth="1"/>
    <col min="15109" max="15109" width="11.44140625" style="92" customWidth="1"/>
    <col min="15110" max="15110" width="11.33203125" style="92" customWidth="1"/>
    <col min="15111" max="15360" width="9.109375" style="92"/>
    <col min="15361" max="15361" width="5.6640625" style="92" customWidth="1"/>
    <col min="15362" max="15362" width="33.5546875" style="92" customWidth="1"/>
    <col min="15363" max="15363" width="11.88671875" style="92" customWidth="1"/>
    <col min="15364" max="15364" width="9.88671875" style="92" customWidth="1"/>
    <col min="15365" max="15365" width="11.44140625" style="92" customWidth="1"/>
    <col min="15366" max="15366" width="11.33203125" style="92" customWidth="1"/>
    <col min="15367" max="15616" width="9.109375" style="92"/>
    <col min="15617" max="15617" width="5.6640625" style="92" customWidth="1"/>
    <col min="15618" max="15618" width="33.5546875" style="92" customWidth="1"/>
    <col min="15619" max="15619" width="11.88671875" style="92" customWidth="1"/>
    <col min="15620" max="15620" width="9.88671875" style="92" customWidth="1"/>
    <col min="15621" max="15621" width="11.44140625" style="92" customWidth="1"/>
    <col min="15622" max="15622" width="11.33203125" style="92" customWidth="1"/>
    <col min="15623" max="15872" width="9.109375" style="92"/>
    <col min="15873" max="15873" width="5.6640625" style="92" customWidth="1"/>
    <col min="15874" max="15874" width="33.5546875" style="92" customWidth="1"/>
    <col min="15875" max="15875" width="11.88671875" style="92" customWidth="1"/>
    <col min="15876" max="15876" width="9.88671875" style="92" customWidth="1"/>
    <col min="15877" max="15877" width="11.44140625" style="92" customWidth="1"/>
    <col min="15878" max="15878" width="11.33203125" style="92" customWidth="1"/>
    <col min="15879" max="16128" width="9.109375" style="92"/>
    <col min="16129" max="16129" width="5.6640625" style="92" customWidth="1"/>
    <col min="16130" max="16130" width="33.5546875" style="92" customWidth="1"/>
    <col min="16131" max="16131" width="11.88671875" style="92" customWidth="1"/>
    <col min="16132" max="16132" width="9.88671875" style="92" customWidth="1"/>
    <col min="16133" max="16133" width="11.44140625" style="92" customWidth="1"/>
    <col min="16134" max="16134" width="11.33203125" style="92" customWidth="1"/>
    <col min="16135" max="16384" width="9.109375" style="92"/>
  </cols>
  <sheetData>
    <row r="1" spans="1:7">
      <c r="A1" s="90"/>
      <c r="B1" s="467" t="s">
        <v>253</v>
      </c>
      <c r="C1" s="467"/>
      <c r="D1" s="467"/>
      <c r="E1" s="467"/>
      <c r="F1" s="91"/>
    </row>
    <row r="2" spans="1:7">
      <c r="A2" s="93"/>
      <c r="B2" s="94"/>
      <c r="C2" s="95"/>
      <c r="D2" s="96"/>
      <c r="E2" s="96"/>
      <c r="F2" s="96"/>
    </row>
    <row r="3" spans="1:7" ht="35.25" customHeight="1">
      <c r="A3" s="468" t="s">
        <v>254</v>
      </c>
      <c r="B3" s="468"/>
      <c r="C3" s="468"/>
      <c r="D3" s="468"/>
      <c r="E3" s="468"/>
      <c r="F3" s="468"/>
    </row>
    <row r="4" spans="1:7">
      <c r="A4" s="469" t="s">
        <v>148</v>
      </c>
      <c r="B4" s="469"/>
      <c r="C4" s="469"/>
      <c r="D4" s="469"/>
      <c r="E4" s="469"/>
      <c r="F4" s="469"/>
      <c r="G4" s="97"/>
    </row>
    <row r="5" spans="1:7">
      <c r="A5" s="98"/>
      <c r="B5" s="99"/>
      <c r="C5" s="470"/>
      <c r="D5" s="470"/>
      <c r="E5" s="100"/>
      <c r="F5" s="101" t="s">
        <v>149</v>
      </c>
      <c r="G5" s="102"/>
    </row>
    <row r="6" spans="1:7" s="103" customFormat="1">
      <c r="A6" s="98" t="s">
        <v>150</v>
      </c>
      <c r="B6" s="98" t="s">
        <v>151</v>
      </c>
      <c r="C6" s="98" t="s">
        <v>152</v>
      </c>
      <c r="D6" s="98" t="s">
        <v>153</v>
      </c>
      <c r="E6" s="98" t="s">
        <v>154</v>
      </c>
      <c r="F6" s="98" t="s">
        <v>155</v>
      </c>
    </row>
    <row r="7" spans="1:7" s="104" customFormat="1" ht="22.2" customHeight="1">
      <c r="A7" s="471" t="s">
        <v>156</v>
      </c>
      <c r="B7" s="472" t="s">
        <v>54</v>
      </c>
      <c r="C7" s="473" t="s">
        <v>146</v>
      </c>
      <c r="D7" s="473" t="s">
        <v>157</v>
      </c>
      <c r="E7" s="473" t="s">
        <v>158</v>
      </c>
      <c r="F7" s="473" t="s">
        <v>159</v>
      </c>
    </row>
    <row r="8" spans="1:7" s="104" customFormat="1" ht="22.2" customHeight="1">
      <c r="A8" s="471"/>
      <c r="B8" s="472"/>
      <c r="C8" s="473"/>
      <c r="D8" s="474"/>
      <c r="E8" s="474"/>
      <c r="F8" s="474"/>
    </row>
    <row r="9" spans="1:7" s="107" customFormat="1" ht="45" customHeight="1">
      <c r="A9" s="105">
        <v>1</v>
      </c>
      <c r="B9" s="132" t="s">
        <v>168</v>
      </c>
      <c r="C9" s="133">
        <v>21094473</v>
      </c>
      <c r="D9" s="106">
        <v>0</v>
      </c>
      <c r="E9" s="106">
        <v>0</v>
      </c>
      <c r="F9" s="106">
        <v>0</v>
      </c>
    </row>
    <row r="10" spans="1:7" s="107" customFormat="1" ht="45.75" customHeight="1">
      <c r="A10" s="105">
        <v>2</v>
      </c>
      <c r="B10" s="131" t="s">
        <v>169</v>
      </c>
      <c r="C10" s="136" t="s">
        <v>161</v>
      </c>
      <c r="D10" s="106">
        <v>0</v>
      </c>
      <c r="E10" s="106">
        <v>0</v>
      </c>
      <c r="F10" s="106">
        <v>0</v>
      </c>
    </row>
    <row r="11" spans="1:7" s="107" customFormat="1" ht="32.25" customHeight="1">
      <c r="A11" s="105">
        <v>3</v>
      </c>
      <c r="B11" s="132" t="s">
        <v>162</v>
      </c>
      <c r="C11" s="133" t="s">
        <v>163</v>
      </c>
      <c r="D11" s="106">
        <v>0</v>
      </c>
      <c r="E11" s="106">
        <v>0</v>
      </c>
      <c r="F11" s="106">
        <v>0</v>
      </c>
    </row>
    <row r="12" spans="1:7" s="107" customFormat="1" ht="39" customHeight="1">
      <c r="A12" s="105">
        <v>4</v>
      </c>
      <c r="B12" s="132" t="s">
        <v>170</v>
      </c>
      <c r="C12" s="133" t="s">
        <v>164</v>
      </c>
      <c r="D12" s="106">
        <v>0</v>
      </c>
      <c r="E12" s="106">
        <v>0</v>
      </c>
      <c r="F12" s="106">
        <v>0</v>
      </c>
    </row>
    <row r="13" spans="1:7" s="107" customFormat="1" ht="36" customHeight="1">
      <c r="A13" s="105">
        <v>5</v>
      </c>
      <c r="B13" s="131" t="s">
        <v>171</v>
      </c>
      <c r="C13" s="133">
        <v>203200</v>
      </c>
      <c r="D13" s="106">
        <v>0</v>
      </c>
      <c r="E13" s="106">
        <v>0</v>
      </c>
      <c r="F13" s="106">
        <v>0</v>
      </c>
    </row>
    <row r="14" spans="1:7" s="107" customFormat="1" ht="49.95" customHeight="1">
      <c r="A14" s="105">
        <v>6</v>
      </c>
      <c r="B14" s="129" t="s">
        <v>165</v>
      </c>
      <c r="C14" s="134">
        <v>50000</v>
      </c>
      <c r="D14" s="106">
        <v>0</v>
      </c>
      <c r="E14" s="106">
        <v>0</v>
      </c>
      <c r="F14" s="106">
        <v>0</v>
      </c>
    </row>
    <row r="15" spans="1:7" s="107" customFormat="1" ht="66" customHeight="1">
      <c r="A15" s="105">
        <v>7</v>
      </c>
      <c r="B15" s="129" t="s">
        <v>166</v>
      </c>
      <c r="C15" s="134">
        <v>120000</v>
      </c>
      <c r="D15" s="106">
        <v>0</v>
      </c>
      <c r="E15" s="106">
        <v>0</v>
      </c>
      <c r="F15" s="106">
        <v>0</v>
      </c>
    </row>
    <row r="16" spans="1:7" s="109" customFormat="1" ht="30" customHeight="1">
      <c r="A16" s="105">
        <v>8</v>
      </c>
      <c r="B16" s="130" t="s">
        <v>167</v>
      </c>
      <c r="C16" s="135">
        <v>14950</v>
      </c>
      <c r="D16" s="108">
        <v>0</v>
      </c>
      <c r="E16" s="108">
        <v>0</v>
      </c>
      <c r="F16" s="108">
        <v>0</v>
      </c>
    </row>
    <row r="17" spans="1:18" s="111" customFormat="1" ht="36" customHeight="1">
      <c r="A17" s="105">
        <v>9</v>
      </c>
      <c r="B17" s="171" t="s">
        <v>172</v>
      </c>
      <c r="C17" s="110">
        <f>SUM(C9:C16)</f>
        <v>21482623</v>
      </c>
      <c r="D17" s="110">
        <v>0</v>
      </c>
      <c r="E17" s="110">
        <v>0</v>
      </c>
      <c r="F17" s="110">
        <v>0</v>
      </c>
    </row>
    <row r="18" spans="1:18" ht="31.5" customHeight="1">
      <c r="A18" s="98"/>
      <c r="C18" s="27"/>
      <c r="D18" s="27"/>
      <c r="E18" s="27"/>
      <c r="F18" s="27"/>
      <c r="G18"/>
      <c r="H18"/>
      <c r="I18"/>
    </row>
    <row r="19" spans="1:18" ht="19.95" customHeight="1">
      <c r="A19" s="98"/>
      <c r="B19" s="27"/>
      <c r="C19" s="27"/>
      <c r="D19" s="27"/>
      <c r="E19" s="27"/>
      <c r="F19" s="27"/>
      <c r="G19"/>
      <c r="H19"/>
      <c r="I19"/>
    </row>
    <row r="20" spans="1:18" ht="36" customHeight="1">
      <c r="A20" s="98"/>
      <c r="C20" s="27"/>
      <c r="D20" s="27"/>
      <c r="E20" s="27"/>
      <c r="F20" s="27"/>
      <c r="G20"/>
      <c r="H20"/>
      <c r="I20"/>
    </row>
    <row r="21" spans="1:18" ht="36" customHeight="1">
      <c r="A21" s="98"/>
      <c r="C21" s="27"/>
      <c r="D21" s="27"/>
      <c r="E21" s="27"/>
      <c r="F21" s="27"/>
      <c r="G21"/>
      <c r="H21"/>
      <c r="I21"/>
      <c r="J21"/>
      <c r="K21"/>
      <c r="L21"/>
      <c r="M21"/>
      <c r="N21"/>
      <c r="O21"/>
      <c r="P21"/>
      <c r="Q21"/>
      <c r="R21"/>
    </row>
    <row r="22" spans="1:18" ht="36" customHeight="1">
      <c r="A22" s="98"/>
      <c r="C22" s="27"/>
      <c r="D22" s="27"/>
      <c r="E22" s="27"/>
      <c r="F22" s="27"/>
      <c r="G22"/>
      <c r="H22"/>
      <c r="I22"/>
      <c r="J22"/>
    </row>
    <row r="23" spans="1:18" ht="49.95" customHeight="1">
      <c r="A23" s="98"/>
      <c r="B23" s="113"/>
      <c r="C23" s="114"/>
      <c r="D23" s="115"/>
      <c r="E23" s="115"/>
      <c r="F23" s="115"/>
    </row>
    <row r="24" spans="1:18" ht="19.95" customHeight="1">
      <c r="A24" s="98"/>
      <c r="B24" s="116"/>
      <c r="C24" s="117"/>
      <c r="D24" s="118"/>
      <c r="E24" s="118"/>
      <c r="F24" s="118"/>
    </row>
    <row r="25" spans="1:18" ht="19.95" customHeight="1">
      <c r="A25" s="98"/>
      <c r="B25" s="116"/>
      <c r="C25" s="117"/>
      <c r="D25" s="118"/>
      <c r="E25" s="118"/>
      <c r="F25" s="118"/>
    </row>
    <row r="26" spans="1:18" ht="49.95" customHeight="1">
      <c r="A26" s="98"/>
      <c r="B26" s="116"/>
      <c r="C26" s="117"/>
      <c r="D26" s="118"/>
      <c r="E26" s="118"/>
      <c r="F26" s="118"/>
    </row>
    <row r="27" spans="1:18" ht="19.95" customHeight="1">
      <c r="A27" s="98"/>
      <c r="B27" s="116"/>
      <c r="C27" s="117"/>
      <c r="D27" s="118"/>
      <c r="E27" s="118"/>
      <c r="F27" s="118"/>
    </row>
    <row r="28" spans="1:18" ht="19.95" customHeight="1">
      <c r="A28" s="98"/>
      <c r="B28" s="116"/>
      <c r="C28" s="117"/>
      <c r="D28" s="118"/>
      <c r="E28" s="118"/>
      <c r="F28" s="118"/>
    </row>
    <row r="29" spans="1:18" ht="19.95" customHeight="1">
      <c r="A29" s="98"/>
      <c r="B29" s="113"/>
      <c r="C29" s="114"/>
      <c r="D29" s="115"/>
      <c r="E29" s="115"/>
      <c r="F29" s="115"/>
    </row>
    <row r="30" spans="1:18" ht="19.95" customHeight="1">
      <c r="A30" s="98"/>
      <c r="B30" s="116"/>
      <c r="C30" s="119"/>
      <c r="D30" s="100"/>
      <c r="E30" s="100"/>
      <c r="F30" s="100"/>
    </row>
    <row r="31" spans="1:18" ht="36" customHeight="1">
      <c r="A31" s="98"/>
      <c r="B31" s="113"/>
      <c r="C31" s="120"/>
      <c r="D31" s="121"/>
      <c r="E31" s="121"/>
      <c r="F31" s="121"/>
    </row>
    <row r="32" spans="1:18" ht="19.95" customHeight="1">
      <c r="A32" s="98"/>
      <c r="B32" s="116"/>
      <c r="C32" s="119"/>
      <c r="D32" s="100"/>
      <c r="E32" s="100"/>
      <c r="F32" s="100"/>
    </row>
    <row r="33" spans="1:6" ht="19.95" customHeight="1">
      <c r="A33" s="98"/>
      <c r="B33" s="116"/>
      <c r="C33" s="119"/>
      <c r="D33" s="100"/>
      <c r="E33" s="100"/>
      <c r="F33" s="100"/>
    </row>
    <row r="34" spans="1:6" ht="36" customHeight="1">
      <c r="A34" s="98"/>
      <c r="B34" s="116"/>
      <c r="C34" s="119"/>
      <c r="D34" s="100"/>
      <c r="E34" s="100"/>
      <c r="F34" s="100"/>
    </row>
    <row r="35" spans="1:6" ht="36" customHeight="1">
      <c r="A35" s="98"/>
      <c r="B35" s="116"/>
      <c r="C35" s="119"/>
      <c r="D35" s="100"/>
      <c r="E35" s="100"/>
      <c r="F35" s="100"/>
    </row>
    <row r="36" spans="1:6" ht="19.95" customHeight="1">
      <c r="A36" s="98"/>
      <c r="B36" s="116"/>
      <c r="C36" s="119"/>
      <c r="D36" s="100"/>
      <c r="E36" s="100"/>
      <c r="F36" s="100"/>
    </row>
    <row r="37" spans="1:6" ht="19.95" customHeight="1">
      <c r="A37" s="98"/>
      <c r="B37" s="116"/>
      <c r="C37" s="119"/>
      <c r="D37" s="100"/>
      <c r="E37" s="100"/>
      <c r="F37" s="100"/>
    </row>
    <row r="38" spans="1:6" ht="19.95" customHeight="1">
      <c r="A38" s="98"/>
      <c r="B38" s="116"/>
      <c r="C38" s="119"/>
      <c r="D38" s="100"/>
      <c r="E38" s="100"/>
      <c r="F38" s="100"/>
    </row>
    <row r="39" spans="1:6">
      <c r="A39" s="98"/>
      <c r="B39" s="116"/>
      <c r="C39" s="119"/>
      <c r="D39" s="100"/>
      <c r="E39" s="100"/>
      <c r="F39" s="100"/>
    </row>
    <row r="40" spans="1:6" ht="19.95" customHeight="1">
      <c r="A40" s="98"/>
      <c r="B40" s="116"/>
      <c r="C40" s="119"/>
      <c r="D40" s="100"/>
      <c r="E40" s="100"/>
      <c r="F40" s="100"/>
    </row>
    <row r="41" spans="1:6">
      <c r="A41" s="98"/>
      <c r="B41" s="116"/>
      <c r="C41" s="119"/>
      <c r="D41" s="100"/>
      <c r="E41" s="100"/>
      <c r="F41" s="100"/>
    </row>
    <row r="42" spans="1:6" ht="19.95" customHeight="1">
      <c r="A42" s="98"/>
      <c r="B42" s="116"/>
      <c r="C42" s="119"/>
      <c r="D42" s="100"/>
      <c r="E42" s="100"/>
      <c r="F42" s="100"/>
    </row>
    <row r="43" spans="1:6" ht="49.95" customHeight="1">
      <c r="A43" s="98"/>
      <c r="B43" s="116"/>
      <c r="C43" s="119"/>
      <c r="D43" s="100"/>
      <c r="E43" s="100"/>
      <c r="F43" s="100"/>
    </row>
    <row r="44" spans="1:6" ht="36" customHeight="1">
      <c r="A44" s="98"/>
      <c r="B44" s="113"/>
      <c r="C44" s="120"/>
      <c r="D44" s="121"/>
      <c r="E44" s="121"/>
      <c r="F44" s="121"/>
    </row>
    <row r="45" spans="1:6" ht="19.95" customHeight="1">
      <c r="A45" s="98"/>
      <c r="B45" s="113"/>
      <c r="C45" s="120"/>
      <c r="D45" s="121"/>
      <c r="E45" s="121"/>
      <c r="F45" s="121"/>
    </row>
    <row r="46" spans="1:6" ht="19.95" customHeight="1">
      <c r="A46" s="98"/>
      <c r="B46" s="113"/>
      <c r="C46" s="120"/>
      <c r="D46" s="121"/>
      <c r="E46" s="121"/>
      <c r="F46" s="121"/>
    </row>
    <row r="47" spans="1:6" ht="19.95" customHeight="1">
      <c r="A47" s="98"/>
      <c r="B47" s="116"/>
      <c r="C47" s="119"/>
      <c r="D47" s="100"/>
      <c r="E47" s="100"/>
      <c r="F47" s="100"/>
    </row>
    <row r="48" spans="1:6" ht="36" customHeight="1">
      <c r="A48" s="98"/>
      <c r="B48" s="116"/>
      <c r="C48" s="119"/>
      <c r="D48" s="100"/>
      <c r="E48" s="100"/>
      <c r="F48" s="100"/>
    </row>
    <row r="49" spans="1:6" ht="19.95" customHeight="1">
      <c r="A49" s="98"/>
      <c r="B49" s="116"/>
      <c r="C49" s="119"/>
      <c r="D49" s="100"/>
      <c r="E49" s="100"/>
      <c r="F49" s="100"/>
    </row>
    <row r="50" spans="1:6" ht="19.95" customHeight="1">
      <c r="A50" s="98"/>
      <c r="B50" s="116"/>
      <c r="C50" s="119"/>
      <c r="D50" s="100"/>
      <c r="E50" s="100"/>
      <c r="F50" s="100"/>
    </row>
    <row r="51" spans="1:6" ht="49.95" customHeight="1">
      <c r="A51" s="98"/>
      <c r="B51" s="116"/>
      <c r="C51" s="119"/>
      <c r="D51" s="100"/>
      <c r="E51" s="100"/>
      <c r="F51" s="100"/>
    </row>
    <row r="52" spans="1:6" ht="49.95" customHeight="1">
      <c r="A52" s="98"/>
      <c r="B52" s="116"/>
      <c r="C52" s="119"/>
      <c r="D52" s="100"/>
      <c r="E52" s="100"/>
      <c r="F52" s="100"/>
    </row>
    <row r="53" spans="1:6" ht="19.95" customHeight="1">
      <c r="A53" s="98"/>
      <c r="B53" s="116"/>
      <c r="C53" s="119"/>
      <c r="D53" s="100"/>
      <c r="E53" s="100"/>
      <c r="F53" s="100"/>
    </row>
    <row r="54" spans="1:6" ht="19.95" customHeight="1">
      <c r="A54" s="98"/>
      <c r="B54" s="116"/>
      <c r="C54" s="119"/>
      <c r="D54" s="100"/>
      <c r="E54" s="100"/>
      <c r="F54" s="100"/>
    </row>
    <row r="55" spans="1:6" ht="19.95" customHeight="1">
      <c r="A55" s="98"/>
      <c r="B55" s="116"/>
      <c r="C55" s="119"/>
      <c r="D55" s="100"/>
      <c r="E55" s="100"/>
      <c r="F55" s="100"/>
    </row>
    <row r="56" spans="1:6" ht="19.95" customHeight="1">
      <c r="A56" s="98"/>
      <c r="B56" s="116"/>
      <c r="C56" s="119"/>
      <c r="D56" s="100"/>
      <c r="E56" s="100"/>
      <c r="F56" s="100"/>
    </row>
    <row r="57" spans="1:6" ht="19.95" customHeight="1">
      <c r="A57" s="98"/>
      <c r="B57" s="116"/>
      <c r="C57" s="119"/>
      <c r="D57" s="100"/>
      <c r="E57" s="100"/>
      <c r="F57" s="100"/>
    </row>
    <row r="58" spans="1:6" ht="19.95" customHeight="1">
      <c r="A58" s="98"/>
      <c r="B58" s="116"/>
      <c r="C58" s="119"/>
      <c r="D58" s="100"/>
      <c r="E58" s="100"/>
      <c r="F58" s="100"/>
    </row>
    <row r="59" spans="1:6" ht="19.95" customHeight="1">
      <c r="A59" s="98"/>
      <c r="B59" s="116"/>
      <c r="C59" s="119"/>
      <c r="D59" s="100"/>
      <c r="E59" s="100"/>
      <c r="F59" s="100"/>
    </row>
    <row r="60" spans="1:6" ht="49.95" customHeight="1">
      <c r="A60" s="98"/>
      <c r="B60" s="113"/>
      <c r="C60" s="122"/>
      <c r="D60" s="121"/>
      <c r="E60" s="121"/>
      <c r="F60" s="121"/>
    </row>
    <row r="61" spans="1:6" ht="36" customHeight="1">
      <c r="A61" s="98"/>
      <c r="B61" s="113"/>
      <c r="C61" s="120"/>
      <c r="D61" s="121"/>
      <c r="E61" s="121"/>
      <c r="F61" s="121"/>
    </row>
    <row r="62" spans="1:6" ht="36" customHeight="1">
      <c r="A62" s="98"/>
      <c r="B62" s="113"/>
      <c r="C62" s="120"/>
      <c r="D62" s="121"/>
      <c r="E62" s="121"/>
      <c r="F62" s="121"/>
    </row>
    <row r="63" spans="1:6" ht="49.95" customHeight="1">
      <c r="A63" s="98"/>
      <c r="B63" s="113"/>
      <c r="C63" s="120"/>
      <c r="D63" s="121"/>
      <c r="E63" s="121"/>
      <c r="F63" s="121"/>
    </row>
    <row r="64" spans="1:6" ht="36" customHeight="1">
      <c r="A64" s="98"/>
      <c r="B64" s="113"/>
      <c r="C64" s="120"/>
      <c r="D64" s="121"/>
      <c r="E64" s="121"/>
      <c r="F64" s="121"/>
    </row>
    <row r="65" spans="1:6" ht="36" customHeight="1">
      <c r="A65" s="98"/>
      <c r="B65" s="113"/>
      <c r="C65" s="120"/>
      <c r="D65" s="121"/>
      <c r="E65" s="121"/>
      <c r="F65" s="121"/>
    </row>
    <row r="66" spans="1:6" ht="36" customHeight="1">
      <c r="A66" s="98"/>
      <c r="B66" s="113"/>
      <c r="C66" s="120"/>
      <c r="D66" s="121"/>
      <c r="E66" s="121"/>
      <c r="F66" s="121"/>
    </row>
    <row r="67" spans="1:6" ht="22.2" customHeight="1">
      <c r="A67" s="98"/>
      <c r="B67" s="113"/>
      <c r="C67" s="120"/>
      <c r="D67" s="121"/>
      <c r="E67" s="121"/>
      <c r="F67" s="121"/>
    </row>
    <row r="68" spans="1:6" ht="22.2" customHeight="1">
      <c r="A68" s="98"/>
      <c r="B68" s="113"/>
      <c r="C68" s="120"/>
      <c r="D68" s="121"/>
      <c r="E68" s="121"/>
      <c r="F68" s="121"/>
    </row>
    <row r="69" spans="1:6" ht="22.2" customHeight="1">
      <c r="A69" s="98"/>
      <c r="B69" s="113"/>
      <c r="C69" s="120"/>
      <c r="D69" s="121"/>
      <c r="E69" s="121"/>
      <c r="F69" s="121"/>
    </row>
    <row r="70" spans="1:6" s="123" customFormat="1" ht="30" customHeight="1">
      <c r="A70" s="98"/>
      <c r="B70" s="99"/>
      <c r="C70" s="120"/>
      <c r="D70" s="120"/>
      <c r="E70" s="120"/>
      <c r="F70" s="120"/>
    </row>
    <row r="71" spans="1:6" s="109" customFormat="1" ht="30" customHeight="1">
      <c r="A71" s="98"/>
      <c r="B71" s="124"/>
      <c r="C71" s="120"/>
      <c r="D71" s="120"/>
      <c r="E71" s="120"/>
      <c r="F71" s="120"/>
    </row>
    <row r="72" spans="1:6">
      <c r="A72" s="98"/>
      <c r="B72" s="113"/>
      <c r="C72" s="119"/>
      <c r="D72" s="100"/>
      <c r="E72" s="100"/>
      <c r="F72" s="100"/>
    </row>
    <row r="78" spans="1:6">
      <c r="A78" s="127"/>
      <c r="B78" s="92"/>
      <c r="C78" s="123"/>
      <c r="D78" s="92"/>
      <c r="E78" s="92"/>
      <c r="F78" s="92"/>
    </row>
    <row r="84" spans="1:3" s="126" customFormat="1">
      <c r="A84" s="103"/>
      <c r="B84" s="112"/>
      <c r="C84" s="125"/>
    </row>
    <row r="85" spans="1:3" s="126" customFormat="1">
      <c r="A85" s="103"/>
      <c r="B85" s="112"/>
      <c r="C85" s="125"/>
    </row>
    <row r="86" spans="1:3" s="126" customFormat="1">
      <c r="A86" s="103"/>
      <c r="B86" s="112"/>
      <c r="C86" s="125"/>
    </row>
    <row r="87" spans="1:3" s="126" customFormat="1">
      <c r="A87" s="103"/>
      <c r="B87" s="112"/>
      <c r="C87" s="125"/>
    </row>
    <row r="88" spans="1:3" s="126" customFormat="1">
      <c r="A88" s="103"/>
      <c r="B88" s="112"/>
      <c r="C88" s="125"/>
    </row>
    <row r="89" spans="1:3" s="126" customFormat="1">
      <c r="A89" s="103"/>
      <c r="B89" s="112"/>
      <c r="C89" s="125"/>
    </row>
  </sheetData>
  <mergeCells count="10">
    <mergeCell ref="B1:E1"/>
    <mergeCell ref="A3:F3"/>
    <mergeCell ref="A4:F4"/>
    <mergeCell ref="C5:D5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91"/>
  <sheetViews>
    <sheetView zoomScaleNormal="100" workbookViewId="0">
      <selection activeCell="D57" sqref="D57:F57"/>
    </sheetView>
  </sheetViews>
  <sheetFormatPr defaultRowHeight="14.4"/>
  <cols>
    <col min="1" max="1" width="2.88671875" customWidth="1"/>
    <col min="2" max="2" width="32.109375" customWidth="1"/>
    <col min="3" max="3" width="10.6640625" customWidth="1"/>
    <col min="4" max="4" width="11.88671875" customWidth="1"/>
    <col min="5" max="5" width="13.109375" customWidth="1"/>
    <col min="6" max="6" width="11.44140625" customWidth="1"/>
    <col min="7" max="8" width="10.6640625" customWidth="1"/>
    <col min="256" max="256" width="3.6640625" customWidth="1"/>
    <col min="257" max="257" width="40.6640625" customWidth="1"/>
    <col min="258" max="258" width="10.88671875" customWidth="1"/>
    <col min="259" max="259" width="10.6640625" customWidth="1"/>
    <col min="260" max="260" width="9.88671875" customWidth="1"/>
    <col min="261" max="264" width="10.6640625" customWidth="1"/>
    <col min="512" max="512" width="3.6640625" customWidth="1"/>
    <col min="513" max="513" width="40.6640625" customWidth="1"/>
    <col min="514" max="514" width="10.88671875" customWidth="1"/>
    <col min="515" max="515" width="10.6640625" customWidth="1"/>
    <col min="516" max="516" width="9.88671875" customWidth="1"/>
    <col min="517" max="520" width="10.6640625" customWidth="1"/>
    <col min="768" max="768" width="3.6640625" customWidth="1"/>
    <col min="769" max="769" width="40.6640625" customWidth="1"/>
    <col min="770" max="770" width="10.88671875" customWidth="1"/>
    <col min="771" max="771" width="10.6640625" customWidth="1"/>
    <col min="772" max="772" width="9.88671875" customWidth="1"/>
    <col min="773" max="776" width="10.6640625" customWidth="1"/>
    <col min="1024" max="1024" width="3.6640625" customWidth="1"/>
    <col min="1025" max="1025" width="40.6640625" customWidth="1"/>
    <col min="1026" max="1026" width="10.88671875" customWidth="1"/>
    <col min="1027" max="1027" width="10.6640625" customWidth="1"/>
    <col min="1028" max="1028" width="9.88671875" customWidth="1"/>
    <col min="1029" max="1032" width="10.6640625" customWidth="1"/>
    <col min="1280" max="1280" width="3.6640625" customWidth="1"/>
    <col min="1281" max="1281" width="40.6640625" customWidth="1"/>
    <col min="1282" max="1282" width="10.88671875" customWidth="1"/>
    <col min="1283" max="1283" width="10.6640625" customWidth="1"/>
    <col min="1284" max="1284" width="9.88671875" customWidth="1"/>
    <col min="1285" max="1288" width="10.6640625" customWidth="1"/>
    <col min="1536" max="1536" width="3.6640625" customWidth="1"/>
    <col min="1537" max="1537" width="40.6640625" customWidth="1"/>
    <col min="1538" max="1538" width="10.88671875" customWidth="1"/>
    <col min="1539" max="1539" width="10.6640625" customWidth="1"/>
    <col min="1540" max="1540" width="9.88671875" customWidth="1"/>
    <col min="1541" max="1544" width="10.6640625" customWidth="1"/>
    <col min="1792" max="1792" width="3.6640625" customWidth="1"/>
    <col min="1793" max="1793" width="40.6640625" customWidth="1"/>
    <col min="1794" max="1794" width="10.88671875" customWidth="1"/>
    <col min="1795" max="1795" width="10.6640625" customWidth="1"/>
    <col min="1796" max="1796" width="9.88671875" customWidth="1"/>
    <col min="1797" max="1800" width="10.6640625" customWidth="1"/>
    <col min="2048" max="2048" width="3.6640625" customWidth="1"/>
    <col min="2049" max="2049" width="40.6640625" customWidth="1"/>
    <col min="2050" max="2050" width="10.88671875" customWidth="1"/>
    <col min="2051" max="2051" width="10.6640625" customWidth="1"/>
    <col min="2052" max="2052" width="9.88671875" customWidth="1"/>
    <col min="2053" max="2056" width="10.6640625" customWidth="1"/>
    <col min="2304" max="2304" width="3.6640625" customWidth="1"/>
    <col min="2305" max="2305" width="40.6640625" customWidth="1"/>
    <col min="2306" max="2306" width="10.88671875" customWidth="1"/>
    <col min="2307" max="2307" width="10.6640625" customWidth="1"/>
    <col min="2308" max="2308" width="9.88671875" customWidth="1"/>
    <col min="2309" max="2312" width="10.6640625" customWidth="1"/>
    <col min="2560" max="2560" width="3.6640625" customWidth="1"/>
    <col min="2561" max="2561" width="40.6640625" customWidth="1"/>
    <col min="2562" max="2562" width="10.88671875" customWidth="1"/>
    <col min="2563" max="2563" width="10.6640625" customWidth="1"/>
    <col min="2564" max="2564" width="9.88671875" customWidth="1"/>
    <col min="2565" max="2568" width="10.6640625" customWidth="1"/>
    <col min="2816" max="2816" width="3.6640625" customWidth="1"/>
    <col min="2817" max="2817" width="40.6640625" customWidth="1"/>
    <col min="2818" max="2818" width="10.88671875" customWidth="1"/>
    <col min="2819" max="2819" width="10.6640625" customWidth="1"/>
    <col min="2820" max="2820" width="9.88671875" customWidth="1"/>
    <col min="2821" max="2824" width="10.6640625" customWidth="1"/>
    <col min="3072" max="3072" width="3.6640625" customWidth="1"/>
    <col min="3073" max="3073" width="40.6640625" customWidth="1"/>
    <col min="3074" max="3074" width="10.88671875" customWidth="1"/>
    <col min="3075" max="3075" width="10.6640625" customWidth="1"/>
    <col min="3076" max="3076" width="9.88671875" customWidth="1"/>
    <col min="3077" max="3080" width="10.6640625" customWidth="1"/>
    <col min="3328" max="3328" width="3.6640625" customWidth="1"/>
    <col min="3329" max="3329" width="40.6640625" customWidth="1"/>
    <col min="3330" max="3330" width="10.88671875" customWidth="1"/>
    <col min="3331" max="3331" width="10.6640625" customWidth="1"/>
    <col min="3332" max="3332" width="9.88671875" customWidth="1"/>
    <col min="3333" max="3336" width="10.6640625" customWidth="1"/>
    <col min="3584" max="3584" width="3.6640625" customWidth="1"/>
    <col min="3585" max="3585" width="40.6640625" customWidth="1"/>
    <col min="3586" max="3586" width="10.88671875" customWidth="1"/>
    <col min="3587" max="3587" width="10.6640625" customWidth="1"/>
    <col min="3588" max="3588" width="9.88671875" customWidth="1"/>
    <col min="3589" max="3592" width="10.6640625" customWidth="1"/>
    <col min="3840" max="3840" width="3.6640625" customWidth="1"/>
    <col min="3841" max="3841" width="40.6640625" customWidth="1"/>
    <col min="3842" max="3842" width="10.88671875" customWidth="1"/>
    <col min="3843" max="3843" width="10.6640625" customWidth="1"/>
    <col min="3844" max="3844" width="9.88671875" customWidth="1"/>
    <col min="3845" max="3848" width="10.6640625" customWidth="1"/>
    <col min="4096" max="4096" width="3.6640625" customWidth="1"/>
    <col min="4097" max="4097" width="40.6640625" customWidth="1"/>
    <col min="4098" max="4098" width="10.88671875" customWidth="1"/>
    <col min="4099" max="4099" width="10.6640625" customWidth="1"/>
    <col min="4100" max="4100" width="9.88671875" customWidth="1"/>
    <col min="4101" max="4104" width="10.6640625" customWidth="1"/>
    <col min="4352" max="4352" width="3.6640625" customWidth="1"/>
    <col min="4353" max="4353" width="40.6640625" customWidth="1"/>
    <col min="4354" max="4354" width="10.88671875" customWidth="1"/>
    <col min="4355" max="4355" width="10.6640625" customWidth="1"/>
    <col min="4356" max="4356" width="9.88671875" customWidth="1"/>
    <col min="4357" max="4360" width="10.6640625" customWidth="1"/>
    <col min="4608" max="4608" width="3.6640625" customWidth="1"/>
    <col min="4609" max="4609" width="40.6640625" customWidth="1"/>
    <col min="4610" max="4610" width="10.88671875" customWidth="1"/>
    <col min="4611" max="4611" width="10.6640625" customWidth="1"/>
    <col min="4612" max="4612" width="9.88671875" customWidth="1"/>
    <col min="4613" max="4616" width="10.6640625" customWidth="1"/>
    <col min="4864" max="4864" width="3.6640625" customWidth="1"/>
    <col min="4865" max="4865" width="40.6640625" customWidth="1"/>
    <col min="4866" max="4866" width="10.88671875" customWidth="1"/>
    <col min="4867" max="4867" width="10.6640625" customWidth="1"/>
    <col min="4868" max="4868" width="9.88671875" customWidth="1"/>
    <col min="4869" max="4872" width="10.6640625" customWidth="1"/>
    <col min="5120" max="5120" width="3.6640625" customWidth="1"/>
    <col min="5121" max="5121" width="40.6640625" customWidth="1"/>
    <col min="5122" max="5122" width="10.88671875" customWidth="1"/>
    <col min="5123" max="5123" width="10.6640625" customWidth="1"/>
    <col min="5124" max="5124" width="9.88671875" customWidth="1"/>
    <col min="5125" max="5128" width="10.6640625" customWidth="1"/>
    <col min="5376" max="5376" width="3.6640625" customWidth="1"/>
    <col min="5377" max="5377" width="40.6640625" customWidth="1"/>
    <col min="5378" max="5378" width="10.88671875" customWidth="1"/>
    <col min="5379" max="5379" width="10.6640625" customWidth="1"/>
    <col min="5380" max="5380" width="9.88671875" customWidth="1"/>
    <col min="5381" max="5384" width="10.6640625" customWidth="1"/>
    <col min="5632" max="5632" width="3.6640625" customWidth="1"/>
    <col min="5633" max="5633" width="40.6640625" customWidth="1"/>
    <col min="5634" max="5634" width="10.88671875" customWidth="1"/>
    <col min="5635" max="5635" width="10.6640625" customWidth="1"/>
    <col min="5636" max="5636" width="9.88671875" customWidth="1"/>
    <col min="5637" max="5640" width="10.6640625" customWidth="1"/>
    <col min="5888" max="5888" width="3.6640625" customWidth="1"/>
    <col min="5889" max="5889" width="40.6640625" customWidth="1"/>
    <col min="5890" max="5890" width="10.88671875" customWidth="1"/>
    <col min="5891" max="5891" width="10.6640625" customWidth="1"/>
    <col min="5892" max="5892" width="9.88671875" customWidth="1"/>
    <col min="5893" max="5896" width="10.6640625" customWidth="1"/>
    <col min="6144" max="6144" width="3.6640625" customWidth="1"/>
    <col min="6145" max="6145" width="40.6640625" customWidth="1"/>
    <col min="6146" max="6146" width="10.88671875" customWidth="1"/>
    <col min="6147" max="6147" width="10.6640625" customWidth="1"/>
    <col min="6148" max="6148" width="9.88671875" customWidth="1"/>
    <col min="6149" max="6152" width="10.6640625" customWidth="1"/>
    <col min="6400" max="6400" width="3.6640625" customWidth="1"/>
    <col min="6401" max="6401" width="40.6640625" customWidth="1"/>
    <col min="6402" max="6402" width="10.88671875" customWidth="1"/>
    <col min="6403" max="6403" width="10.6640625" customWidth="1"/>
    <col min="6404" max="6404" width="9.88671875" customWidth="1"/>
    <col min="6405" max="6408" width="10.6640625" customWidth="1"/>
    <col min="6656" max="6656" width="3.6640625" customWidth="1"/>
    <col min="6657" max="6657" width="40.6640625" customWidth="1"/>
    <col min="6658" max="6658" width="10.88671875" customWidth="1"/>
    <col min="6659" max="6659" width="10.6640625" customWidth="1"/>
    <col min="6660" max="6660" width="9.88671875" customWidth="1"/>
    <col min="6661" max="6664" width="10.6640625" customWidth="1"/>
    <col min="6912" max="6912" width="3.6640625" customWidth="1"/>
    <col min="6913" max="6913" width="40.6640625" customWidth="1"/>
    <col min="6914" max="6914" width="10.88671875" customWidth="1"/>
    <col min="6915" max="6915" width="10.6640625" customWidth="1"/>
    <col min="6916" max="6916" width="9.88671875" customWidth="1"/>
    <col min="6917" max="6920" width="10.6640625" customWidth="1"/>
    <col min="7168" max="7168" width="3.6640625" customWidth="1"/>
    <col min="7169" max="7169" width="40.6640625" customWidth="1"/>
    <col min="7170" max="7170" width="10.88671875" customWidth="1"/>
    <col min="7171" max="7171" width="10.6640625" customWidth="1"/>
    <col min="7172" max="7172" width="9.88671875" customWidth="1"/>
    <col min="7173" max="7176" width="10.6640625" customWidth="1"/>
    <col min="7424" max="7424" width="3.6640625" customWidth="1"/>
    <col min="7425" max="7425" width="40.6640625" customWidth="1"/>
    <col min="7426" max="7426" width="10.88671875" customWidth="1"/>
    <col min="7427" max="7427" width="10.6640625" customWidth="1"/>
    <col min="7428" max="7428" width="9.88671875" customWidth="1"/>
    <col min="7429" max="7432" width="10.6640625" customWidth="1"/>
    <col min="7680" max="7680" width="3.6640625" customWidth="1"/>
    <col min="7681" max="7681" width="40.6640625" customWidth="1"/>
    <col min="7682" max="7682" width="10.88671875" customWidth="1"/>
    <col min="7683" max="7683" width="10.6640625" customWidth="1"/>
    <col min="7684" max="7684" width="9.88671875" customWidth="1"/>
    <col min="7685" max="7688" width="10.6640625" customWidth="1"/>
    <col min="7936" max="7936" width="3.6640625" customWidth="1"/>
    <col min="7937" max="7937" width="40.6640625" customWidth="1"/>
    <col min="7938" max="7938" width="10.88671875" customWidth="1"/>
    <col min="7939" max="7939" width="10.6640625" customWidth="1"/>
    <col min="7940" max="7940" width="9.88671875" customWidth="1"/>
    <col min="7941" max="7944" width="10.6640625" customWidth="1"/>
    <col min="8192" max="8192" width="3.6640625" customWidth="1"/>
    <col min="8193" max="8193" width="40.6640625" customWidth="1"/>
    <col min="8194" max="8194" width="10.88671875" customWidth="1"/>
    <col min="8195" max="8195" width="10.6640625" customWidth="1"/>
    <col min="8196" max="8196" width="9.88671875" customWidth="1"/>
    <col min="8197" max="8200" width="10.6640625" customWidth="1"/>
    <col min="8448" max="8448" width="3.6640625" customWidth="1"/>
    <col min="8449" max="8449" width="40.6640625" customWidth="1"/>
    <col min="8450" max="8450" width="10.88671875" customWidth="1"/>
    <col min="8451" max="8451" width="10.6640625" customWidth="1"/>
    <col min="8452" max="8452" width="9.88671875" customWidth="1"/>
    <col min="8453" max="8456" width="10.6640625" customWidth="1"/>
    <col min="8704" max="8704" width="3.6640625" customWidth="1"/>
    <col min="8705" max="8705" width="40.6640625" customWidth="1"/>
    <col min="8706" max="8706" width="10.88671875" customWidth="1"/>
    <col min="8707" max="8707" width="10.6640625" customWidth="1"/>
    <col min="8708" max="8708" width="9.88671875" customWidth="1"/>
    <col min="8709" max="8712" width="10.6640625" customWidth="1"/>
    <col min="8960" max="8960" width="3.6640625" customWidth="1"/>
    <col min="8961" max="8961" width="40.6640625" customWidth="1"/>
    <col min="8962" max="8962" width="10.88671875" customWidth="1"/>
    <col min="8963" max="8963" width="10.6640625" customWidth="1"/>
    <col min="8964" max="8964" width="9.88671875" customWidth="1"/>
    <col min="8965" max="8968" width="10.6640625" customWidth="1"/>
    <col min="9216" max="9216" width="3.6640625" customWidth="1"/>
    <col min="9217" max="9217" width="40.6640625" customWidth="1"/>
    <col min="9218" max="9218" width="10.88671875" customWidth="1"/>
    <col min="9219" max="9219" width="10.6640625" customWidth="1"/>
    <col min="9220" max="9220" width="9.88671875" customWidth="1"/>
    <col min="9221" max="9224" width="10.6640625" customWidth="1"/>
    <col min="9472" max="9472" width="3.6640625" customWidth="1"/>
    <col min="9473" max="9473" width="40.6640625" customWidth="1"/>
    <col min="9474" max="9474" width="10.88671875" customWidth="1"/>
    <col min="9475" max="9475" width="10.6640625" customWidth="1"/>
    <col min="9476" max="9476" width="9.88671875" customWidth="1"/>
    <col min="9477" max="9480" width="10.6640625" customWidth="1"/>
    <col min="9728" max="9728" width="3.6640625" customWidth="1"/>
    <col min="9729" max="9729" width="40.6640625" customWidth="1"/>
    <col min="9730" max="9730" width="10.88671875" customWidth="1"/>
    <col min="9731" max="9731" width="10.6640625" customWidth="1"/>
    <col min="9732" max="9732" width="9.88671875" customWidth="1"/>
    <col min="9733" max="9736" width="10.6640625" customWidth="1"/>
    <col min="9984" max="9984" width="3.6640625" customWidth="1"/>
    <col min="9985" max="9985" width="40.6640625" customWidth="1"/>
    <col min="9986" max="9986" width="10.88671875" customWidth="1"/>
    <col min="9987" max="9987" width="10.6640625" customWidth="1"/>
    <col min="9988" max="9988" width="9.88671875" customWidth="1"/>
    <col min="9989" max="9992" width="10.6640625" customWidth="1"/>
    <col min="10240" max="10240" width="3.6640625" customWidth="1"/>
    <col min="10241" max="10241" width="40.6640625" customWidth="1"/>
    <col min="10242" max="10242" width="10.88671875" customWidth="1"/>
    <col min="10243" max="10243" width="10.6640625" customWidth="1"/>
    <col min="10244" max="10244" width="9.88671875" customWidth="1"/>
    <col min="10245" max="10248" width="10.6640625" customWidth="1"/>
    <col min="10496" max="10496" width="3.6640625" customWidth="1"/>
    <col min="10497" max="10497" width="40.6640625" customWidth="1"/>
    <col min="10498" max="10498" width="10.88671875" customWidth="1"/>
    <col min="10499" max="10499" width="10.6640625" customWidth="1"/>
    <col min="10500" max="10500" width="9.88671875" customWidth="1"/>
    <col min="10501" max="10504" width="10.6640625" customWidth="1"/>
    <col min="10752" max="10752" width="3.6640625" customWidth="1"/>
    <col min="10753" max="10753" width="40.6640625" customWidth="1"/>
    <col min="10754" max="10754" width="10.88671875" customWidth="1"/>
    <col min="10755" max="10755" width="10.6640625" customWidth="1"/>
    <col min="10756" max="10756" width="9.88671875" customWidth="1"/>
    <col min="10757" max="10760" width="10.6640625" customWidth="1"/>
    <col min="11008" max="11008" width="3.6640625" customWidth="1"/>
    <col min="11009" max="11009" width="40.6640625" customWidth="1"/>
    <col min="11010" max="11010" width="10.88671875" customWidth="1"/>
    <col min="11011" max="11011" width="10.6640625" customWidth="1"/>
    <col min="11012" max="11012" width="9.88671875" customWidth="1"/>
    <col min="11013" max="11016" width="10.6640625" customWidth="1"/>
    <col min="11264" max="11264" width="3.6640625" customWidth="1"/>
    <col min="11265" max="11265" width="40.6640625" customWidth="1"/>
    <col min="11266" max="11266" width="10.88671875" customWidth="1"/>
    <col min="11267" max="11267" width="10.6640625" customWidth="1"/>
    <col min="11268" max="11268" width="9.88671875" customWidth="1"/>
    <col min="11269" max="11272" width="10.6640625" customWidth="1"/>
    <col min="11520" max="11520" width="3.6640625" customWidth="1"/>
    <col min="11521" max="11521" width="40.6640625" customWidth="1"/>
    <col min="11522" max="11522" width="10.88671875" customWidth="1"/>
    <col min="11523" max="11523" width="10.6640625" customWidth="1"/>
    <col min="11524" max="11524" width="9.88671875" customWidth="1"/>
    <col min="11525" max="11528" width="10.6640625" customWidth="1"/>
    <col min="11776" max="11776" width="3.6640625" customWidth="1"/>
    <col min="11777" max="11777" width="40.6640625" customWidth="1"/>
    <col min="11778" max="11778" width="10.88671875" customWidth="1"/>
    <col min="11779" max="11779" width="10.6640625" customWidth="1"/>
    <col min="11780" max="11780" width="9.88671875" customWidth="1"/>
    <col min="11781" max="11784" width="10.6640625" customWidth="1"/>
    <col min="12032" max="12032" width="3.6640625" customWidth="1"/>
    <col min="12033" max="12033" width="40.6640625" customWidth="1"/>
    <col min="12034" max="12034" width="10.88671875" customWidth="1"/>
    <col min="12035" max="12035" width="10.6640625" customWidth="1"/>
    <col min="12036" max="12036" width="9.88671875" customWidth="1"/>
    <col min="12037" max="12040" width="10.6640625" customWidth="1"/>
    <col min="12288" max="12288" width="3.6640625" customWidth="1"/>
    <col min="12289" max="12289" width="40.6640625" customWidth="1"/>
    <col min="12290" max="12290" width="10.88671875" customWidth="1"/>
    <col min="12291" max="12291" width="10.6640625" customWidth="1"/>
    <col min="12292" max="12292" width="9.88671875" customWidth="1"/>
    <col min="12293" max="12296" width="10.6640625" customWidth="1"/>
    <col min="12544" max="12544" width="3.6640625" customWidth="1"/>
    <col min="12545" max="12545" width="40.6640625" customWidth="1"/>
    <col min="12546" max="12546" width="10.88671875" customWidth="1"/>
    <col min="12547" max="12547" width="10.6640625" customWidth="1"/>
    <col min="12548" max="12548" width="9.88671875" customWidth="1"/>
    <col min="12549" max="12552" width="10.6640625" customWidth="1"/>
    <col min="12800" max="12800" width="3.6640625" customWidth="1"/>
    <col min="12801" max="12801" width="40.6640625" customWidth="1"/>
    <col min="12802" max="12802" width="10.88671875" customWidth="1"/>
    <col min="12803" max="12803" width="10.6640625" customWidth="1"/>
    <col min="12804" max="12804" width="9.88671875" customWidth="1"/>
    <col min="12805" max="12808" width="10.6640625" customWidth="1"/>
    <col min="13056" max="13056" width="3.6640625" customWidth="1"/>
    <col min="13057" max="13057" width="40.6640625" customWidth="1"/>
    <col min="13058" max="13058" width="10.88671875" customWidth="1"/>
    <col min="13059" max="13059" width="10.6640625" customWidth="1"/>
    <col min="13060" max="13060" width="9.88671875" customWidth="1"/>
    <col min="13061" max="13064" width="10.6640625" customWidth="1"/>
    <col min="13312" max="13312" width="3.6640625" customWidth="1"/>
    <col min="13313" max="13313" width="40.6640625" customWidth="1"/>
    <col min="13314" max="13314" width="10.88671875" customWidth="1"/>
    <col min="13315" max="13315" width="10.6640625" customWidth="1"/>
    <col min="13316" max="13316" width="9.88671875" customWidth="1"/>
    <col min="13317" max="13320" width="10.6640625" customWidth="1"/>
    <col min="13568" max="13568" width="3.6640625" customWidth="1"/>
    <col min="13569" max="13569" width="40.6640625" customWidth="1"/>
    <col min="13570" max="13570" width="10.88671875" customWidth="1"/>
    <col min="13571" max="13571" width="10.6640625" customWidth="1"/>
    <col min="13572" max="13572" width="9.88671875" customWidth="1"/>
    <col min="13573" max="13576" width="10.6640625" customWidth="1"/>
    <col min="13824" max="13824" width="3.6640625" customWidth="1"/>
    <col min="13825" max="13825" width="40.6640625" customWidth="1"/>
    <col min="13826" max="13826" width="10.88671875" customWidth="1"/>
    <col min="13827" max="13827" width="10.6640625" customWidth="1"/>
    <col min="13828" max="13828" width="9.88671875" customWidth="1"/>
    <col min="13829" max="13832" width="10.6640625" customWidth="1"/>
    <col min="14080" max="14080" width="3.6640625" customWidth="1"/>
    <col min="14081" max="14081" width="40.6640625" customWidth="1"/>
    <col min="14082" max="14082" width="10.88671875" customWidth="1"/>
    <col min="14083" max="14083" width="10.6640625" customWidth="1"/>
    <col min="14084" max="14084" width="9.88671875" customWidth="1"/>
    <col min="14085" max="14088" width="10.6640625" customWidth="1"/>
    <col min="14336" max="14336" width="3.6640625" customWidth="1"/>
    <col min="14337" max="14337" width="40.6640625" customWidth="1"/>
    <col min="14338" max="14338" width="10.88671875" customWidth="1"/>
    <col min="14339" max="14339" width="10.6640625" customWidth="1"/>
    <col min="14340" max="14340" width="9.88671875" customWidth="1"/>
    <col min="14341" max="14344" width="10.6640625" customWidth="1"/>
    <col min="14592" max="14592" width="3.6640625" customWidth="1"/>
    <col min="14593" max="14593" width="40.6640625" customWidth="1"/>
    <col min="14594" max="14594" width="10.88671875" customWidth="1"/>
    <col min="14595" max="14595" width="10.6640625" customWidth="1"/>
    <col min="14596" max="14596" width="9.88671875" customWidth="1"/>
    <col min="14597" max="14600" width="10.6640625" customWidth="1"/>
    <col min="14848" max="14848" width="3.6640625" customWidth="1"/>
    <col min="14849" max="14849" width="40.6640625" customWidth="1"/>
    <col min="14850" max="14850" width="10.88671875" customWidth="1"/>
    <col min="14851" max="14851" width="10.6640625" customWidth="1"/>
    <col min="14852" max="14852" width="9.88671875" customWidth="1"/>
    <col min="14853" max="14856" width="10.6640625" customWidth="1"/>
    <col min="15104" max="15104" width="3.6640625" customWidth="1"/>
    <col min="15105" max="15105" width="40.6640625" customWidth="1"/>
    <col min="15106" max="15106" width="10.88671875" customWidth="1"/>
    <col min="15107" max="15107" width="10.6640625" customWidth="1"/>
    <col min="15108" max="15108" width="9.88671875" customWidth="1"/>
    <col min="15109" max="15112" width="10.6640625" customWidth="1"/>
    <col min="15360" max="15360" width="3.6640625" customWidth="1"/>
    <col min="15361" max="15361" width="40.6640625" customWidth="1"/>
    <col min="15362" max="15362" width="10.88671875" customWidth="1"/>
    <col min="15363" max="15363" width="10.6640625" customWidth="1"/>
    <col min="15364" max="15364" width="9.88671875" customWidth="1"/>
    <col min="15365" max="15368" width="10.6640625" customWidth="1"/>
    <col min="15616" max="15616" width="3.6640625" customWidth="1"/>
    <col min="15617" max="15617" width="40.6640625" customWidth="1"/>
    <col min="15618" max="15618" width="10.88671875" customWidth="1"/>
    <col min="15619" max="15619" width="10.6640625" customWidth="1"/>
    <col min="15620" max="15620" width="9.88671875" customWidth="1"/>
    <col min="15621" max="15624" width="10.6640625" customWidth="1"/>
    <col min="15872" max="15872" width="3.6640625" customWidth="1"/>
    <col min="15873" max="15873" width="40.6640625" customWidth="1"/>
    <col min="15874" max="15874" width="10.88671875" customWidth="1"/>
    <col min="15875" max="15875" width="10.6640625" customWidth="1"/>
    <col min="15876" max="15876" width="9.88671875" customWidth="1"/>
    <col min="15877" max="15880" width="10.6640625" customWidth="1"/>
    <col min="16128" max="16128" width="3.6640625" customWidth="1"/>
    <col min="16129" max="16129" width="40.6640625" customWidth="1"/>
    <col min="16130" max="16130" width="10.88671875" customWidth="1"/>
    <col min="16131" max="16131" width="10.6640625" customWidth="1"/>
    <col min="16132" max="16132" width="9.88671875" customWidth="1"/>
    <col min="16133" max="16136" width="10.6640625" customWidth="1"/>
  </cols>
  <sheetData>
    <row r="1" spans="1:6">
      <c r="B1" s="128" t="s">
        <v>255</v>
      </c>
      <c r="C1" s="128"/>
      <c r="D1" s="128"/>
    </row>
    <row r="2" spans="1:6" ht="40.200000000000003" customHeight="1">
      <c r="B2" s="475" t="s">
        <v>256</v>
      </c>
      <c r="C2" s="476"/>
      <c r="D2" s="476"/>
      <c r="E2" s="476"/>
      <c r="F2" s="476"/>
    </row>
    <row r="4" spans="1:6">
      <c r="A4" s="1"/>
      <c r="B4" s="1"/>
      <c r="C4" s="2"/>
      <c r="D4" s="2"/>
      <c r="E4" s="2"/>
      <c r="F4" s="8"/>
    </row>
    <row r="5" spans="1:6" ht="52.8">
      <c r="A5" s="1"/>
      <c r="B5" s="3"/>
      <c r="C5" s="172" t="s">
        <v>143</v>
      </c>
      <c r="D5" s="173" t="s">
        <v>175</v>
      </c>
      <c r="E5" s="172" t="s">
        <v>257</v>
      </c>
      <c r="F5" s="172" t="s">
        <v>258</v>
      </c>
    </row>
    <row r="6" spans="1:6" ht="31.2">
      <c r="A6" s="1"/>
      <c r="B6" s="5" t="s">
        <v>44</v>
      </c>
      <c r="C6" s="4"/>
      <c r="D6" s="4"/>
      <c r="E6" s="4"/>
      <c r="F6" s="8"/>
    </row>
    <row r="7" spans="1:6" ht="15.6">
      <c r="A7" s="1"/>
      <c r="B7" s="5" t="s">
        <v>0</v>
      </c>
      <c r="C7" s="4"/>
      <c r="D7" s="4"/>
      <c r="E7" s="4"/>
      <c r="F7" s="8"/>
    </row>
    <row r="8" spans="1:6" ht="40.200000000000003">
      <c r="A8" s="1">
        <v>1</v>
      </c>
      <c r="B8" s="6" t="s">
        <v>147</v>
      </c>
      <c r="C8" s="73">
        <v>6655130</v>
      </c>
      <c r="D8" s="73">
        <v>6655130</v>
      </c>
      <c r="E8" s="73">
        <v>6655130</v>
      </c>
      <c r="F8" s="73">
        <v>6655130</v>
      </c>
    </row>
    <row r="9" spans="1:6" ht="27">
      <c r="A9" s="1">
        <v>2</v>
      </c>
      <c r="B9" s="6" t="s">
        <v>58</v>
      </c>
      <c r="C9" s="73">
        <v>0</v>
      </c>
      <c r="D9" s="73">
        <v>0</v>
      </c>
      <c r="E9" s="73">
        <v>0</v>
      </c>
      <c r="F9" s="73"/>
    </row>
    <row r="10" spans="1:6" ht="53.4">
      <c r="A10" s="1">
        <v>3</v>
      </c>
      <c r="B10" s="6" t="s">
        <v>59</v>
      </c>
      <c r="C10" s="73">
        <v>1539000</v>
      </c>
      <c r="D10" s="73">
        <v>1539000</v>
      </c>
      <c r="E10" s="73">
        <v>1539000</v>
      </c>
      <c r="F10" s="73">
        <v>1539000</v>
      </c>
    </row>
    <row r="11" spans="1:6" ht="27">
      <c r="A11" s="1">
        <v>4</v>
      </c>
      <c r="B11" s="6" t="s">
        <v>60</v>
      </c>
      <c r="C11" s="73">
        <v>1200000</v>
      </c>
      <c r="D11" s="73">
        <v>1200000</v>
      </c>
      <c r="E11" s="73">
        <v>1200000</v>
      </c>
      <c r="F11" s="73">
        <v>1200000</v>
      </c>
    </row>
    <row r="12" spans="1:6" ht="27">
      <c r="A12" s="1">
        <v>5</v>
      </c>
      <c r="B12" s="6" t="s">
        <v>1</v>
      </c>
      <c r="C12" s="73">
        <v>0</v>
      </c>
      <c r="D12" s="73">
        <v>0</v>
      </c>
      <c r="E12" s="73">
        <v>0</v>
      </c>
      <c r="F12" s="73">
        <v>0</v>
      </c>
    </row>
    <row r="13" spans="1:6">
      <c r="A13" s="1">
        <v>6</v>
      </c>
      <c r="B13" s="6" t="s">
        <v>2</v>
      </c>
      <c r="C13" s="73"/>
      <c r="D13" s="73"/>
      <c r="E13" s="73"/>
      <c r="F13" s="73"/>
    </row>
    <row r="14" spans="1:6" ht="27">
      <c r="A14" s="1">
        <v>7</v>
      </c>
      <c r="B14" s="7" t="s">
        <v>3</v>
      </c>
      <c r="C14" s="75">
        <f>SUM(C8:C13)</f>
        <v>9394130</v>
      </c>
      <c r="D14" s="75">
        <f>SUM(D8:D13)</f>
        <v>9394130</v>
      </c>
      <c r="E14" s="75">
        <f>SUM(E8:E13)</f>
        <v>9394130</v>
      </c>
      <c r="F14" s="75">
        <f>SUM(F8:F13)</f>
        <v>9394130</v>
      </c>
    </row>
    <row r="15" spans="1:6">
      <c r="A15" s="1">
        <v>8</v>
      </c>
      <c r="B15" s="7"/>
      <c r="C15" s="73"/>
      <c r="D15" s="73"/>
      <c r="E15" s="73"/>
      <c r="F15" s="73"/>
    </row>
    <row r="16" spans="1:6">
      <c r="A16" s="8">
        <v>9</v>
      </c>
      <c r="B16" s="34" t="s">
        <v>61</v>
      </c>
      <c r="C16" s="73"/>
      <c r="D16" s="73"/>
      <c r="E16" s="73"/>
      <c r="F16" s="73"/>
    </row>
    <row r="17" spans="1:6">
      <c r="A17" s="1">
        <v>10</v>
      </c>
      <c r="B17" s="9" t="s">
        <v>45</v>
      </c>
      <c r="C17" s="73">
        <v>1071000</v>
      </c>
      <c r="D17" s="73">
        <v>1071000</v>
      </c>
      <c r="E17" s="73">
        <v>1071000</v>
      </c>
      <c r="F17" s="73">
        <v>1071000</v>
      </c>
    </row>
    <row r="18" spans="1:6">
      <c r="A18" s="1">
        <v>11</v>
      </c>
      <c r="B18" s="9" t="s">
        <v>4</v>
      </c>
      <c r="C18" s="73">
        <v>860000</v>
      </c>
      <c r="D18" s="73">
        <v>860000</v>
      </c>
      <c r="E18" s="73">
        <v>860000</v>
      </c>
      <c r="F18" s="73">
        <v>860000</v>
      </c>
    </row>
    <row r="19" spans="1:6">
      <c r="A19" s="1">
        <v>12</v>
      </c>
      <c r="B19" s="9" t="s">
        <v>5</v>
      </c>
      <c r="C19" s="73">
        <v>4500000</v>
      </c>
      <c r="D19" s="73">
        <v>4500000</v>
      </c>
      <c r="E19" s="73">
        <v>4500000</v>
      </c>
      <c r="F19" s="73">
        <v>4500000</v>
      </c>
    </row>
    <row r="20" spans="1:6">
      <c r="A20" s="1">
        <v>13</v>
      </c>
      <c r="B20" s="9" t="s">
        <v>6</v>
      </c>
      <c r="C20" s="73">
        <v>30000</v>
      </c>
      <c r="D20" s="73">
        <v>30000</v>
      </c>
      <c r="E20" s="73">
        <v>30000</v>
      </c>
      <c r="F20" s="73">
        <v>30000</v>
      </c>
    </row>
    <row r="21" spans="1:6" ht="27" customHeight="1">
      <c r="A21" s="1">
        <v>14</v>
      </c>
      <c r="B21" s="9" t="s">
        <v>7</v>
      </c>
      <c r="C21" s="73">
        <v>1000000</v>
      </c>
      <c r="D21" s="73">
        <v>1000000</v>
      </c>
      <c r="E21" s="73">
        <v>1000000</v>
      </c>
      <c r="F21" s="73">
        <v>1000000</v>
      </c>
    </row>
    <row r="22" spans="1:6" ht="15" customHeight="1">
      <c r="A22" s="1">
        <v>15</v>
      </c>
      <c r="B22" s="10" t="s">
        <v>8</v>
      </c>
      <c r="C22" s="75">
        <f>SUM(C17:C21)</f>
        <v>7461000</v>
      </c>
      <c r="D22" s="75">
        <f>SUM(D17:D21)</f>
        <v>7461000</v>
      </c>
      <c r="E22" s="75">
        <f>SUM(E17:E21)</f>
        <v>7461000</v>
      </c>
      <c r="F22" s="75">
        <f>SUM(F17:F21)</f>
        <v>7461000</v>
      </c>
    </row>
    <row r="23" spans="1:6" ht="12.6" customHeight="1">
      <c r="A23" s="1">
        <v>16</v>
      </c>
      <c r="B23" s="9" t="s">
        <v>62</v>
      </c>
      <c r="C23" s="73"/>
      <c r="D23" s="73"/>
      <c r="E23" s="73"/>
      <c r="F23" s="73"/>
    </row>
    <row r="24" spans="1:6" ht="15" hidden="1" customHeight="1">
      <c r="A24" s="1"/>
      <c r="B24" s="9"/>
      <c r="C24" s="73"/>
      <c r="D24" s="73"/>
      <c r="E24" s="73"/>
      <c r="F24" s="73"/>
    </row>
    <row r="25" spans="1:6" ht="15" hidden="1" customHeight="1">
      <c r="A25" s="1"/>
      <c r="B25" s="9"/>
      <c r="C25" s="73"/>
      <c r="D25" s="73"/>
      <c r="E25" s="73"/>
      <c r="F25" s="73"/>
    </row>
    <row r="26" spans="1:6" ht="15" hidden="1" customHeight="1">
      <c r="A26" s="1"/>
      <c r="B26" s="9"/>
      <c r="C26" s="73"/>
      <c r="D26" s="73"/>
      <c r="E26" s="73"/>
      <c r="F26" s="73"/>
    </row>
    <row r="27" spans="1:6" ht="28.95" customHeight="1">
      <c r="A27" s="1">
        <v>17</v>
      </c>
      <c r="B27" s="9" t="s">
        <v>144</v>
      </c>
      <c r="C27" s="73">
        <v>150000</v>
      </c>
      <c r="D27" s="73">
        <v>150000</v>
      </c>
      <c r="E27" s="73">
        <v>150000</v>
      </c>
      <c r="F27" s="73">
        <v>150000</v>
      </c>
    </row>
    <row r="28" spans="1:6" ht="28.95" customHeight="1">
      <c r="A28" s="1">
        <v>18</v>
      </c>
      <c r="B28" s="11" t="s">
        <v>160</v>
      </c>
      <c r="C28" s="73">
        <v>260000</v>
      </c>
      <c r="D28" s="73">
        <v>260000</v>
      </c>
      <c r="E28" s="73">
        <v>260000</v>
      </c>
      <c r="F28" s="73">
        <v>260000</v>
      </c>
    </row>
    <row r="29" spans="1:6">
      <c r="A29" s="1">
        <v>19</v>
      </c>
      <c r="B29" s="11" t="s">
        <v>9</v>
      </c>
      <c r="C29" s="73">
        <v>0</v>
      </c>
      <c r="D29" s="73">
        <v>0</v>
      </c>
      <c r="E29" s="73">
        <v>0</v>
      </c>
      <c r="F29" s="73">
        <v>0</v>
      </c>
    </row>
    <row r="30" spans="1:6" ht="26.4">
      <c r="A30" s="1">
        <v>20</v>
      </c>
      <c r="B30" s="11" t="s">
        <v>10</v>
      </c>
      <c r="C30" s="73">
        <v>0</v>
      </c>
      <c r="D30" s="73">
        <v>0</v>
      </c>
      <c r="E30" s="73">
        <v>0</v>
      </c>
      <c r="F30" s="73">
        <v>0</v>
      </c>
    </row>
    <row r="31" spans="1:6" ht="26.4">
      <c r="A31" s="1">
        <v>21</v>
      </c>
      <c r="B31" s="11" t="s">
        <v>11</v>
      </c>
      <c r="C31" s="73">
        <v>0</v>
      </c>
      <c r="D31" s="73">
        <v>0</v>
      </c>
      <c r="E31" s="73">
        <v>0</v>
      </c>
      <c r="F31" s="73">
        <v>0</v>
      </c>
    </row>
    <row r="32" spans="1:6">
      <c r="A32" s="1">
        <v>22</v>
      </c>
      <c r="B32" s="11" t="s">
        <v>12</v>
      </c>
      <c r="C32" s="73">
        <v>0</v>
      </c>
      <c r="D32" s="73">
        <v>0</v>
      </c>
      <c r="E32" s="73">
        <v>0</v>
      </c>
      <c r="F32" s="73">
        <v>0</v>
      </c>
    </row>
    <row r="33" spans="1:6">
      <c r="A33" s="1">
        <v>23</v>
      </c>
      <c r="B33" s="11" t="s">
        <v>13</v>
      </c>
      <c r="C33" s="73">
        <v>15000</v>
      </c>
      <c r="D33" s="73">
        <v>15000</v>
      </c>
      <c r="E33" s="73">
        <v>15000</v>
      </c>
      <c r="F33" s="73">
        <v>15000</v>
      </c>
    </row>
    <row r="34" spans="1:6" ht="26.4">
      <c r="A34" s="1">
        <v>24</v>
      </c>
      <c r="B34" s="11" t="s">
        <v>46</v>
      </c>
      <c r="C34" s="73">
        <v>230000</v>
      </c>
      <c r="D34" s="73">
        <v>230000</v>
      </c>
      <c r="E34" s="73">
        <v>230000</v>
      </c>
      <c r="F34" s="73">
        <v>230000</v>
      </c>
    </row>
    <row r="35" spans="1:6" ht="20.100000000000001" customHeight="1">
      <c r="A35" s="1">
        <v>25</v>
      </c>
      <c r="B35" s="12" t="s">
        <v>14</v>
      </c>
      <c r="C35" s="75">
        <f>SUM(C27:C34)</f>
        <v>655000</v>
      </c>
      <c r="D35" s="75">
        <f>SUM(D27:D34)</f>
        <v>655000</v>
      </c>
      <c r="E35" s="75">
        <f>SUM(E27:E34)</f>
        <v>655000</v>
      </c>
      <c r="F35" s="75">
        <f>SUM(F27:F34)</f>
        <v>655000</v>
      </c>
    </row>
    <row r="36" spans="1:6" ht="28.2" customHeight="1">
      <c r="A36" s="1">
        <v>26</v>
      </c>
      <c r="B36" s="12" t="s">
        <v>63</v>
      </c>
      <c r="C36" s="172" t="s">
        <v>143</v>
      </c>
      <c r="D36" s="173" t="s">
        <v>175</v>
      </c>
      <c r="E36" s="172" t="s">
        <v>257</v>
      </c>
      <c r="F36" s="172" t="s">
        <v>258</v>
      </c>
    </row>
    <row r="37" spans="1:6" ht="30" customHeight="1">
      <c r="A37" s="1">
        <v>27</v>
      </c>
      <c r="B37" s="9" t="s">
        <v>15</v>
      </c>
      <c r="C37" s="73"/>
      <c r="D37" s="73"/>
      <c r="E37" s="73"/>
      <c r="F37" s="73"/>
    </row>
    <row r="38" spans="1:6" ht="27" customHeight="1">
      <c r="A38" s="1">
        <v>28</v>
      </c>
      <c r="B38" s="9" t="s">
        <v>74</v>
      </c>
      <c r="C38" s="73">
        <v>180000</v>
      </c>
      <c r="D38" s="73">
        <v>0</v>
      </c>
      <c r="E38" s="73">
        <v>0</v>
      </c>
      <c r="F38" s="73">
        <v>0</v>
      </c>
    </row>
    <row r="39" spans="1:6" ht="39.6">
      <c r="A39" s="1">
        <v>29</v>
      </c>
      <c r="B39" s="9" t="s">
        <v>47</v>
      </c>
      <c r="C39" s="73">
        <v>0</v>
      </c>
      <c r="D39" s="73">
        <v>0</v>
      </c>
      <c r="E39" s="73">
        <v>0</v>
      </c>
      <c r="F39" s="73">
        <v>0</v>
      </c>
    </row>
    <row r="40" spans="1:6" ht="26.4">
      <c r="A40" s="1">
        <v>30</v>
      </c>
      <c r="B40" s="9" t="s">
        <v>137</v>
      </c>
      <c r="C40" s="73">
        <v>0</v>
      </c>
      <c r="D40" s="73">
        <v>0</v>
      </c>
      <c r="E40" s="73">
        <v>0</v>
      </c>
      <c r="F40" s="73">
        <v>0</v>
      </c>
    </row>
    <row r="41" spans="1:6" ht="26.4">
      <c r="A41" s="1">
        <v>31</v>
      </c>
      <c r="B41" s="9" t="s">
        <v>16</v>
      </c>
      <c r="C41" s="73">
        <v>0</v>
      </c>
      <c r="D41" s="73">
        <v>0</v>
      </c>
      <c r="E41" s="73">
        <v>0</v>
      </c>
      <c r="F41" s="73">
        <v>0</v>
      </c>
    </row>
    <row r="42" spans="1:6">
      <c r="A42" s="1">
        <v>32</v>
      </c>
      <c r="B42" s="10" t="s">
        <v>17</v>
      </c>
      <c r="C42" s="75">
        <f>SUM(C38:C41)</f>
        <v>180000</v>
      </c>
      <c r="D42" s="75">
        <f>SUM(D38:D41)</f>
        <v>0</v>
      </c>
      <c r="E42" s="75">
        <f>SUM(E38:E41)</f>
        <v>0</v>
      </c>
      <c r="F42" s="75">
        <f>SUM(F38:F41)</f>
        <v>0</v>
      </c>
    </row>
    <row r="43" spans="1:6" ht="26.4">
      <c r="A43" s="13">
        <v>33</v>
      </c>
      <c r="B43" s="14" t="s">
        <v>80</v>
      </c>
      <c r="C43" s="78">
        <v>17690130</v>
      </c>
      <c r="D43" s="78">
        <v>17510130</v>
      </c>
      <c r="E43" s="78">
        <v>17510130</v>
      </c>
      <c r="F43" s="78">
        <v>17510130</v>
      </c>
    </row>
    <row r="44" spans="1:6">
      <c r="A44" s="1">
        <v>34</v>
      </c>
      <c r="B44" s="15" t="s">
        <v>64</v>
      </c>
      <c r="C44" s="73"/>
      <c r="D44" s="77"/>
      <c r="E44" s="73"/>
      <c r="F44" s="79"/>
    </row>
    <row r="45" spans="1:6" ht="39.6">
      <c r="A45" s="1">
        <v>35</v>
      </c>
      <c r="B45" s="9" t="s">
        <v>18</v>
      </c>
      <c r="C45" s="73">
        <v>0</v>
      </c>
      <c r="D45" s="73">
        <v>0</v>
      </c>
      <c r="E45" s="73">
        <v>0</v>
      </c>
      <c r="F45" s="73">
        <v>0</v>
      </c>
    </row>
    <row r="46" spans="1:6" ht="39.6">
      <c r="A46" s="1">
        <v>36</v>
      </c>
      <c r="B46" s="9" t="s">
        <v>19</v>
      </c>
      <c r="C46" s="73">
        <v>0</v>
      </c>
      <c r="D46" s="73">
        <v>0</v>
      </c>
      <c r="E46" s="73">
        <v>0</v>
      </c>
      <c r="F46" s="73">
        <v>0</v>
      </c>
    </row>
    <row r="47" spans="1:6" ht="26.4">
      <c r="A47" s="1">
        <v>37</v>
      </c>
      <c r="B47" s="9" t="s">
        <v>20</v>
      </c>
      <c r="C47" s="73">
        <v>0</v>
      </c>
      <c r="D47" s="73">
        <v>0</v>
      </c>
      <c r="E47" s="73">
        <v>0</v>
      </c>
      <c r="F47" s="73">
        <v>0</v>
      </c>
    </row>
    <row r="48" spans="1:6" ht="39.6">
      <c r="A48" s="1">
        <v>38</v>
      </c>
      <c r="B48" s="9" t="s">
        <v>21</v>
      </c>
      <c r="C48" s="73">
        <v>0</v>
      </c>
      <c r="D48" s="73">
        <v>0</v>
      </c>
      <c r="E48" s="73">
        <v>0</v>
      </c>
      <c r="F48" s="73">
        <v>0</v>
      </c>
    </row>
    <row r="49" spans="1:6" ht="39.6">
      <c r="A49" s="1">
        <v>39</v>
      </c>
      <c r="B49" s="9" t="s">
        <v>22</v>
      </c>
      <c r="C49" s="73">
        <v>0</v>
      </c>
      <c r="D49" s="73">
        <v>0</v>
      </c>
      <c r="E49" s="73">
        <v>0</v>
      </c>
      <c r="F49" s="73">
        <v>0</v>
      </c>
    </row>
    <row r="50" spans="1:6" ht="26.4">
      <c r="A50" s="16">
        <v>40</v>
      </c>
      <c r="B50" s="14" t="s">
        <v>81</v>
      </c>
      <c r="C50" s="78">
        <v>0</v>
      </c>
      <c r="D50" s="78">
        <f>SUM(D45:D49)</f>
        <v>0</v>
      </c>
      <c r="E50" s="78">
        <f>SUM(E45:E49)</f>
        <v>0</v>
      </c>
      <c r="F50" s="78">
        <f>SUM(F45:F49)</f>
        <v>0</v>
      </c>
    </row>
    <row r="51" spans="1:6" ht="33" customHeight="1">
      <c r="A51" s="42">
        <v>41</v>
      </c>
      <c r="B51" s="44" t="s">
        <v>82</v>
      </c>
      <c r="C51" s="82">
        <v>17690130</v>
      </c>
      <c r="D51" s="81">
        <v>17510130</v>
      </c>
      <c r="E51" s="82">
        <v>17510130</v>
      </c>
      <c r="F51" s="82">
        <v>17510130</v>
      </c>
    </row>
    <row r="52" spans="1:6">
      <c r="A52" s="40">
        <v>42</v>
      </c>
      <c r="B52" s="41" t="s">
        <v>65</v>
      </c>
      <c r="C52" s="73"/>
      <c r="D52" s="83"/>
      <c r="E52" s="73"/>
      <c r="F52" s="73"/>
    </row>
    <row r="53" spans="1:6" ht="45.75" customHeight="1">
      <c r="A53" s="1">
        <v>43</v>
      </c>
      <c r="B53" s="9" t="s">
        <v>23</v>
      </c>
      <c r="C53" s="73">
        <v>0</v>
      </c>
      <c r="D53" s="76">
        <v>0</v>
      </c>
      <c r="E53" s="73">
        <v>0</v>
      </c>
      <c r="F53" s="73">
        <v>0</v>
      </c>
    </row>
    <row r="54" spans="1:6">
      <c r="A54" s="1">
        <v>44</v>
      </c>
      <c r="B54" s="9" t="s">
        <v>24</v>
      </c>
      <c r="C54" s="73">
        <v>43830745</v>
      </c>
      <c r="D54" s="76">
        <v>14000000</v>
      </c>
      <c r="E54" s="73"/>
      <c r="F54" s="73"/>
    </row>
    <row r="55" spans="1:6">
      <c r="A55" s="42">
        <v>45</v>
      </c>
      <c r="B55" s="43" t="s">
        <v>25</v>
      </c>
      <c r="C55" s="82">
        <f>SUM(C53:C54)</f>
        <v>43830745</v>
      </c>
      <c r="D55" s="80">
        <f>SUM(D53:D54)</f>
        <v>14000000</v>
      </c>
      <c r="E55" s="82"/>
      <c r="F55" s="82"/>
    </row>
    <row r="56" spans="1:6" ht="20.100000000000001" customHeight="1">
      <c r="A56" s="17">
        <v>46</v>
      </c>
      <c r="B56" s="18" t="s">
        <v>26</v>
      </c>
      <c r="C56" s="85">
        <v>61520875</v>
      </c>
      <c r="D56" s="84">
        <v>31510130</v>
      </c>
      <c r="E56" s="85"/>
      <c r="F56" s="86"/>
    </row>
    <row r="57" spans="1:6" ht="68.25" customHeight="1">
      <c r="A57" s="1"/>
      <c r="B57" s="3"/>
      <c r="C57" s="87" t="s">
        <v>142</v>
      </c>
      <c r="D57" s="173" t="s">
        <v>175</v>
      </c>
      <c r="E57" s="172" t="s">
        <v>257</v>
      </c>
      <c r="F57" s="172" t="s">
        <v>258</v>
      </c>
    </row>
    <row r="58" spans="1:6" ht="20.100000000000001" customHeight="1">
      <c r="A58" s="1"/>
      <c r="B58" s="5" t="s">
        <v>44</v>
      </c>
      <c r="C58" s="74"/>
      <c r="D58" s="74"/>
      <c r="E58" s="73"/>
      <c r="F58" s="73"/>
    </row>
    <row r="59" spans="1:6" ht="20.100000000000001" customHeight="1">
      <c r="A59" s="1"/>
      <c r="B59" s="5" t="s">
        <v>27</v>
      </c>
      <c r="C59" s="74"/>
      <c r="D59" s="74"/>
      <c r="E59" s="73"/>
      <c r="F59" s="73"/>
    </row>
    <row r="60" spans="1:6" ht="20.100000000000001" customHeight="1">
      <c r="A60" s="1">
        <v>47</v>
      </c>
      <c r="B60" s="9" t="s">
        <v>66</v>
      </c>
      <c r="C60" s="73">
        <v>3953415</v>
      </c>
      <c r="D60" s="73">
        <v>3953415</v>
      </c>
      <c r="E60" s="73">
        <v>3953415</v>
      </c>
      <c r="F60" s="73">
        <v>3953415</v>
      </c>
    </row>
    <row r="61" spans="1:6" ht="20.100000000000001" customHeight="1">
      <c r="A61" s="1">
        <v>48</v>
      </c>
      <c r="B61" s="9" t="s">
        <v>67</v>
      </c>
      <c r="C61" s="73">
        <v>924134</v>
      </c>
      <c r="D61" s="73">
        <v>924134</v>
      </c>
      <c r="E61" s="73">
        <v>924134</v>
      </c>
      <c r="F61" s="73">
        <v>924134</v>
      </c>
    </row>
    <row r="62" spans="1:6" ht="20.100000000000001" customHeight="1">
      <c r="A62" s="1">
        <v>49</v>
      </c>
      <c r="B62" s="9" t="s">
        <v>68</v>
      </c>
      <c r="C62" s="73">
        <v>5719000</v>
      </c>
      <c r="D62" s="73">
        <v>5719000</v>
      </c>
      <c r="E62" s="73">
        <v>5719000</v>
      </c>
      <c r="F62" s="73">
        <v>5719000</v>
      </c>
    </row>
    <row r="63" spans="1:6" ht="20.100000000000001" customHeight="1">
      <c r="A63" s="1">
        <v>50</v>
      </c>
      <c r="B63" s="9" t="s">
        <v>30</v>
      </c>
      <c r="C63" s="73">
        <v>392000</v>
      </c>
      <c r="D63" s="73">
        <v>392000</v>
      </c>
      <c r="E63" s="73">
        <v>392000</v>
      </c>
      <c r="F63" s="73">
        <v>392000</v>
      </c>
    </row>
    <row r="64" spans="1:6" ht="34.5" customHeight="1">
      <c r="A64" s="1">
        <v>51</v>
      </c>
      <c r="B64" s="9" t="s">
        <v>69</v>
      </c>
      <c r="C64" s="73">
        <v>1254000</v>
      </c>
      <c r="D64" s="73">
        <v>1254000</v>
      </c>
      <c r="E64" s="73">
        <v>1254000</v>
      </c>
      <c r="F64" s="73">
        <v>1254000</v>
      </c>
    </row>
    <row r="65" spans="1:6" ht="20.100000000000001" customHeight="1">
      <c r="A65" s="1">
        <v>52</v>
      </c>
      <c r="B65" s="9" t="s">
        <v>70</v>
      </c>
      <c r="C65" s="73"/>
      <c r="D65" s="73"/>
      <c r="E65" s="73"/>
      <c r="F65" s="73"/>
    </row>
    <row r="66" spans="1:6" ht="24.9" customHeight="1">
      <c r="A66" s="1">
        <v>53</v>
      </c>
      <c r="B66" s="9" t="s">
        <v>31</v>
      </c>
      <c r="C66" s="73">
        <v>4525400</v>
      </c>
      <c r="D66" s="73">
        <v>4525400</v>
      </c>
      <c r="E66" s="73">
        <v>4525400</v>
      </c>
      <c r="F66" s="73">
        <v>4525400</v>
      </c>
    </row>
    <row r="67" spans="1:6" ht="24.9" customHeight="1">
      <c r="A67" s="1">
        <v>54</v>
      </c>
      <c r="B67" s="9" t="s">
        <v>48</v>
      </c>
      <c r="C67" s="73">
        <v>3090000</v>
      </c>
      <c r="D67" s="73">
        <v>3090000</v>
      </c>
      <c r="E67" s="73">
        <v>3090000</v>
      </c>
      <c r="F67" s="73">
        <v>3090000</v>
      </c>
    </row>
    <row r="68" spans="1:6" ht="24.9" customHeight="1">
      <c r="A68" s="1">
        <v>55</v>
      </c>
      <c r="B68" s="9" t="s">
        <v>49</v>
      </c>
      <c r="C68" s="73">
        <v>880000</v>
      </c>
      <c r="D68" s="73">
        <v>880000</v>
      </c>
      <c r="E68" s="73">
        <v>880000</v>
      </c>
      <c r="F68" s="73">
        <v>880000</v>
      </c>
    </row>
    <row r="69" spans="1:6" ht="24.9" customHeight="1">
      <c r="A69" s="1">
        <v>56</v>
      </c>
      <c r="B69" s="9" t="s">
        <v>51</v>
      </c>
      <c r="C69" s="73">
        <v>68400</v>
      </c>
      <c r="D69" s="73">
        <v>68400</v>
      </c>
      <c r="E69" s="73">
        <v>68400</v>
      </c>
      <c r="F69" s="73">
        <v>68400</v>
      </c>
    </row>
    <row r="70" spans="1:6" ht="24.9" customHeight="1">
      <c r="A70" s="1">
        <v>57</v>
      </c>
      <c r="B70" s="9" t="s">
        <v>50</v>
      </c>
      <c r="C70" s="73">
        <v>285000</v>
      </c>
      <c r="D70" s="73">
        <v>285000</v>
      </c>
      <c r="E70" s="73">
        <v>285000</v>
      </c>
      <c r="F70" s="73">
        <v>285000</v>
      </c>
    </row>
    <row r="71" spans="1:6" ht="24.9" customHeight="1">
      <c r="A71" s="1">
        <v>58</v>
      </c>
      <c r="B71" s="9" t="s">
        <v>145</v>
      </c>
      <c r="C71" s="73">
        <v>202000</v>
      </c>
      <c r="D71" s="73">
        <v>202000</v>
      </c>
      <c r="E71" s="73">
        <v>202000</v>
      </c>
      <c r="F71" s="73">
        <v>202000</v>
      </c>
    </row>
    <row r="72" spans="1:6" ht="24.9" customHeight="1">
      <c r="A72" s="1">
        <v>59</v>
      </c>
      <c r="B72" s="19" t="s">
        <v>32</v>
      </c>
      <c r="C72" s="73">
        <v>0</v>
      </c>
      <c r="D72" s="73">
        <v>0</v>
      </c>
      <c r="E72" s="73">
        <v>0</v>
      </c>
      <c r="F72" s="73">
        <v>0</v>
      </c>
    </row>
    <row r="73" spans="1:6" ht="24.9" customHeight="1">
      <c r="A73" s="1">
        <v>60</v>
      </c>
      <c r="B73" s="9" t="s">
        <v>33</v>
      </c>
      <c r="C73" s="73">
        <v>80000</v>
      </c>
      <c r="D73" s="73">
        <v>80000</v>
      </c>
      <c r="E73" s="73">
        <v>80000</v>
      </c>
      <c r="F73" s="73">
        <v>80000</v>
      </c>
    </row>
    <row r="74" spans="1:6" ht="20.100000000000001" customHeight="1">
      <c r="A74" s="1">
        <v>61</v>
      </c>
      <c r="B74" s="9" t="s">
        <v>34</v>
      </c>
      <c r="C74" s="73">
        <v>5562420</v>
      </c>
      <c r="D74" s="73">
        <v>662181</v>
      </c>
      <c r="E74" s="73">
        <v>662181</v>
      </c>
      <c r="F74" s="73">
        <v>662181</v>
      </c>
    </row>
    <row r="75" spans="1:6" ht="20.100000000000001" customHeight="1">
      <c r="A75" s="13">
        <v>62</v>
      </c>
      <c r="B75" s="20" t="s">
        <v>35</v>
      </c>
      <c r="C75" s="78">
        <v>22410369</v>
      </c>
      <c r="D75" s="78">
        <v>17510130</v>
      </c>
      <c r="E75" s="78">
        <v>17510130</v>
      </c>
      <c r="F75" s="78">
        <v>17510130</v>
      </c>
    </row>
    <row r="76" spans="1:6" ht="20.100000000000001" customHeight="1">
      <c r="A76" s="1">
        <v>63</v>
      </c>
      <c r="B76" s="22" t="s">
        <v>71</v>
      </c>
      <c r="C76" s="73">
        <v>2297450</v>
      </c>
      <c r="D76" s="73">
        <v>0</v>
      </c>
      <c r="E76" s="73">
        <v>0</v>
      </c>
      <c r="F76" s="73">
        <v>0</v>
      </c>
    </row>
    <row r="77" spans="1:6" ht="20.100000000000001" customHeight="1">
      <c r="A77" s="1">
        <v>64</v>
      </c>
      <c r="B77" s="22" t="s">
        <v>72</v>
      </c>
      <c r="C77" s="73">
        <v>26752704</v>
      </c>
      <c r="D77" s="73">
        <v>0</v>
      </c>
      <c r="E77" s="73">
        <v>0</v>
      </c>
      <c r="F77" s="73">
        <v>0</v>
      </c>
    </row>
    <row r="78" spans="1:6" ht="24.9" customHeight="1">
      <c r="A78" s="1">
        <v>65</v>
      </c>
      <c r="B78" s="9" t="s">
        <v>36</v>
      </c>
      <c r="C78" s="73">
        <v>0</v>
      </c>
      <c r="D78" s="73">
        <v>0</v>
      </c>
      <c r="E78" s="73">
        <v>0</v>
      </c>
      <c r="F78" s="73">
        <v>0</v>
      </c>
    </row>
    <row r="79" spans="1:6" ht="35.1" customHeight="1">
      <c r="A79" s="1">
        <v>66</v>
      </c>
      <c r="B79" s="9" t="s">
        <v>37</v>
      </c>
      <c r="C79" s="73">
        <v>0</v>
      </c>
      <c r="D79" s="73">
        <v>0</v>
      </c>
      <c r="E79" s="73">
        <v>0</v>
      </c>
      <c r="F79" s="73">
        <v>0</v>
      </c>
    </row>
    <row r="80" spans="1:6" ht="20.100000000000001" customHeight="1">
      <c r="A80" s="1">
        <v>67</v>
      </c>
      <c r="B80" s="19" t="s">
        <v>38</v>
      </c>
      <c r="C80" s="73">
        <v>9724837</v>
      </c>
      <c r="D80" s="73">
        <v>14000000</v>
      </c>
      <c r="E80" s="73">
        <v>14000000</v>
      </c>
      <c r="F80" s="73">
        <v>14000000</v>
      </c>
    </row>
    <row r="81" spans="1:6" ht="20.100000000000001" customHeight="1">
      <c r="A81" s="1">
        <v>68</v>
      </c>
      <c r="B81" s="20" t="s">
        <v>39</v>
      </c>
      <c r="C81" s="78">
        <f>SUM(C76:C80)</f>
        <v>38774991</v>
      </c>
      <c r="D81" s="78">
        <f>SUM(D76:D80)</f>
        <v>14000000</v>
      </c>
      <c r="E81" s="78">
        <f>SUM(E76:E80)</f>
        <v>14000000</v>
      </c>
      <c r="F81" s="78">
        <f>SUM(F76:F80)</f>
        <v>14000000</v>
      </c>
    </row>
    <row r="82" spans="1:6" ht="18.75" customHeight="1">
      <c r="A82" s="45">
        <v>69</v>
      </c>
      <c r="B82" s="46" t="s">
        <v>83</v>
      </c>
      <c r="C82" s="82">
        <v>61185360</v>
      </c>
      <c r="D82" s="82">
        <v>31510130</v>
      </c>
      <c r="E82" s="82">
        <v>31510130</v>
      </c>
      <c r="F82" s="82">
        <v>31510130</v>
      </c>
    </row>
    <row r="83" spans="1:6" ht="19.5" hidden="1" customHeight="1">
      <c r="A83" s="1">
        <v>43</v>
      </c>
      <c r="B83" s="11" t="s">
        <v>40</v>
      </c>
      <c r="C83" s="73"/>
      <c r="D83" s="76"/>
      <c r="E83" s="73"/>
      <c r="F83" s="73"/>
    </row>
    <row r="84" spans="1:6" ht="19.5" hidden="1" customHeight="1">
      <c r="A84" s="1">
        <v>44</v>
      </c>
      <c r="B84" s="11" t="s">
        <v>41</v>
      </c>
      <c r="C84" s="73"/>
      <c r="D84" s="76"/>
      <c r="E84" s="73"/>
      <c r="F84" s="73"/>
    </row>
    <row r="85" spans="1:6" ht="31.5" customHeight="1">
      <c r="A85" s="1">
        <v>70</v>
      </c>
      <c r="B85" s="11" t="s">
        <v>139</v>
      </c>
      <c r="C85" s="73">
        <v>375542</v>
      </c>
      <c r="D85" s="76">
        <v>0</v>
      </c>
      <c r="E85" s="73">
        <v>0</v>
      </c>
      <c r="F85" s="73">
        <v>0</v>
      </c>
    </row>
    <row r="86" spans="1:6" ht="20.100000000000001" customHeight="1">
      <c r="A86" s="45">
        <v>71</v>
      </c>
      <c r="B86" s="46" t="s">
        <v>42</v>
      </c>
      <c r="C86" s="82">
        <f>SUM(C85)</f>
        <v>375542</v>
      </c>
      <c r="D86" s="80">
        <v>0</v>
      </c>
      <c r="E86" s="82">
        <v>0</v>
      </c>
      <c r="F86" s="82">
        <v>0</v>
      </c>
    </row>
    <row r="87" spans="1:6" ht="20.100000000000001" customHeight="1">
      <c r="A87" s="1">
        <v>72</v>
      </c>
      <c r="B87" s="23" t="s">
        <v>43</v>
      </c>
      <c r="C87" s="85">
        <v>61560902</v>
      </c>
      <c r="D87" s="84">
        <v>31510130</v>
      </c>
      <c r="E87" s="85">
        <v>31510130</v>
      </c>
      <c r="F87" s="86">
        <v>31510130</v>
      </c>
    </row>
    <row r="88" spans="1:6" ht="20.100000000000001" customHeight="1">
      <c r="A88" s="21"/>
      <c r="B88" s="24"/>
      <c r="C88" s="72"/>
      <c r="D88" s="25"/>
      <c r="E88" s="25"/>
      <c r="F88" s="39"/>
    </row>
    <row r="89" spans="1:6">
      <c r="A89" s="26"/>
      <c r="B89" s="27"/>
      <c r="C89" s="27"/>
      <c r="D89" s="27"/>
      <c r="E89" s="27"/>
      <c r="F89" s="27"/>
    </row>
    <row r="90" spans="1:6">
      <c r="A90" s="26"/>
      <c r="B90" s="27"/>
      <c r="C90" s="27"/>
      <c r="D90" s="27"/>
      <c r="E90" s="27"/>
      <c r="F90" s="27"/>
    </row>
    <row r="91" spans="1:6">
      <c r="A91" s="26"/>
      <c r="B91" s="27"/>
      <c r="C91" s="27"/>
      <c r="D91" s="27"/>
      <c r="E91" s="27"/>
      <c r="F91" s="27"/>
    </row>
  </sheetData>
  <mergeCells count="1">
    <mergeCell ref="B2:F2"/>
  </mergeCells>
  <pageMargins left="0.7" right="0.7" top="0.75" bottom="0.75" header="0.3" footer="0.3"/>
  <pageSetup paperSize="9" scale="98" orientation="portrait" r:id="rId1"/>
  <rowBreaks count="2" manualBreakCount="2">
    <brk id="35" max="16383" man="1"/>
    <brk id="56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Q99"/>
  <sheetViews>
    <sheetView tabSelected="1" zoomScaleNormal="100" workbookViewId="0">
      <selection activeCell="C13" sqref="C13"/>
    </sheetView>
  </sheetViews>
  <sheetFormatPr defaultRowHeight="15.6"/>
  <cols>
    <col min="1" max="1" width="5.6640625" style="103" customWidth="1"/>
    <col min="2" max="2" width="33.5546875" style="112" customWidth="1"/>
    <col min="3" max="3" width="19.33203125" style="126" customWidth="1"/>
    <col min="4" max="4" width="16.88671875" style="126" customWidth="1"/>
    <col min="5" max="5" width="13.88671875" style="126" customWidth="1"/>
    <col min="6" max="6" width="15" style="92" customWidth="1"/>
    <col min="7" max="255" width="9.109375" style="92"/>
    <col min="256" max="256" width="5.6640625" style="92" customWidth="1"/>
    <col min="257" max="257" width="33.5546875" style="92" customWidth="1"/>
    <col min="258" max="258" width="11.88671875" style="92" customWidth="1"/>
    <col min="259" max="259" width="9.88671875" style="92" customWidth="1"/>
    <col min="260" max="260" width="11.44140625" style="92" customWidth="1"/>
    <col min="261" max="261" width="11.33203125" style="92" customWidth="1"/>
    <col min="262" max="511" width="9.109375" style="92"/>
    <col min="512" max="512" width="5.6640625" style="92" customWidth="1"/>
    <col min="513" max="513" width="33.5546875" style="92" customWidth="1"/>
    <col min="514" max="514" width="11.88671875" style="92" customWidth="1"/>
    <col min="515" max="515" width="9.88671875" style="92" customWidth="1"/>
    <col min="516" max="516" width="11.44140625" style="92" customWidth="1"/>
    <col min="517" max="517" width="11.33203125" style="92" customWidth="1"/>
    <col min="518" max="767" width="9.109375" style="92"/>
    <col min="768" max="768" width="5.6640625" style="92" customWidth="1"/>
    <col min="769" max="769" width="33.5546875" style="92" customWidth="1"/>
    <col min="770" max="770" width="11.88671875" style="92" customWidth="1"/>
    <col min="771" max="771" width="9.88671875" style="92" customWidth="1"/>
    <col min="772" max="772" width="11.44140625" style="92" customWidth="1"/>
    <col min="773" max="773" width="11.33203125" style="92" customWidth="1"/>
    <col min="774" max="1023" width="9.109375" style="92"/>
    <col min="1024" max="1024" width="5.6640625" style="92" customWidth="1"/>
    <col min="1025" max="1025" width="33.5546875" style="92" customWidth="1"/>
    <col min="1026" max="1026" width="11.88671875" style="92" customWidth="1"/>
    <col min="1027" max="1027" width="9.88671875" style="92" customWidth="1"/>
    <col min="1028" max="1028" width="11.44140625" style="92" customWidth="1"/>
    <col min="1029" max="1029" width="11.33203125" style="92" customWidth="1"/>
    <col min="1030" max="1279" width="9.109375" style="92"/>
    <col min="1280" max="1280" width="5.6640625" style="92" customWidth="1"/>
    <col min="1281" max="1281" width="33.5546875" style="92" customWidth="1"/>
    <col min="1282" max="1282" width="11.88671875" style="92" customWidth="1"/>
    <col min="1283" max="1283" width="9.88671875" style="92" customWidth="1"/>
    <col min="1284" max="1284" width="11.44140625" style="92" customWidth="1"/>
    <col min="1285" max="1285" width="11.33203125" style="92" customWidth="1"/>
    <col min="1286" max="1535" width="9.109375" style="92"/>
    <col min="1536" max="1536" width="5.6640625" style="92" customWidth="1"/>
    <col min="1537" max="1537" width="33.5546875" style="92" customWidth="1"/>
    <col min="1538" max="1538" width="11.88671875" style="92" customWidth="1"/>
    <col min="1539" max="1539" width="9.88671875" style="92" customWidth="1"/>
    <col min="1540" max="1540" width="11.44140625" style="92" customWidth="1"/>
    <col min="1541" max="1541" width="11.33203125" style="92" customWidth="1"/>
    <col min="1542" max="1791" width="9.109375" style="92"/>
    <col min="1792" max="1792" width="5.6640625" style="92" customWidth="1"/>
    <col min="1793" max="1793" width="33.5546875" style="92" customWidth="1"/>
    <col min="1794" max="1794" width="11.88671875" style="92" customWidth="1"/>
    <col min="1795" max="1795" width="9.88671875" style="92" customWidth="1"/>
    <col min="1796" max="1796" width="11.44140625" style="92" customWidth="1"/>
    <col min="1797" max="1797" width="11.33203125" style="92" customWidth="1"/>
    <col min="1798" max="2047" width="9.109375" style="92"/>
    <col min="2048" max="2048" width="5.6640625" style="92" customWidth="1"/>
    <col min="2049" max="2049" width="33.5546875" style="92" customWidth="1"/>
    <col min="2050" max="2050" width="11.88671875" style="92" customWidth="1"/>
    <col min="2051" max="2051" width="9.88671875" style="92" customWidth="1"/>
    <col min="2052" max="2052" width="11.44140625" style="92" customWidth="1"/>
    <col min="2053" max="2053" width="11.33203125" style="92" customWidth="1"/>
    <col min="2054" max="2303" width="9.109375" style="92"/>
    <col min="2304" max="2304" width="5.6640625" style="92" customWidth="1"/>
    <col min="2305" max="2305" width="33.5546875" style="92" customWidth="1"/>
    <col min="2306" max="2306" width="11.88671875" style="92" customWidth="1"/>
    <col min="2307" max="2307" width="9.88671875" style="92" customWidth="1"/>
    <col min="2308" max="2308" width="11.44140625" style="92" customWidth="1"/>
    <col min="2309" max="2309" width="11.33203125" style="92" customWidth="1"/>
    <col min="2310" max="2559" width="9.109375" style="92"/>
    <col min="2560" max="2560" width="5.6640625" style="92" customWidth="1"/>
    <col min="2561" max="2561" width="33.5546875" style="92" customWidth="1"/>
    <col min="2562" max="2562" width="11.88671875" style="92" customWidth="1"/>
    <col min="2563" max="2563" width="9.88671875" style="92" customWidth="1"/>
    <col min="2564" max="2564" width="11.44140625" style="92" customWidth="1"/>
    <col min="2565" max="2565" width="11.33203125" style="92" customWidth="1"/>
    <col min="2566" max="2815" width="9.109375" style="92"/>
    <col min="2816" max="2816" width="5.6640625" style="92" customWidth="1"/>
    <col min="2817" max="2817" width="33.5546875" style="92" customWidth="1"/>
    <col min="2818" max="2818" width="11.88671875" style="92" customWidth="1"/>
    <col min="2819" max="2819" width="9.88671875" style="92" customWidth="1"/>
    <col min="2820" max="2820" width="11.44140625" style="92" customWidth="1"/>
    <col min="2821" max="2821" width="11.33203125" style="92" customWidth="1"/>
    <col min="2822" max="3071" width="9.109375" style="92"/>
    <col min="3072" max="3072" width="5.6640625" style="92" customWidth="1"/>
    <col min="3073" max="3073" width="33.5546875" style="92" customWidth="1"/>
    <col min="3074" max="3074" width="11.88671875" style="92" customWidth="1"/>
    <col min="3075" max="3075" width="9.88671875" style="92" customWidth="1"/>
    <col min="3076" max="3076" width="11.44140625" style="92" customWidth="1"/>
    <col min="3077" max="3077" width="11.33203125" style="92" customWidth="1"/>
    <col min="3078" max="3327" width="9.109375" style="92"/>
    <col min="3328" max="3328" width="5.6640625" style="92" customWidth="1"/>
    <col min="3329" max="3329" width="33.5546875" style="92" customWidth="1"/>
    <col min="3330" max="3330" width="11.88671875" style="92" customWidth="1"/>
    <col min="3331" max="3331" width="9.88671875" style="92" customWidth="1"/>
    <col min="3332" max="3332" width="11.44140625" style="92" customWidth="1"/>
    <col min="3333" max="3333" width="11.33203125" style="92" customWidth="1"/>
    <col min="3334" max="3583" width="9.109375" style="92"/>
    <col min="3584" max="3584" width="5.6640625" style="92" customWidth="1"/>
    <col min="3585" max="3585" width="33.5546875" style="92" customWidth="1"/>
    <col min="3586" max="3586" width="11.88671875" style="92" customWidth="1"/>
    <col min="3587" max="3587" width="9.88671875" style="92" customWidth="1"/>
    <col min="3588" max="3588" width="11.44140625" style="92" customWidth="1"/>
    <col min="3589" max="3589" width="11.33203125" style="92" customWidth="1"/>
    <col min="3590" max="3839" width="9.109375" style="92"/>
    <col min="3840" max="3840" width="5.6640625" style="92" customWidth="1"/>
    <col min="3841" max="3841" width="33.5546875" style="92" customWidth="1"/>
    <col min="3842" max="3842" width="11.88671875" style="92" customWidth="1"/>
    <col min="3843" max="3843" width="9.88671875" style="92" customWidth="1"/>
    <col min="3844" max="3844" width="11.44140625" style="92" customWidth="1"/>
    <col min="3845" max="3845" width="11.33203125" style="92" customWidth="1"/>
    <col min="3846" max="4095" width="9.109375" style="92"/>
    <col min="4096" max="4096" width="5.6640625" style="92" customWidth="1"/>
    <col min="4097" max="4097" width="33.5546875" style="92" customWidth="1"/>
    <col min="4098" max="4098" width="11.88671875" style="92" customWidth="1"/>
    <col min="4099" max="4099" width="9.88671875" style="92" customWidth="1"/>
    <col min="4100" max="4100" width="11.44140625" style="92" customWidth="1"/>
    <col min="4101" max="4101" width="11.33203125" style="92" customWidth="1"/>
    <col min="4102" max="4351" width="9.109375" style="92"/>
    <col min="4352" max="4352" width="5.6640625" style="92" customWidth="1"/>
    <col min="4353" max="4353" width="33.5546875" style="92" customWidth="1"/>
    <col min="4354" max="4354" width="11.88671875" style="92" customWidth="1"/>
    <col min="4355" max="4355" width="9.88671875" style="92" customWidth="1"/>
    <col min="4356" max="4356" width="11.44140625" style="92" customWidth="1"/>
    <col min="4357" max="4357" width="11.33203125" style="92" customWidth="1"/>
    <col min="4358" max="4607" width="9.109375" style="92"/>
    <col min="4608" max="4608" width="5.6640625" style="92" customWidth="1"/>
    <col min="4609" max="4609" width="33.5546875" style="92" customWidth="1"/>
    <col min="4610" max="4610" width="11.88671875" style="92" customWidth="1"/>
    <col min="4611" max="4611" width="9.88671875" style="92" customWidth="1"/>
    <col min="4612" max="4612" width="11.44140625" style="92" customWidth="1"/>
    <col min="4613" max="4613" width="11.33203125" style="92" customWidth="1"/>
    <col min="4614" max="4863" width="9.109375" style="92"/>
    <col min="4864" max="4864" width="5.6640625" style="92" customWidth="1"/>
    <col min="4865" max="4865" width="33.5546875" style="92" customWidth="1"/>
    <col min="4866" max="4866" width="11.88671875" style="92" customWidth="1"/>
    <col min="4867" max="4867" width="9.88671875" style="92" customWidth="1"/>
    <col min="4868" max="4868" width="11.44140625" style="92" customWidth="1"/>
    <col min="4869" max="4869" width="11.33203125" style="92" customWidth="1"/>
    <col min="4870" max="5119" width="9.109375" style="92"/>
    <col min="5120" max="5120" width="5.6640625" style="92" customWidth="1"/>
    <col min="5121" max="5121" width="33.5546875" style="92" customWidth="1"/>
    <col min="5122" max="5122" width="11.88671875" style="92" customWidth="1"/>
    <col min="5123" max="5123" width="9.88671875" style="92" customWidth="1"/>
    <col min="5124" max="5124" width="11.44140625" style="92" customWidth="1"/>
    <col min="5125" max="5125" width="11.33203125" style="92" customWidth="1"/>
    <col min="5126" max="5375" width="9.109375" style="92"/>
    <col min="5376" max="5376" width="5.6640625" style="92" customWidth="1"/>
    <col min="5377" max="5377" width="33.5546875" style="92" customWidth="1"/>
    <col min="5378" max="5378" width="11.88671875" style="92" customWidth="1"/>
    <col min="5379" max="5379" width="9.88671875" style="92" customWidth="1"/>
    <col min="5380" max="5380" width="11.44140625" style="92" customWidth="1"/>
    <col min="5381" max="5381" width="11.33203125" style="92" customWidth="1"/>
    <col min="5382" max="5631" width="9.109375" style="92"/>
    <col min="5632" max="5632" width="5.6640625" style="92" customWidth="1"/>
    <col min="5633" max="5633" width="33.5546875" style="92" customWidth="1"/>
    <col min="5634" max="5634" width="11.88671875" style="92" customWidth="1"/>
    <col min="5635" max="5635" width="9.88671875" style="92" customWidth="1"/>
    <col min="5636" max="5636" width="11.44140625" style="92" customWidth="1"/>
    <col min="5637" max="5637" width="11.33203125" style="92" customWidth="1"/>
    <col min="5638" max="5887" width="9.109375" style="92"/>
    <col min="5888" max="5888" width="5.6640625" style="92" customWidth="1"/>
    <col min="5889" max="5889" width="33.5546875" style="92" customWidth="1"/>
    <col min="5890" max="5890" width="11.88671875" style="92" customWidth="1"/>
    <col min="5891" max="5891" width="9.88671875" style="92" customWidth="1"/>
    <col min="5892" max="5892" width="11.44140625" style="92" customWidth="1"/>
    <col min="5893" max="5893" width="11.33203125" style="92" customWidth="1"/>
    <col min="5894" max="6143" width="9.109375" style="92"/>
    <col min="6144" max="6144" width="5.6640625" style="92" customWidth="1"/>
    <col min="6145" max="6145" width="33.5546875" style="92" customWidth="1"/>
    <col min="6146" max="6146" width="11.88671875" style="92" customWidth="1"/>
    <col min="6147" max="6147" width="9.88671875" style="92" customWidth="1"/>
    <col min="6148" max="6148" width="11.44140625" style="92" customWidth="1"/>
    <col min="6149" max="6149" width="11.33203125" style="92" customWidth="1"/>
    <col min="6150" max="6399" width="9.109375" style="92"/>
    <col min="6400" max="6400" width="5.6640625" style="92" customWidth="1"/>
    <col min="6401" max="6401" width="33.5546875" style="92" customWidth="1"/>
    <col min="6402" max="6402" width="11.88671875" style="92" customWidth="1"/>
    <col min="6403" max="6403" width="9.88671875" style="92" customWidth="1"/>
    <col min="6404" max="6404" width="11.44140625" style="92" customWidth="1"/>
    <col min="6405" max="6405" width="11.33203125" style="92" customWidth="1"/>
    <col min="6406" max="6655" width="9.109375" style="92"/>
    <col min="6656" max="6656" width="5.6640625" style="92" customWidth="1"/>
    <col min="6657" max="6657" width="33.5546875" style="92" customWidth="1"/>
    <col min="6658" max="6658" width="11.88671875" style="92" customWidth="1"/>
    <col min="6659" max="6659" width="9.88671875" style="92" customWidth="1"/>
    <col min="6660" max="6660" width="11.44140625" style="92" customWidth="1"/>
    <col min="6661" max="6661" width="11.33203125" style="92" customWidth="1"/>
    <col min="6662" max="6911" width="9.109375" style="92"/>
    <col min="6912" max="6912" width="5.6640625" style="92" customWidth="1"/>
    <col min="6913" max="6913" width="33.5546875" style="92" customWidth="1"/>
    <col min="6914" max="6914" width="11.88671875" style="92" customWidth="1"/>
    <col min="6915" max="6915" width="9.88671875" style="92" customWidth="1"/>
    <col min="6916" max="6916" width="11.44140625" style="92" customWidth="1"/>
    <col min="6917" max="6917" width="11.33203125" style="92" customWidth="1"/>
    <col min="6918" max="7167" width="9.109375" style="92"/>
    <col min="7168" max="7168" width="5.6640625" style="92" customWidth="1"/>
    <col min="7169" max="7169" width="33.5546875" style="92" customWidth="1"/>
    <col min="7170" max="7170" width="11.88671875" style="92" customWidth="1"/>
    <col min="7171" max="7171" width="9.88671875" style="92" customWidth="1"/>
    <col min="7172" max="7172" width="11.44140625" style="92" customWidth="1"/>
    <col min="7173" max="7173" width="11.33203125" style="92" customWidth="1"/>
    <col min="7174" max="7423" width="9.109375" style="92"/>
    <col min="7424" max="7424" width="5.6640625" style="92" customWidth="1"/>
    <col min="7425" max="7425" width="33.5546875" style="92" customWidth="1"/>
    <col min="7426" max="7426" width="11.88671875" style="92" customWidth="1"/>
    <col min="7427" max="7427" width="9.88671875" style="92" customWidth="1"/>
    <col min="7428" max="7428" width="11.44140625" style="92" customWidth="1"/>
    <col min="7429" max="7429" width="11.33203125" style="92" customWidth="1"/>
    <col min="7430" max="7679" width="9.109375" style="92"/>
    <col min="7680" max="7680" width="5.6640625" style="92" customWidth="1"/>
    <col min="7681" max="7681" width="33.5546875" style="92" customWidth="1"/>
    <col min="7682" max="7682" width="11.88671875" style="92" customWidth="1"/>
    <col min="7683" max="7683" width="9.88671875" style="92" customWidth="1"/>
    <col min="7684" max="7684" width="11.44140625" style="92" customWidth="1"/>
    <col min="7685" max="7685" width="11.33203125" style="92" customWidth="1"/>
    <col min="7686" max="7935" width="9.109375" style="92"/>
    <col min="7936" max="7936" width="5.6640625" style="92" customWidth="1"/>
    <col min="7937" max="7937" width="33.5546875" style="92" customWidth="1"/>
    <col min="7938" max="7938" width="11.88671875" style="92" customWidth="1"/>
    <col min="7939" max="7939" width="9.88671875" style="92" customWidth="1"/>
    <col min="7940" max="7940" width="11.44140625" style="92" customWidth="1"/>
    <col min="7941" max="7941" width="11.33203125" style="92" customWidth="1"/>
    <col min="7942" max="8191" width="9.109375" style="92"/>
    <col min="8192" max="8192" width="5.6640625" style="92" customWidth="1"/>
    <col min="8193" max="8193" width="33.5546875" style="92" customWidth="1"/>
    <col min="8194" max="8194" width="11.88671875" style="92" customWidth="1"/>
    <col min="8195" max="8195" width="9.88671875" style="92" customWidth="1"/>
    <col min="8196" max="8196" width="11.44140625" style="92" customWidth="1"/>
    <col min="8197" max="8197" width="11.33203125" style="92" customWidth="1"/>
    <col min="8198" max="8447" width="9.109375" style="92"/>
    <col min="8448" max="8448" width="5.6640625" style="92" customWidth="1"/>
    <col min="8449" max="8449" width="33.5546875" style="92" customWidth="1"/>
    <col min="8450" max="8450" width="11.88671875" style="92" customWidth="1"/>
    <col min="8451" max="8451" width="9.88671875" style="92" customWidth="1"/>
    <col min="8452" max="8452" width="11.44140625" style="92" customWidth="1"/>
    <col min="8453" max="8453" width="11.33203125" style="92" customWidth="1"/>
    <col min="8454" max="8703" width="9.109375" style="92"/>
    <col min="8704" max="8704" width="5.6640625" style="92" customWidth="1"/>
    <col min="8705" max="8705" width="33.5546875" style="92" customWidth="1"/>
    <col min="8706" max="8706" width="11.88671875" style="92" customWidth="1"/>
    <col min="8707" max="8707" width="9.88671875" style="92" customWidth="1"/>
    <col min="8708" max="8708" width="11.44140625" style="92" customWidth="1"/>
    <col min="8709" max="8709" width="11.33203125" style="92" customWidth="1"/>
    <col min="8710" max="8959" width="9.109375" style="92"/>
    <col min="8960" max="8960" width="5.6640625" style="92" customWidth="1"/>
    <col min="8961" max="8961" width="33.5546875" style="92" customWidth="1"/>
    <col min="8962" max="8962" width="11.88671875" style="92" customWidth="1"/>
    <col min="8963" max="8963" width="9.88671875" style="92" customWidth="1"/>
    <col min="8964" max="8964" width="11.44140625" style="92" customWidth="1"/>
    <col min="8965" max="8965" width="11.33203125" style="92" customWidth="1"/>
    <col min="8966" max="9215" width="9.109375" style="92"/>
    <col min="9216" max="9216" width="5.6640625" style="92" customWidth="1"/>
    <col min="9217" max="9217" width="33.5546875" style="92" customWidth="1"/>
    <col min="9218" max="9218" width="11.88671875" style="92" customWidth="1"/>
    <col min="9219" max="9219" width="9.88671875" style="92" customWidth="1"/>
    <col min="9220" max="9220" width="11.44140625" style="92" customWidth="1"/>
    <col min="9221" max="9221" width="11.33203125" style="92" customWidth="1"/>
    <col min="9222" max="9471" width="9.109375" style="92"/>
    <col min="9472" max="9472" width="5.6640625" style="92" customWidth="1"/>
    <col min="9473" max="9473" width="33.5546875" style="92" customWidth="1"/>
    <col min="9474" max="9474" width="11.88671875" style="92" customWidth="1"/>
    <col min="9475" max="9475" width="9.88671875" style="92" customWidth="1"/>
    <col min="9476" max="9476" width="11.44140625" style="92" customWidth="1"/>
    <col min="9477" max="9477" width="11.33203125" style="92" customWidth="1"/>
    <col min="9478" max="9727" width="9.109375" style="92"/>
    <col min="9728" max="9728" width="5.6640625" style="92" customWidth="1"/>
    <col min="9729" max="9729" width="33.5546875" style="92" customWidth="1"/>
    <col min="9730" max="9730" width="11.88671875" style="92" customWidth="1"/>
    <col min="9731" max="9731" width="9.88671875" style="92" customWidth="1"/>
    <col min="9732" max="9732" width="11.44140625" style="92" customWidth="1"/>
    <col min="9733" max="9733" width="11.33203125" style="92" customWidth="1"/>
    <col min="9734" max="9983" width="9.109375" style="92"/>
    <col min="9984" max="9984" width="5.6640625" style="92" customWidth="1"/>
    <col min="9985" max="9985" width="33.5546875" style="92" customWidth="1"/>
    <col min="9986" max="9986" width="11.88671875" style="92" customWidth="1"/>
    <col min="9987" max="9987" width="9.88671875" style="92" customWidth="1"/>
    <col min="9988" max="9988" width="11.44140625" style="92" customWidth="1"/>
    <col min="9989" max="9989" width="11.33203125" style="92" customWidth="1"/>
    <col min="9990" max="10239" width="9.109375" style="92"/>
    <col min="10240" max="10240" width="5.6640625" style="92" customWidth="1"/>
    <col min="10241" max="10241" width="33.5546875" style="92" customWidth="1"/>
    <col min="10242" max="10242" width="11.88671875" style="92" customWidth="1"/>
    <col min="10243" max="10243" width="9.88671875" style="92" customWidth="1"/>
    <col min="10244" max="10244" width="11.44140625" style="92" customWidth="1"/>
    <col min="10245" max="10245" width="11.33203125" style="92" customWidth="1"/>
    <col min="10246" max="10495" width="9.109375" style="92"/>
    <col min="10496" max="10496" width="5.6640625" style="92" customWidth="1"/>
    <col min="10497" max="10497" width="33.5546875" style="92" customWidth="1"/>
    <col min="10498" max="10498" width="11.88671875" style="92" customWidth="1"/>
    <col min="10499" max="10499" width="9.88671875" style="92" customWidth="1"/>
    <col min="10500" max="10500" width="11.44140625" style="92" customWidth="1"/>
    <col min="10501" max="10501" width="11.33203125" style="92" customWidth="1"/>
    <col min="10502" max="10751" width="9.109375" style="92"/>
    <col min="10752" max="10752" width="5.6640625" style="92" customWidth="1"/>
    <col min="10753" max="10753" width="33.5546875" style="92" customWidth="1"/>
    <col min="10754" max="10754" width="11.88671875" style="92" customWidth="1"/>
    <col min="10755" max="10755" width="9.88671875" style="92" customWidth="1"/>
    <col min="10756" max="10756" width="11.44140625" style="92" customWidth="1"/>
    <col min="10757" max="10757" width="11.33203125" style="92" customWidth="1"/>
    <col min="10758" max="11007" width="9.109375" style="92"/>
    <col min="11008" max="11008" width="5.6640625" style="92" customWidth="1"/>
    <col min="11009" max="11009" width="33.5546875" style="92" customWidth="1"/>
    <col min="11010" max="11010" width="11.88671875" style="92" customWidth="1"/>
    <col min="11011" max="11011" width="9.88671875" style="92" customWidth="1"/>
    <col min="11012" max="11012" width="11.44140625" style="92" customWidth="1"/>
    <col min="11013" max="11013" width="11.33203125" style="92" customWidth="1"/>
    <col min="11014" max="11263" width="9.109375" style="92"/>
    <col min="11264" max="11264" width="5.6640625" style="92" customWidth="1"/>
    <col min="11265" max="11265" width="33.5546875" style="92" customWidth="1"/>
    <col min="11266" max="11266" width="11.88671875" style="92" customWidth="1"/>
    <col min="11267" max="11267" width="9.88671875" style="92" customWidth="1"/>
    <col min="11268" max="11268" width="11.44140625" style="92" customWidth="1"/>
    <col min="11269" max="11269" width="11.33203125" style="92" customWidth="1"/>
    <col min="11270" max="11519" width="9.109375" style="92"/>
    <col min="11520" max="11520" width="5.6640625" style="92" customWidth="1"/>
    <col min="11521" max="11521" width="33.5546875" style="92" customWidth="1"/>
    <col min="11522" max="11522" width="11.88671875" style="92" customWidth="1"/>
    <col min="11523" max="11523" width="9.88671875" style="92" customWidth="1"/>
    <col min="11524" max="11524" width="11.44140625" style="92" customWidth="1"/>
    <col min="11525" max="11525" width="11.33203125" style="92" customWidth="1"/>
    <col min="11526" max="11775" width="9.109375" style="92"/>
    <col min="11776" max="11776" width="5.6640625" style="92" customWidth="1"/>
    <col min="11777" max="11777" width="33.5546875" style="92" customWidth="1"/>
    <col min="11778" max="11778" width="11.88671875" style="92" customWidth="1"/>
    <col min="11779" max="11779" width="9.88671875" style="92" customWidth="1"/>
    <col min="11780" max="11780" width="11.44140625" style="92" customWidth="1"/>
    <col min="11781" max="11781" width="11.33203125" style="92" customWidth="1"/>
    <col min="11782" max="12031" width="9.109375" style="92"/>
    <col min="12032" max="12032" width="5.6640625" style="92" customWidth="1"/>
    <col min="12033" max="12033" width="33.5546875" style="92" customWidth="1"/>
    <col min="12034" max="12034" width="11.88671875" style="92" customWidth="1"/>
    <col min="12035" max="12035" width="9.88671875" style="92" customWidth="1"/>
    <col min="12036" max="12036" width="11.44140625" style="92" customWidth="1"/>
    <col min="12037" max="12037" width="11.33203125" style="92" customWidth="1"/>
    <col min="12038" max="12287" width="9.109375" style="92"/>
    <col min="12288" max="12288" width="5.6640625" style="92" customWidth="1"/>
    <col min="12289" max="12289" width="33.5546875" style="92" customWidth="1"/>
    <col min="12290" max="12290" width="11.88671875" style="92" customWidth="1"/>
    <col min="12291" max="12291" width="9.88671875" style="92" customWidth="1"/>
    <col min="12292" max="12292" width="11.44140625" style="92" customWidth="1"/>
    <col min="12293" max="12293" width="11.33203125" style="92" customWidth="1"/>
    <col min="12294" max="12543" width="9.109375" style="92"/>
    <col min="12544" max="12544" width="5.6640625" style="92" customWidth="1"/>
    <col min="12545" max="12545" width="33.5546875" style="92" customWidth="1"/>
    <col min="12546" max="12546" width="11.88671875" style="92" customWidth="1"/>
    <col min="12547" max="12547" width="9.88671875" style="92" customWidth="1"/>
    <col min="12548" max="12548" width="11.44140625" style="92" customWidth="1"/>
    <col min="12549" max="12549" width="11.33203125" style="92" customWidth="1"/>
    <col min="12550" max="12799" width="9.109375" style="92"/>
    <col min="12800" max="12800" width="5.6640625" style="92" customWidth="1"/>
    <col min="12801" max="12801" width="33.5546875" style="92" customWidth="1"/>
    <col min="12802" max="12802" width="11.88671875" style="92" customWidth="1"/>
    <col min="12803" max="12803" width="9.88671875" style="92" customWidth="1"/>
    <col min="12804" max="12804" width="11.44140625" style="92" customWidth="1"/>
    <col min="12805" max="12805" width="11.33203125" style="92" customWidth="1"/>
    <col min="12806" max="13055" width="9.109375" style="92"/>
    <col min="13056" max="13056" width="5.6640625" style="92" customWidth="1"/>
    <col min="13057" max="13057" width="33.5546875" style="92" customWidth="1"/>
    <col min="13058" max="13058" width="11.88671875" style="92" customWidth="1"/>
    <col min="13059" max="13059" width="9.88671875" style="92" customWidth="1"/>
    <col min="13060" max="13060" width="11.44140625" style="92" customWidth="1"/>
    <col min="13061" max="13061" width="11.33203125" style="92" customWidth="1"/>
    <col min="13062" max="13311" width="9.109375" style="92"/>
    <col min="13312" max="13312" width="5.6640625" style="92" customWidth="1"/>
    <col min="13313" max="13313" width="33.5546875" style="92" customWidth="1"/>
    <col min="13314" max="13314" width="11.88671875" style="92" customWidth="1"/>
    <col min="13315" max="13315" width="9.88671875" style="92" customWidth="1"/>
    <col min="13316" max="13316" width="11.44140625" style="92" customWidth="1"/>
    <col min="13317" max="13317" width="11.33203125" style="92" customWidth="1"/>
    <col min="13318" max="13567" width="9.109375" style="92"/>
    <col min="13568" max="13568" width="5.6640625" style="92" customWidth="1"/>
    <col min="13569" max="13569" width="33.5546875" style="92" customWidth="1"/>
    <col min="13570" max="13570" width="11.88671875" style="92" customWidth="1"/>
    <col min="13571" max="13571" width="9.88671875" style="92" customWidth="1"/>
    <col min="13572" max="13572" width="11.44140625" style="92" customWidth="1"/>
    <col min="13573" max="13573" width="11.33203125" style="92" customWidth="1"/>
    <col min="13574" max="13823" width="9.109375" style="92"/>
    <col min="13824" max="13824" width="5.6640625" style="92" customWidth="1"/>
    <col min="13825" max="13825" width="33.5546875" style="92" customWidth="1"/>
    <col min="13826" max="13826" width="11.88671875" style="92" customWidth="1"/>
    <col min="13827" max="13827" width="9.88671875" style="92" customWidth="1"/>
    <col min="13828" max="13828" width="11.44140625" style="92" customWidth="1"/>
    <col min="13829" max="13829" width="11.33203125" style="92" customWidth="1"/>
    <col min="13830" max="14079" width="9.109375" style="92"/>
    <col min="14080" max="14080" width="5.6640625" style="92" customWidth="1"/>
    <col min="14081" max="14081" width="33.5546875" style="92" customWidth="1"/>
    <col min="14082" max="14082" width="11.88671875" style="92" customWidth="1"/>
    <col min="14083" max="14083" width="9.88671875" style="92" customWidth="1"/>
    <col min="14084" max="14084" width="11.44140625" style="92" customWidth="1"/>
    <col min="14085" max="14085" width="11.33203125" style="92" customWidth="1"/>
    <col min="14086" max="14335" width="9.109375" style="92"/>
    <col min="14336" max="14336" width="5.6640625" style="92" customWidth="1"/>
    <col min="14337" max="14337" width="33.5546875" style="92" customWidth="1"/>
    <col min="14338" max="14338" width="11.88671875" style="92" customWidth="1"/>
    <col min="14339" max="14339" width="9.88671875" style="92" customWidth="1"/>
    <col min="14340" max="14340" width="11.44140625" style="92" customWidth="1"/>
    <col min="14341" max="14341" width="11.33203125" style="92" customWidth="1"/>
    <col min="14342" max="14591" width="9.109375" style="92"/>
    <col min="14592" max="14592" width="5.6640625" style="92" customWidth="1"/>
    <col min="14593" max="14593" width="33.5546875" style="92" customWidth="1"/>
    <col min="14594" max="14594" width="11.88671875" style="92" customWidth="1"/>
    <col min="14595" max="14595" width="9.88671875" style="92" customWidth="1"/>
    <col min="14596" max="14596" width="11.44140625" style="92" customWidth="1"/>
    <col min="14597" max="14597" width="11.33203125" style="92" customWidth="1"/>
    <col min="14598" max="14847" width="9.109375" style="92"/>
    <col min="14848" max="14848" width="5.6640625" style="92" customWidth="1"/>
    <col min="14849" max="14849" width="33.5546875" style="92" customWidth="1"/>
    <col min="14850" max="14850" width="11.88671875" style="92" customWidth="1"/>
    <col min="14851" max="14851" width="9.88671875" style="92" customWidth="1"/>
    <col min="14852" max="14852" width="11.44140625" style="92" customWidth="1"/>
    <col min="14853" max="14853" width="11.33203125" style="92" customWidth="1"/>
    <col min="14854" max="15103" width="9.109375" style="92"/>
    <col min="15104" max="15104" width="5.6640625" style="92" customWidth="1"/>
    <col min="15105" max="15105" width="33.5546875" style="92" customWidth="1"/>
    <col min="15106" max="15106" width="11.88671875" style="92" customWidth="1"/>
    <col min="15107" max="15107" width="9.88671875" style="92" customWidth="1"/>
    <col min="15108" max="15108" width="11.44140625" style="92" customWidth="1"/>
    <col min="15109" max="15109" width="11.33203125" style="92" customWidth="1"/>
    <col min="15110" max="15359" width="9.109375" style="92"/>
    <col min="15360" max="15360" width="5.6640625" style="92" customWidth="1"/>
    <col min="15361" max="15361" width="33.5546875" style="92" customWidth="1"/>
    <col min="15362" max="15362" width="11.88671875" style="92" customWidth="1"/>
    <col min="15363" max="15363" width="9.88671875" style="92" customWidth="1"/>
    <col min="15364" max="15364" width="11.44140625" style="92" customWidth="1"/>
    <col min="15365" max="15365" width="11.33203125" style="92" customWidth="1"/>
    <col min="15366" max="15615" width="9.109375" style="92"/>
    <col min="15616" max="15616" width="5.6640625" style="92" customWidth="1"/>
    <col min="15617" max="15617" width="33.5546875" style="92" customWidth="1"/>
    <col min="15618" max="15618" width="11.88671875" style="92" customWidth="1"/>
    <col min="15619" max="15619" width="9.88671875" style="92" customWidth="1"/>
    <col min="15620" max="15620" width="11.44140625" style="92" customWidth="1"/>
    <col min="15621" max="15621" width="11.33203125" style="92" customWidth="1"/>
    <col min="15622" max="15871" width="9.109375" style="92"/>
    <col min="15872" max="15872" width="5.6640625" style="92" customWidth="1"/>
    <col min="15873" max="15873" width="33.5546875" style="92" customWidth="1"/>
    <col min="15874" max="15874" width="11.88671875" style="92" customWidth="1"/>
    <col min="15875" max="15875" width="9.88671875" style="92" customWidth="1"/>
    <col min="15876" max="15876" width="11.44140625" style="92" customWidth="1"/>
    <col min="15877" max="15877" width="11.33203125" style="92" customWidth="1"/>
    <col min="15878" max="16127" width="9.109375" style="92"/>
    <col min="16128" max="16128" width="5.6640625" style="92" customWidth="1"/>
    <col min="16129" max="16129" width="33.5546875" style="92" customWidth="1"/>
    <col min="16130" max="16130" width="11.88671875" style="92" customWidth="1"/>
    <col min="16131" max="16131" width="9.88671875" style="92" customWidth="1"/>
    <col min="16132" max="16132" width="11.44140625" style="92" customWidth="1"/>
    <col min="16133" max="16133" width="11.33203125" style="92" customWidth="1"/>
    <col min="16134" max="16384" width="9.109375" style="92"/>
  </cols>
  <sheetData>
    <row r="1" spans="1:6">
      <c r="A1" s="477" t="s">
        <v>499</v>
      </c>
      <c r="B1" s="439"/>
      <c r="C1" s="439"/>
      <c r="D1" s="439"/>
      <c r="E1" s="439"/>
      <c r="F1" s="439"/>
    </row>
    <row r="2" spans="1:6">
      <c r="A2" s="93"/>
      <c r="B2" s="94"/>
      <c r="C2" s="96"/>
      <c r="D2" s="96"/>
      <c r="E2" s="96"/>
    </row>
    <row r="3" spans="1:6" ht="25.2" customHeight="1">
      <c r="A3" s="468" t="s">
        <v>254</v>
      </c>
      <c r="B3" s="468"/>
      <c r="C3" s="468"/>
      <c r="D3" s="468"/>
      <c r="E3" s="468"/>
      <c r="F3" s="446"/>
    </row>
    <row r="4" spans="1:6">
      <c r="A4" s="469" t="s">
        <v>148</v>
      </c>
      <c r="B4" s="469"/>
      <c r="C4" s="469"/>
      <c r="D4" s="469"/>
      <c r="E4" s="469"/>
      <c r="F4" s="97"/>
    </row>
    <row r="5" spans="1:6">
      <c r="A5" s="98"/>
      <c r="B5" s="217"/>
      <c r="C5" s="413"/>
      <c r="D5" s="100"/>
      <c r="E5" s="218" t="s">
        <v>149</v>
      </c>
      <c r="F5" s="102"/>
    </row>
    <row r="6" spans="1:6" s="103" customFormat="1">
      <c r="A6" s="98" t="s">
        <v>150</v>
      </c>
      <c r="B6" s="98" t="s">
        <v>151</v>
      </c>
      <c r="C6" s="98" t="s">
        <v>153</v>
      </c>
      <c r="D6" s="98" t="s">
        <v>154</v>
      </c>
      <c r="E6" s="98" t="s">
        <v>155</v>
      </c>
    </row>
    <row r="7" spans="1:6" s="104" customFormat="1" ht="22.2" customHeight="1">
      <c r="A7" s="471" t="s">
        <v>156</v>
      </c>
      <c r="B7" s="472" t="s">
        <v>54</v>
      </c>
      <c r="C7" s="473" t="s">
        <v>326</v>
      </c>
      <c r="D7" s="473" t="s">
        <v>327</v>
      </c>
      <c r="E7" s="473" t="s">
        <v>328</v>
      </c>
      <c r="F7" s="473" t="s">
        <v>458</v>
      </c>
    </row>
    <row r="8" spans="1:6" s="104" customFormat="1" ht="15" customHeight="1">
      <c r="A8" s="471"/>
      <c r="B8" s="472"/>
      <c r="C8" s="474"/>
      <c r="D8" s="474"/>
      <c r="E8" s="474"/>
      <c r="F8" s="474"/>
    </row>
    <row r="9" spans="1:6" s="107" customFormat="1" ht="39" customHeight="1">
      <c r="A9" s="105">
        <v>1</v>
      </c>
      <c r="B9" s="132" t="s">
        <v>462</v>
      </c>
      <c r="C9" s="303">
        <v>148590</v>
      </c>
      <c r="D9" s="303">
        <v>0</v>
      </c>
      <c r="E9" s="303">
        <v>0</v>
      </c>
      <c r="F9" s="416" t="s">
        <v>464</v>
      </c>
    </row>
    <row r="10" spans="1:6" s="107" customFormat="1" ht="31.2" customHeight="1">
      <c r="A10" s="105">
        <v>2</v>
      </c>
      <c r="B10" s="132" t="s">
        <v>463</v>
      </c>
      <c r="C10" s="303" t="s">
        <v>479</v>
      </c>
      <c r="D10" s="303"/>
      <c r="E10" s="303"/>
      <c r="F10" s="416" t="s">
        <v>459</v>
      </c>
    </row>
    <row r="11" spans="1:6" s="107" customFormat="1" ht="36" customHeight="1">
      <c r="A11" s="105">
        <v>3</v>
      </c>
      <c r="B11" s="132" t="s">
        <v>334</v>
      </c>
      <c r="C11" s="303">
        <v>101600</v>
      </c>
      <c r="D11" s="303">
        <v>0</v>
      </c>
      <c r="E11" s="303">
        <v>0</v>
      </c>
      <c r="F11" s="416" t="s">
        <v>465</v>
      </c>
    </row>
    <row r="12" spans="1:6" s="107" customFormat="1" ht="37.5" customHeight="1">
      <c r="A12" s="105">
        <v>4</v>
      </c>
      <c r="B12" s="129" t="s">
        <v>476</v>
      </c>
      <c r="C12" s="303"/>
      <c r="D12" s="303"/>
      <c r="E12" s="303"/>
      <c r="F12" s="416" t="s">
        <v>459</v>
      </c>
    </row>
    <row r="13" spans="1:6" s="107" customFormat="1" ht="43.5" customHeight="1">
      <c r="A13" s="105">
        <v>5</v>
      </c>
      <c r="B13" s="129" t="s">
        <v>335</v>
      </c>
      <c r="C13" s="303">
        <v>200000</v>
      </c>
      <c r="D13" s="303">
        <v>0</v>
      </c>
      <c r="E13" s="303">
        <v>0</v>
      </c>
      <c r="F13" s="416" t="s">
        <v>465</v>
      </c>
    </row>
    <row r="14" spans="1:6" s="107" customFormat="1" ht="43.5" customHeight="1">
      <c r="A14" s="105">
        <v>6</v>
      </c>
      <c r="B14" s="129" t="s">
        <v>457</v>
      </c>
      <c r="C14" s="303">
        <v>120000</v>
      </c>
      <c r="D14" s="303">
        <v>0</v>
      </c>
      <c r="E14" s="303">
        <v>0</v>
      </c>
      <c r="F14" s="416" t="s">
        <v>465</v>
      </c>
    </row>
    <row r="15" spans="1:6" s="107" customFormat="1" ht="45.75" customHeight="1">
      <c r="A15" s="105">
        <v>7</v>
      </c>
      <c r="B15" s="129" t="s">
        <v>470</v>
      </c>
      <c r="C15" s="303"/>
      <c r="D15" s="303"/>
      <c r="E15" s="303"/>
      <c r="F15" s="416" t="s">
        <v>459</v>
      </c>
    </row>
    <row r="16" spans="1:6" s="107" customFormat="1" ht="44.25" customHeight="1">
      <c r="A16" s="105">
        <v>8</v>
      </c>
      <c r="B16" s="129" t="s">
        <v>471</v>
      </c>
      <c r="C16" s="303"/>
      <c r="D16" s="303"/>
      <c r="E16" s="303"/>
      <c r="F16" s="416" t="s">
        <v>459</v>
      </c>
    </row>
    <row r="17" spans="1:17" s="107" customFormat="1" ht="29.25" customHeight="1">
      <c r="A17" s="105">
        <v>9</v>
      </c>
      <c r="B17" s="129" t="s">
        <v>472</v>
      </c>
      <c r="C17" s="303"/>
      <c r="D17" s="303"/>
      <c r="E17" s="303"/>
      <c r="F17" s="416" t="s">
        <v>459</v>
      </c>
    </row>
    <row r="18" spans="1:17" s="107" customFormat="1" ht="48" customHeight="1">
      <c r="A18" s="105">
        <v>10</v>
      </c>
      <c r="B18" s="129" t="s">
        <v>460</v>
      </c>
      <c r="C18" s="303">
        <v>100000</v>
      </c>
      <c r="D18" s="303"/>
      <c r="E18" s="303"/>
      <c r="F18" s="416" t="s">
        <v>478</v>
      </c>
    </row>
    <row r="19" spans="1:17" s="107" customFormat="1" ht="37.5" customHeight="1">
      <c r="A19" s="105">
        <v>11</v>
      </c>
      <c r="B19" s="129" t="s">
        <v>461</v>
      </c>
      <c r="C19" s="303">
        <v>101600</v>
      </c>
      <c r="D19" s="303"/>
      <c r="E19" s="303"/>
      <c r="F19" s="416" t="s">
        <v>465</v>
      </c>
    </row>
    <row r="20" spans="1:17" s="107" customFormat="1" ht="51.75" customHeight="1">
      <c r="A20" s="105">
        <v>12</v>
      </c>
      <c r="B20" s="129" t="s">
        <v>466</v>
      </c>
      <c r="C20" s="303" t="s">
        <v>467</v>
      </c>
      <c r="D20" s="303"/>
      <c r="E20" s="303"/>
      <c r="F20" s="416" t="s">
        <v>459</v>
      </c>
    </row>
    <row r="21" spans="1:17" s="107" customFormat="1" ht="36" customHeight="1">
      <c r="A21" s="105">
        <v>13</v>
      </c>
      <c r="B21" s="129" t="s">
        <v>468</v>
      </c>
      <c r="C21" s="303"/>
      <c r="D21" s="303"/>
      <c r="E21" s="303"/>
      <c r="F21" s="416" t="s">
        <v>459</v>
      </c>
    </row>
    <row r="22" spans="1:17" s="107" customFormat="1" ht="39.75" customHeight="1">
      <c r="A22" s="105">
        <v>14</v>
      </c>
      <c r="B22" s="129" t="s">
        <v>469</v>
      </c>
      <c r="C22" s="303"/>
      <c r="D22" s="303"/>
      <c r="E22" s="303"/>
      <c r="F22" s="416" t="s">
        <v>459</v>
      </c>
    </row>
    <row r="23" spans="1:17" s="107" customFormat="1" ht="37.5" customHeight="1">
      <c r="A23" s="105">
        <v>15</v>
      </c>
      <c r="B23" s="129" t="s">
        <v>473</v>
      </c>
      <c r="C23" s="303"/>
      <c r="D23" s="303"/>
      <c r="E23" s="303"/>
      <c r="F23" s="416" t="s">
        <v>459</v>
      </c>
    </row>
    <row r="24" spans="1:17" s="107" customFormat="1" ht="37.5" customHeight="1">
      <c r="A24" s="105">
        <v>16</v>
      </c>
      <c r="B24" s="129" t="s">
        <v>474</v>
      </c>
      <c r="C24" s="303"/>
      <c r="D24" s="303"/>
      <c r="E24" s="303"/>
      <c r="F24" s="416" t="s">
        <v>459</v>
      </c>
    </row>
    <row r="25" spans="1:17" s="107" customFormat="1" ht="24" customHeight="1">
      <c r="A25" s="105">
        <v>17</v>
      </c>
      <c r="B25" s="129" t="s">
        <v>475</v>
      </c>
      <c r="C25" s="303"/>
      <c r="D25" s="303"/>
      <c r="E25" s="303"/>
      <c r="F25" s="416" t="s">
        <v>459</v>
      </c>
    </row>
    <row r="26" spans="1:17" s="107" customFormat="1" ht="51" customHeight="1">
      <c r="A26" s="105">
        <v>18</v>
      </c>
      <c r="B26" s="129" t="s">
        <v>477</v>
      </c>
      <c r="C26" s="303"/>
      <c r="D26" s="303"/>
      <c r="E26" s="303"/>
      <c r="F26" s="416" t="s">
        <v>459</v>
      </c>
    </row>
    <row r="27" spans="1:17" s="111" customFormat="1" ht="32.4" customHeight="1">
      <c r="A27" s="105">
        <v>19</v>
      </c>
      <c r="B27" s="171" t="s">
        <v>172</v>
      </c>
      <c r="C27" s="110">
        <v>771790</v>
      </c>
      <c r="D27" s="110">
        <v>0</v>
      </c>
      <c r="E27" s="110">
        <v>0</v>
      </c>
      <c r="F27" s="110">
        <v>0</v>
      </c>
    </row>
    <row r="28" spans="1:17" ht="31.5" customHeight="1">
      <c r="A28" s="98"/>
      <c r="C28" s="417"/>
      <c r="D28" s="27"/>
      <c r="E28" s="27"/>
      <c r="F28"/>
      <c r="G28"/>
      <c r="H28"/>
    </row>
    <row r="29" spans="1:17" ht="19.95" customHeight="1">
      <c r="A29" s="98"/>
      <c r="B29" s="27"/>
      <c r="C29" s="27"/>
      <c r="D29" s="27"/>
      <c r="E29" s="27"/>
      <c r="F29"/>
      <c r="G29"/>
      <c r="H29"/>
    </row>
    <row r="30" spans="1:17" ht="36" customHeight="1">
      <c r="A30" s="98"/>
      <c r="C30" s="27"/>
      <c r="D30" s="27"/>
      <c r="E30" s="27"/>
      <c r="F30"/>
      <c r="G30"/>
      <c r="H30"/>
    </row>
    <row r="31" spans="1:17" ht="36" customHeight="1">
      <c r="A31" s="98"/>
      <c r="C31" s="27"/>
      <c r="D31" s="27"/>
      <c r="E31" s="27"/>
      <c r="F31"/>
      <c r="G31"/>
      <c r="H31"/>
      <c r="I31"/>
      <c r="J31"/>
      <c r="K31"/>
      <c r="L31"/>
      <c r="M31"/>
      <c r="N31"/>
      <c r="O31"/>
      <c r="P31"/>
      <c r="Q31"/>
    </row>
    <row r="32" spans="1:17" ht="36" customHeight="1">
      <c r="A32" s="98"/>
      <c r="C32" s="27"/>
      <c r="D32" s="27"/>
      <c r="E32" s="27"/>
      <c r="F32"/>
      <c r="G32"/>
      <c r="H32"/>
      <c r="I32"/>
    </row>
    <row r="33" spans="1:5" ht="49.95" customHeight="1">
      <c r="A33" s="98"/>
      <c r="B33" s="113"/>
      <c r="C33" s="115"/>
      <c r="D33" s="115"/>
      <c r="E33" s="115"/>
    </row>
    <row r="34" spans="1:5" ht="19.95" customHeight="1">
      <c r="A34" s="98"/>
      <c r="B34" s="116"/>
      <c r="C34" s="118"/>
      <c r="D34" s="118"/>
      <c r="E34" s="118"/>
    </row>
    <row r="35" spans="1:5" ht="19.95" customHeight="1">
      <c r="A35" s="98"/>
      <c r="B35" s="116"/>
      <c r="C35" s="118"/>
      <c r="D35" s="118"/>
      <c r="E35" s="118"/>
    </row>
    <row r="36" spans="1:5" ht="49.95" customHeight="1">
      <c r="A36" s="98"/>
      <c r="B36" s="116"/>
      <c r="C36" s="118"/>
      <c r="D36" s="118"/>
      <c r="E36" s="118"/>
    </row>
    <row r="37" spans="1:5" ht="19.95" customHeight="1">
      <c r="A37" s="98"/>
      <c r="B37" s="116"/>
      <c r="C37" s="118"/>
      <c r="D37" s="118"/>
      <c r="E37" s="118"/>
    </row>
    <row r="38" spans="1:5" ht="19.95" customHeight="1">
      <c r="A38" s="98"/>
      <c r="B38" s="116"/>
      <c r="C38" s="118"/>
      <c r="D38" s="118"/>
      <c r="E38" s="118"/>
    </row>
    <row r="39" spans="1:5" ht="19.95" customHeight="1">
      <c r="A39" s="98"/>
      <c r="B39" s="113"/>
      <c r="C39" s="115"/>
      <c r="D39" s="115"/>
      <c r="E39" s="115"/>
    </row>
    <row r="40" spans="1:5" ht="19.95" customHeight="1">
      <c r="A40" s="98"/>
      <c r="B40" s="116"/>
      <c r="C40" s="100"/>
      <c r="D40" s="100"/>
      <c r="E40" s="100"/>
    </row>
    <row r="41" spans="1:5" ht="36" customHeight="1">
      <c r="A41" s="98"/>
      <c r="B41" s="113"/>
      <c r="C41" s="121"/>
      <c r="D41" s="121"/>
      <c r="E41" s="121"/>
    </row>
    <row r="42" spans="1:5" ht="19.95" customHeight="1">
      <c r="A42" s="98"/>
      <c r="B42" s="116"/>
      <c r="C42" s="100"/>
      <c r="D42" s="100"/>
      <c r="E42" s="100"/>
    </row>
    <row r="43" spans="1:5" ht="19.95" customHeight="1">
      <c r="A43" s="98"/>
      <c r="B43" s="116"/>
      <c r="C43" s="100"/>
      <c r="D43" s="100"/>
      <c r="E43" s="100"/>
    </row>
    <row r="44" spans="1:5" ht="36" customHeight="1">
      <c r="A44" s="98"/>
      <c r="B44" s="116"/>
      <c r="C44" s="100"/>
      <c r="D44" s="100"/>
      <c r="E44" s="100"/>
    </row>
    <row r="45" spans="1:5" ht="36" customHeight="1">
      <c r="A45" s="98"/>
      <c r="B45" s="116"/>
      <c r="C45" s="100"/>
      <c r="D45" s="100"/>
      <c r="E45" s="100"/>
    </row>
    <row r="46" spans="1:5" ht="19.95" customHeight="1">
      <c r="A46" s="98"/>
      <c r="B46" s="116"/>
      <c r="C46" s="100"/>
      <c r="D46" s="100"/>
      <c r="E46" s="100"/>
    </row>
    <row r="47" spans="1:5" ht="19.95" customHeight="1">
      <c r="A47" s="98"/>
      <c r="B47" s="116"/>
      <c r="C47" s="100"/>
      <c r="D47" s="100"/>
      <c r="E47" s="100"/>
    </row>
    <row r="48" spans="1:5" ht="19.95" customHeight="1">
      <c r="A48" s="98"/>
      <c r="B48" s="116"/>
      <c r="C48" s="100"/>
      <c r="D48" s="100"/>
      <c r="E48" s="100"/>
    </row>
    <row r="49" spans="1:5">
      <c r="A49" s="98"/>
      <c r="B49" s="116"/>
      <c r="C49" s="100"/>
      <c r="D49" s="100"/>
      <c r="E49" s="100"/>
    </row>
    <row r="50" spans="1:5" ht="19.95" customHeight="1">
      <c r="A50" s="98"/>
      <c r="B50" s="116"/>
      <c r="C50" s="100"/>
      <c r="D50" s="100"/>
      <c r="E50" s="100"/>
    </row>
    <row r="51" spans="1:5">
      <c r="A51" s="98"/>
      <c r="B51" s="116"/>
      <c r="C51" s="100"/>
      <c r="D51" s="100"/>
      <c r="E51" s="100"/>
    </row>
    <row r="52" spans="1:5" ht="19.95" customHeight="1">
      <c r="A52" s="98"/>
      <c r="B52" s="116"/>
      <c r="C52" s="100"/>
      <c r="D52" s="100"/>
      <c r="E52" s="100"/>
    </row>
    <row r="53" spans="1:5" ht="49.95" customHeight="1">
      <c r="A53" s="98"/>
      <c r="B53" s="116"/>
      <c r="C53" s="100"/>
      <c r="D53" s="100"/>
      <c r="E53" s="100"/>
    </row>
    <row r="54" spans="1:5" ht="36" customHeight="1">
      <c r="A54" s="98"/>
      <c r="B54" s="113"/>
      <c r="C54" s="121"/>
      <c r="D54" s="121"/>
      <c r="E54" s="121"/>
    </row>
    <row r="55" spans="1:5" ht="19.95" customHeight="1">
      <c r="A55" s="98"/>
      <c r="B55" s="113"/>
      <c r="C55" s="121"/>
      <c r="D55" s="121"/>
      <c r="E55" s="121"/>
    </row>
    <row r="56" spans="1:5" ht="19.95" customHeight="1">
      <c r="A56" s="98"/>
      <c r="B56" s="113"/>
      <c r="C56" s="121"/>
      <c r="D56" s="121"/>
      <c r="E56" s="121"/>
    </row>
    <row r="57" spans="1:5" ht="19.95" customHeight="1">
      <c r="A57" s="98"/>
      <c r="B57" s="116"/>
      <c r="C57" s="100"/>
      <c r="D57" s="100"/>
      <c r="E57" s="100"/>
    </row>
    <row r="58" spans="1:5" ht="36" customHeight="1">
      <c r="A58" s="98"/>
      <c r="B58" s="116"/>
      <c r="C58" s="100"/>
      <c r="D58" s="100"/>
      <c r="E58" s="100"/>
    </row>
    <row r="59" spans="1:5" ht="19.95" customHeight="1">
      <c r="A59" s="98"/>
      <c r="B59" s="116"/>
      <c r="C59" s="100"/>
      <c r="D59" s="100"/>
      <c r="E59" s="100"/>
    </row>
    <row r="60" spans="1:5" ht="19.95" customHeight="1">
      <c r="A60" s="98"/>
      <c r="B60" s="116"/>
      <c r="C60" s="100"/>
      <c r="D60" s="100"/>
      <c r="E60" s="100"/>
    </row>
    <row r="61" spans="1:5" ht="49.95" customHeight="1">
      <c r="A61" s="98"/>
      <c r="B61" s="116"/>
      <c r="C61" s="100"/>
      <c r="D61" s="100"/>
      <c r="E61" s="100"/>
    </row>
    <row r="62" spans="1:5" ht="49.95" customHeight="1">
      <c r="A62" s="98"/>
      <c r="B62" s="116"/>
      <c r="C62" s="100"/>
      <c r="D62" s="100"/>
      <c r="E62" s="100"/>
    </row>
    <row r="63" spans="1:5" ht="19.95" customHeight="1">
      <c r="A63" s="98"/>
      <c r="B63" s="116"/>
      <c r="C63" s="100"/>
      <c r="D63" s="100"/>
      <c r="E63" s="100"/>
    </row>
    <row r="64" spans="1:5" ht="19.95" customHeight="1">
      <c r="A64" s="98"/>
      <c r="B64" s="116"/>
      <c r="C64" s="100"/>
      <c r="D64" s="100"/>
      <c r="E64" s="100"/>
    </row>
    <row r="65" spans="1:5" ht="19.95" customHeight="1">
      <c r="A65" s="98"/>
      <c r="B65" s="116"/>
      <c r="C65" s="100"/>
      <c r="D65" s="100"/>
      <c r="E65" s="100"/>
    </row>
    <row r="66" spans="1:5" ht="19.95" customHeight="1">
      <c r="A66" s="98"/>
      <c r="B66" s="116"/>
      <c r="C66" s="100"/>
      <c r="D66" s="100"/>
      <c r="E66" s="100"/>
    </row>
    <row r="67" spans="1:5" ht="19.95" customHeight="1">
      <c r="A67" s="98"/>
      <c r="B67" s="116"/>
      <c r="C67" s="100"/>
      <c r="D67" s="100"/>
      <c r="E67" s="100"/>
    </row>
    <row r="68" spans="1:5" ht="19.95" customHeight="1">
      <c r="A68" s="98"/>
      <c r="B68" s="116"/>
      <c r="C68" s="100"/>
      <c r="D68" s="100"/>
      <c r="E68" s="100"/>
    </row>
    <row r="69" spans="1:5" ht="19.95" customHeight="1">
      <c r="A69" s="98"/>
      <c r="B69" s="116"/>
      <c r="C69" s="100"/>
      <c r="D69" s="100"/>
      <c r="E69" s="100"/>
    </row>
    <row r="70" spans="1:5" ht="49.95" customHeight="1">
      <c r="A70" s="98"/>
      <c r="B70" s="113"/>
      <c r="C70" s="121"/>
      <c r="D70" s="121"/>
      <c r="E70" s="121"/>
    </row>
    <row r="71" spans="1:5" ht="36" customHeight="1">
      <c r="A71" s="98"/>
      <c r="B71" s="113"/>
      <c r="C71" s="121"/>
      <c r="D71" s="121"/>
      <c r="E71" s="121"/>
    </row>
    <row r="72" spans="1:5" ht="36" customHeight="1">
      <c r="A72" s="98"/>
      <c r="B72" s="113"/>
      <c r="C72" s="121"/>
      <c r="D72" s="121"/>
      <c r="E72" s="121"/>
    </row>
    <row r="73" spans="1:5" ht="49.95" customHeight="1">
      <c r="A73" s="98"/>
      <c r="B73" s="113"/>
      <c r="C73" s="121"/>
      <c r="D73" s="121"/>
      <c r="E73" s="121"/>
    </row>
    <row r="74" spans="1:5" ht="36" customHeight="1">
      <c r="A74" s="98"/>
      <c r="B74" s="113"/>
      <c r="C74" s="121"/>
      <c r="D74" s="121"/>
      <c r="E74" s="121"/>
    </row>
    <row r="75" spans="1:5" ht="36" customHeight="1">
      <c r="A75" s="98"/>
      <c r="B75" s="113"/>
      <c r="C75" s="121"/>
      <c r="D75" s="121"/>
      <c r="E75" s="121"/>
    </row>
    <row r="76" spans="1:5" ht="36" customHeight="1">
      <c r="A76" s="98"/>
      <c r="B76" s="113"/>
      <c r="C76" s="121"/>
      <c r="D76" s="121"/>
      <c r="E76" s="121"/>
    </row>
    <row r="77" spans="1:5" ht="22.2" customHeight="1">
      <c r="A77" s="98"/>
      <c r="B77" s="113"/>
      <c r="C77" s="121"/>
      <c r="D77" s="121"/>
      <c r="E77" s="121"/>
    </row>
    <row r="78" spans="1:5" ht="22.2" customHeight="1">
      <c r="A78" s="98"/>
      <c r="B78" s="113"/>
      <c r="C78" s="121"/>
      <c r="D78" s="121"/>
      <c r="E78" s="121"/>
    </row>
    <row r="79" spans="1:5" ht="22.2" customHeight="1">
      <c r="A79" s="98"/>
      <c r="B79" s="113"/>
      <c r="C79" s="121"/>
      <c r="D79" s="121"/>
      <c r="E79" s="121"/>
    </row>
    <row r="80" spans="1:5" s="123" customFormat="1" ht="30" customHeight="1">
      <c r="A80" s="98"/>
      <c r="B80" s="217"/>
      <c r="C80" s="120"/>
      <c r="D80" s="120"/>
      <c r="E80" s="120"/>
    </row>
    <row r="81" spans="1:5" s="109" customFormat="1" ht="30" customHeight="1">
      <c r="A81" s="98"/>
      <c r="B81" s="124"/>
      <c r="C81" s="120"/>
      <c r="D81" s="120"/>
      <c r="E81" s="120"/>
    </row>
    <row r="82" spans="1:5">
      <c r="A82" s="98"/>
      <c r="B82" s="113"/>
      <c r="C82" s="100"/>
      <c r="D82" s="100"/>
      <c r="E82" s="100"/>
    </row>
    <row r="88" spans="1:5">
      <c r="A88" s="127"/>
      <c r="B88" s="92"/>
      <c r="C88" s="92"/>
      <c r="D88" s="92"/>
      <c r="E88" s="92"/>
    </row>
    <row r="94" spans="1:5" s="126" customFormat="1">
      <c r="A94" s="103"/>
      <c r="B94" s="112"/>
    </row>
    <row r="95" spans="1:5" s="126" customFormat="1">
      <c r="A95" s="103"/>
      <c r="B95" s="112"/>
    </row>
    <row r="96" spans="1:5" s="126" customFormat="1">
      <c r="A96" s="103"/>
      <c r="B96" s="112"/>
    </row>
    <row r="97" spans="1:2" s="126" customFormat="1">
      <c r="A97" s="103"/>
      <c r="B97" s="112"/>
    </row>
    <row r="98" spans="1:2" s="126" customFormat="1">
      <c r="A98" s="103"/>
      <c r="B98" s="112"/>
    </row>
    <row r="99" spans="1:2" s="126" customFormat="1">
      <c r="A99" s="103"/>
      <c r="B99" s="112"/>
    </row>
  </sheetData>
  <mergeCells count="9">
    <mergeCell ref="A1:F1"/>
    <mergeCell ref="F7:F8"/>
    <mergeCell ref="A4:E4"/>
    <mergeCell ref="A7:A8"/>
    <mergeCell ref="B7:B8"/>
    <mergeCell ref="C7:C8"/>
    <mergeCell ref="D7:D8"/>
    <mergeCell ref="E7:E8"/>
    <mergeCell ref="A3:F3"/>
  </mergeCells>
  <pageMargins left="0.7" right="0.7" top="0.75" bottom="0.75" header="0.3" footer="0.3"/>
  <pageSetup paperSize="9" scale="8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930"/>
  <sheetViews>
    <sheetView zoomScaleNormal="100" workbookViewId="0">
      <selection activeCell="B5" sqref="B5"/>
    </sheetView>
  </sheetViews>
  <sheetFormatPr defaultColWidth="14.44140625" defaultRowHeight="14.4"/>
  <cols>
    <col min="1" max="1" width="3.6640625" style="219" customWidth="1"/>
    <col min="2" max="2" width="37.5546875" style="219" customWidth="1"/>
    <col min="3" max="6" width="13.33203125" style="219" customWidth="1"/>
    <col min="7" max="7" width="8" style="219" customWidth="1"/>
    <col min="8" max="8" width="9.5546875" style="219" customWidth="1"/>
    <col min="9" max="9" width="10.6640625" style="219" customWidth="1"/>
    <col min="10" max="21" width="8" style="219" customWidth="1"/>
    <col min="22" max="16384" width="14.44140625" style="219"/>
  </cols>
  <sheetData>
    <row r="1" spans="1:6" ht="16.5" customHeight="1">
      <c r="A1" s="365"/>
      <c r="B1" s="428" t="s">
        <v>500</v>
      </c>
      <c r="C1" s="429"/>
      <c r="D1" s="439"/>
      <c r="E1" s="439"/>
      <c r="F1" s="439"/>
    </row>
    <row r="2" spans="1:6" ht="16.2" customHeight="1">
      <c r="A2" s="262"/>
      <c r="B2" s="430" t="s">
        <v>333</v>
      </c>
      <c r="C2" s="432"/>
      <c r="D2" s="478"/>
      <c r="E2" s="478"/>
      <c r="F2" s="478"/>
    </row>
    <row r="3" spans="1:6" ht="12.75" customHeight="1">
      <c r="A3" s="21"/>
      <c r="B3" s="21"/>
      <c r="C3" s="348"/>
      <c r="D3" s="348"/>
      <c r="E3" s="348"/>
      <c r="F3" s="348"/>
    </row>
    <row r="4" spans="1:6" ht="38.25" customHeight="1">
      <c r="A4" s="21"/>
      <c r="B4" s="40"/>
      <c r="C4" s="367" t="s">
        <v>432</v>
      </c>
      <c r="D4" s="367" t="s">
        <v>327</v>
      </c>
      <c r="E4" s="367" t="s">
        <v>328</v>
      </c>
      <c r="F4" s="367" t="s">
        <v>429</v>
      </c>
    </row>
    <row r="5" spans="1:6" ht="32.4" customHeight="1">
      <c r="A5" s="21"/>
      <c r="B5" s="330" t="s">
        <v>0</v>
      </c>
      <c r="C5" s="348"/>
      <c r="D5" s="348"/>
      <c r="E5" s="348"/>
      <c r="F5" s="348"/>
    </row>
    <row r="6" spans="1:6" ht="30.75" customHeight="1">
      <c r="A6" s="21">
        <v>1</v>
      </c>
      <c r="B6" s="220" t="s">
        <v>309</v>
      </c>
      <c r="C6" s="221">
        <v>11303314</v>
      </c>
      <c r="D6" s="221">
        <v>11303314</v>
      </c>
      <c r="E6" s="221">
        <v>11303314</v>
      </c>
      <c r="F6" s="221">
        <v>11303314</v>
      </c>
    </row>
    <row r="7" spans="1:6" ht="24" customHeight="1">
      <c r="A7" s="21">
        <v>2</v>
      </c>
      <c r="B7" s="350" t="s">
        <v>310</v>
      </c>
      <c r="C7" s="352">
        <v>7587776</v>
      </c>
      <c r="D7" s="352">
        <v>0</v>
      </c>
      <c r="E7" s="352">
        <v>0</v>
      </c>
      <c r="F7" s="352">
        <v>0</v>
      </c>
    </row>
    <row r="8" spans="1:6" ht="24" customHeight="1">
      <c r="A8" s="21">
        <v>3</v>
      </c>
      <c r="B8" s="41" t="s">
        <v>311</v>
      </c>
      <c r="C8" s="352">
        <v>6500000</v>
      </c>
      <c r="D8" s="352">
        <v>6500000</v>
      </c>
      <c r="E8" s="352">
        <v>6500000</v>
      </c>
      <c r="F8" s="352">
        <v>6500000</v>
      </c>
    </row>
    <row r="9" spans="1:6" ht="19.5" customHeight="1">
      <c r="A9" s="21">
        <v>4</v>
      </c>
      <c r="B9" s="340" t="s">
        <v>14</v>
      </c>
      <c r="C9" s="352">
        <v>560000</v>
      </c>
      <c r="D9" s="352">
        <v>560000</v>
      </c>
      <c r="E9" s="352">
        <v>560000</v>
      </c>
      <c r="F9" s="352">
        <v>560000</v>
      </c>
    </row>
    <row r="10" spans="1:6" ht="27" customHeight="1">
      <c r="A10" s="21">
        <v>5</v>
      </c>
      <c r="B10" s="354" t="s">
        <v>312</v>
      </c>
      <c r="C10" s="355">
        <v>0</v>
      </c>
      <c r="D10" s="355">
        <v>0</v>
      </c>
      <c r="E10" s="355">
        <v>0</v>
      </c>
      <c r="F10" s="355">
        <v>0</v>
      </c>
    </row>
    <row r="11" spans="1:6" ht="27" customHeight="1">
      <c r="A11" s="21">
        <v>6</v>
      </c>
      <c r="B11" s="354" t="s">
        <v>313</v>
      </c>
      <c r="C11" s="355">
        <v>0</v>
      </c>
      <c r="D11" s="355">
        <v>0</v>
      </c>
      <c r="E11" s="355">
        <v>0</v>
      </c>
      <c r="F11" s="355">
        <v>0</v>
      </c>
    </row>
    <row r="12" spans="1:6" ht="27" customHeight="1">
      <c r="A12" s="21">
        <v>7</v>
      </c>
      <c r="B12" s="354" t="s">
        <v>314</v>
      </c>
      <c r="C12" s="355">
        <v>0</v>
      </c>
      <c r="D12" s="355">
        <v>0</v>
      </c>
      <c r="E12" s="355">
        <v>0</v>
      </c>
      <c r="F12" s="355">
        <v>0</v>
      </c>
    </row>
    <row r="13" spans="1:6" ht="25.5" customHeight="1">
      <c r="A13" s="370">
        <v>8</v>
      </c>
      <c r="B13" s="371" t="s">
        <v>315</v>
      </c>
      <c r="C13" s="373">
        <f t="shared" ref="C13:D13" si="0">SUM(C6:C12)</f>
        <v>25951090</v>
      </c>
      <c r="D13" s="373">
        <f t="shared" si="0"/>
        <v>18363314</v>
      </c>
      <c r="E13" s="373">
        <f t="shared" ref="E13:F13" si="1">SUM(E6:E12)</f>
        <v>18363314</v>
      </c>
      <c r="F13" s="373">
        <f t="shared" si="1"/>
        <v>18363314</v>
      </c>
    </row>
    <row r="14" spans="1:6" ht="21.6" customHeight="1">
      <c r="A14" s="222">
        <v>9</v>
      </c>
      <c r="B14" s="223" t="s">
        <v>316</v>
      </c>
      <c r="C14" s="225"/>
      <c r="D14" s="225"/>
      <c r="E14" s="225"/>
      <c r="F14" s="225"/>
    </row>
    <row r="15" spans="1:6" ht="42.75" customHeight="1">
      <c r="A15" s="21">
        <v>10</v>
      </c>
      <c r="B15" s="226" t="s">
        <v>23</v>
      </c>
      <c r="C15" s="227">
        <v>0</v>
      </c>
      <c r="D15" s="227">
        <v>0</v>
      </c>
      <c r="E15" s="227">
        <v>0</v>
      </c>
      <c r="F15" s="227">
        <v>0</v>
      </c>
    </row>
    <row r="16" spans="1:6" ht="18" customHeight="1">
      <c r="A16" s="21">
        <v>12</v>
      </c>
      <c r="B16" s="338" t="s">
        <v>24</v>
      </c>
      <c r="C16" s="356">
        <v>10195694</v>
      </c>
      <c r="D16" s="356">
        <v>8000000</v>
      </c>
      <c r="E16" s="356">
        <v>0</v>
      </c>
      <c r="F16" s="356"/>
    </row>
    <row r="17" spans="1:9" ht="18" customHeight="1">
      <c r="A17" s="21">
        <v>13</v>
      </c>
      <c r="B17" s="338" t="s">
        <v>317</v>
      </c>
      <c r="C17" s="356">
        <v>0</v>
      </c>
      <c r="D17" s="356">
        <v>0</v>
      </c>
      <c r="E17" s="356">
        <v>0</v>
      </c>
      <c r="F17" s="356">
        <v>0</v>
      </c>
    </row>
    <row r="18" spans="1:9" ht="22.5" customHeight="1">
      <c r="A18" s="374">
        <v>14</v>
      </c>
      <c r="B18" s="375" t="s">
        <v>25</v>
      </c>
      <c r="C18" s="377">
        <f t="shared" ref="C18:D18" si="2">SUM(C15:C17)</f>
        <v>10195694</v>
      </c>
      <c r="D18" s="377">
        <f t="shared" si="2"/>
        <v>8000000</v>
      </c>
      <c r="E18" s="377">
        <f t="shared" ref="E18:F18" si="3">SUM(E15:E17)</f>
        <v>0</v>
      </c>
      <c r="F18" s="377">
        <f t="shared" si="3"/>
        <v>0</v>
      </c>
    </row>
    <row r="19" spans="1:9" ht="19.5" customHeight="1">
      <c r="A19" s="378">
        <v>15</v>
      </c>
      <c r="B19" s="379" t="s">
        <v>26</v>
      </c>
      <c r="C19" s="381">
        <f t="shared" ref="C19:D19" si="4">SUM(C13,C18)</f>
        <v>36146784</v>
      </c>
      <c r="D19" s="381">
        <f t="shared" si="4"/>
        <v>26363314</v>
      </c>
      <c r="E19" s="381">
        <f t="shared" ref="E19:F19" si="5">SUM(E13,E18)</f>
        <v>18363314</v>
      </c>
      <c r="F19" s="381">
        <f t="shared" si="5"/>
        <v>18363314</v>
      </c>
      <c r="G19" s="228"/>
      <c r="H19" s="228"/>
      <c r="I19" s="228"/>
    </row>
    <row r="20" spans="1:9" ht="25.5" customHeight="1">
      <c r="A20" s="21"/>
      <c r="B20" s="330"/>
      <c r="C20" s="356"/>
      <c r="D20" s="356"/>
      <c r="E20" s="356"/>
      <c r="F20" s="356"/>
      <c r="G20" s="228"/>
      <c r="H20" s="228"/>
      <c r="I20" s="228"/>
    </row>
    <row r="21" spans="1:9" ht="19.5" customHeight="1">
      <c r="A21" s="21"/>
      <c r="B21" s="330" t="s">
        <v>27</v>
      </c>
      <c r="C21" s="356"/>
      <c r="D21" s="356"/>
      <c r="E21" s="356"/>
      <c r="F21" s="356"/>
      <c r="G21" s="228"/>
      <c r="H21" s="228"/>
      <c r="I21" s="228"/>
    </row>
    <row r="22" spans="1:9" ht="19.5" customHeight="1">
      <c r="A22" s="21">
        <v>1</v>
      </c>
      <c r="B22" s="338" t="s">
        <v>318</v>
      </c>
      <c r="C22" s="356">
        <v>4588648</v>
      </c>
      <c r="D22" s="356">
        <v>4588648</v>
      </c>
      <c r="E22" s="356">
        <v>4588648</v>
      </c>
      <c r="F22" s="356">
        <v>4588648</v>
      </c>
      <c r="G22" s="229"/>
      <c r="H22" s="229"/>
      <c r="I22" s="228"/>
    </row>
    <row r="23" spans="1:9" ht="19.5" customHeight="1">
      <c r="A23" s="21">
        <v>2</v>
      </c>
      <c r="B23" s="338" t="s">
        <v>319</v>
      </c>
      <c r="C23" s="356">
        <v>890000</v>
      </c>
      <c r="D23" s="356">
        <v>890000</v>
      </c>
      <c r="E23" s="356">
        <v>890000</v>
      </c>
      <c r="F23" s="356">
        <v>890000</v>
      </c>
      <c r="G23" s="229"/>
      <c r="H23" s="229"/>
      <c r="I23" s="228"/>
    </row>
    <row r="24" spans="1:9" ht="19.5" customHeight="1">
      <c r="A24" s="21">
        <v>3</v>
      </c>
      <c r="B24" s="338" t="s">
        <v>29</v>
      </c>
      <c r="C24" s="356">
        <v>5710000</v>
      </c>
      <c r="D24" s="356">
        <v>5710000</v>
      </c>
      <c r="E24" s="356">
        <v>5710000</v>
      </c>
      <c r="F24" s="356">
        <v>5710000</v>
      </c>
      <c r="G24" s="230"/>
      <c r="H24" s="230"/>
      <c r="I24" s="231"/>
    </row>
    <row r="25" spans="1:9" ht="19.5" customHeight="1">
      <c r="A25" s="21">
        <v>4</v>
      </c>
      <c r="B25" s="338" t="s">
        <v>30</v>
      </c>
      <c r="C25" s="356">
        <v>0</v>
      </c>
      <c r="D25" s="356">
        <v>0</v>
      </c>
      <c r="E25" s="356">
        <v>0</v>
      </c>
      <c r="F25" s="356">
        <v>0</v>
      </c>
      <c r="G25" s="228"/>
      <c r="H25" s="228"/>
      <c r="I25" s="228"/>
    </row>
    <row r="26" spans="1:9" ht="25.5" customHeight="1">
      <c r="A26" s="21">
        <v>5</v>
      </c>
      <c r="B26" s="338" t="s">
        <v>320</v>
      </c>
      <c r="C26" s="356">
        <v>1274500</v>
      </c>
      <c r="D26" s="356">
        <v>1274500</v>
      </c>
      <c r="E26" s="356">
        <v>1274500</v>
      </c>
      <c r="F26" s="356">
        <v>1274500</v>
      </c>
      <c r="G26" s="228"/>
      <c r="H26" s="228"/>
      <c r="I26" s="228"/>
    </row>
    <row r="27" spans="1:9" ht="25.5" customHeight="1">
      <c r="A27" s="21">
        <v>6</v>
      </c>
      <c r="B27" s="338" t="s">
        <v>321</v>
      </c>
      <c r="C27" s="356"/>
      <c r="D27" s="356"/>
      <c r="E27" s="356"/>
      <c r="F27" s="356"/>
      <c r="G27" s="228"/>
      <c r="H27" s="228"/>
      <c r="I27" s="228"/>
    </row>
    <row r="28" spans="1:9" ht="24.75" customHeight="1">
      <c r="A28" s="21">
        <v>7</v>
      </c>
      <c r="B28" s="338" t="s">
        <v>31</v>
      </c>
      <c r="C28" s="356">
        <v>5075553</v>
      </c>
      <c r="D28" s="356">
        <v>5075553</v>
      </c>
      <c r="E28" s="356">
        <v>5075553</v>
      </c>
      <c r="F28" s="356">
        <v>5075553</v>
      </c>
      <c r="G28" s="228"/>
      <c r="H28" s="228"/>
      <c r="I28" s="228"/>
    </row>
    <row r="29" spans="1:9" ht="24.75" customHeight="1">
      <c r="A29" s="21">
        <v>8</v>
      </c>
      <c r="B29" s="338" t="s">
        <v>33</v>
      </c>
      <c r="C29" s="356">
        <v>130000</v>
      </c>
      <c r="D29" s="356">
        <v>130000</v>
      </c>
      <c r="E29" s="356">
        <v>130000</v>
      </c>
      <c r="F29" s="356">
        <v>130000</v>
      </c>
      <c r="G29" s="228"/>
      <c r="H29" s="228"/>
      <c r="I29" s="228"/>
    </row>
    <row r="30" spans="1:9" ht="19.5" customHeight="1">
      <c r="A30" s="21">
        <v>9</v>
      </c>
      <c r="B30" s="338" t="s">
        <v>34</v>
      </c>
      <c r="C30" s="356">
        <v>1369947</v>
      </c>
      <c r="D30" s="356"/>
      <c r="E30" s="356"/>
      <c r="F30" s="356"/>
      <c r="G30" s="228"/>
      <c r="H30" s="228"/>
      <c r="I30" s="228"/>
    </row>
    <row r="31" spans="1:9" ht="19.5" customHeight="1">
      <c r="A31" s="368">
        <v>10</v>
      </c>
      <c r="B31" s="358" t="s">
        <v>35</v>
      </c>
      <c r="C31" s="357">
        <f t="shared" ref="C31:D31" si="6">SUM(C22:C30)</f>
        <v>19038648</v>
      </c>
      <c r="D31" s="357">
        <f t="shared" si="6"/>
        <v>17668701</v>
      </c>
      <c r="E31" s="357">
        <f t="shared" ref="E31:F31" si="7">SUM(E22:E30)</f>
        <v>17668701</v>
      </c>
      <c r="F31" s="357">
        <f t="shared" si="7"/>
        <v>17668701</v>
      </c>
      <c r="G31" s="228"/>
      <c r="H31" s="228"/>
      <c r="I31" s="228"/>
    </row>
    <row r="32" spans="1:9" ht="9" customHeight="1">
      <c r="A32" s="369"/>
      <c r="B32" s="359"/>
      <c r="C32" s="356"/>
      <c r="D32" s="356"/>
      <c r="E32" s="356"/>
      <c r="F32" s="356"/>
      <c r="G32" s="228"/>
      <c r="H32" s="228"/>
      <c r="I32" s="228"/>
    </row>
    <row r="33" spans="1:9" ht="19.5" customHeight="1">
      <c r="A33" s="369">
        <v>11</v>
      </c>
      <c r="B33" s="361" t="s">
        <v>322</v>
      </c>
      <c r="C33" s="356">
        <v>1651000</v>
      </c>
      <c r="D33" s="356">
        <v>8000000</v>
      </c>
      <c r="E33" s="356"/>
      <c r="F33" s="356"/>
      <c r="G33" s="230"/>
      <c r="H33" s="230"/>
      <c r="I33" s="228"/>
    </row>
    <row r="34" spans="1:9" ht="19.5" customHeight="1">
      <c r="A34" s="21">
        <v>12</v>
      </c>
      <c r="B34" s="343" t="s">
        <v>220</v>
      </c>
      <c r="C34" s="356">
        <v>3413000</v>
      </c>
      <c r="D34" s="356">
        <v>0</v>
      </c>
      <c r="E34" s="356"/>
      <c r="F34" s="356"/>
      <c r="G34" s="229"/>
      <c r="H34" s="229"/>
      <c r="I34" s="228"/>
    </row>
    <row r="35" spans="1:9" ht="24.75" customHeight="1">
      <c r="A35" s="21">
        <v>13</v>
      </c>
      <c r="B35" s="338" t="s">
        <v>36</v>
      </c>
      <c r="C35" s="356">
        <v>1758</v>
      </c>
      <c r="D35" s="356">
        <v>0</v>
      </c>
      <c r="E35" s="356"/>
      <c r="F35" s="356"/>
      <c r="G35" s="228"/>
      <c r="H35" s="228"/>
      <c r="I35" s="228"/>
    </row>
    <row r="36" spans="1:9" ht="34.5" customHeight="1">
      <c r="A36" s="21">
        <v>14</v>
      </c>
      <c r="B36" s="338" t="s">
        <v>37</v>
      </c>
      <c r="C36" s="356">
        <v>0</v>
      </c>
      <c r="D36" s="356">
        <v>0</v>
      </c>
      <c r="E36" s="356"/>
      <c r="F36" s="356"/>
      <c r="G36" s="228"/>
      <c r="H36" s="228"/>
      <c r="I36" s="228"/>
    </row>
    <row r="37" spans="1:9" ht="19.5" customHeight="1">
      <c r="A37" s="21">
        <v>15</v>
      </c>
      <c r="B37" s="342" t="s">
        <v>38</v>
      </c>
      <c r="C37" s="356">
        <v>11590245</v>
      </c>
      <c r="D37" s="356">
        <v>694613</v>
      </c>
      <c r="E37" s="356">
        <v>694613</v>
      </c>
      <c r="F37" s="356">
        <v>694613</v>
      </c>
      <c r="G37" s="228"/>
      <c r="H37" s="228"/>
      <c r="I37" s="228"/>
    </row>
    <row r="38" spans="1:9" ht="19.5" customHeight="1">
      <c r="A38" s="368">
        <v>16</v>
      </c>
      <c r="B38" s="358" t="s">
        <v>39</v>
      </c>
      <c r="C38" s="357">
        <f t="shared" ref="C38:D38" si="8">SUM(C33:C37)</f>
        <v>16656003</v>
      </c>
      <c r="D38" s="357">
        <f t="shared" si="8"/>
        <v>8694613</v>
      </c>
      <c r="E38" s="357">
        <f t="shared" ref="E38:F38" si="9">SUM(E33:E37)</f>
        <v>694613</v>
      </c>
      <c r="F38" s="357">
        <f t="shared" si="9"/>
        <v>694613</v>
      </c>
      <c r="G38" s="228"/>
      <c r="H38" s="228"/>
      <c r="I38" s="228"/>
    </row>
    <row r="39" spans="1:9" ht="19.5" customHeight="1">
      <c r="A39" s="382">
        <v>17</v>
      </c>
      <c r="B39" s="383" t="s">
        <v>83</v>
      </c>
      <c r="C39" s="373">
        <f t="shared" ref="C39:D39" si="10">SUM(C31,C38)</f>
        <v>35694651</v>
      </c>
      <c r="D39" s="373">
        <f t="shared" si="10"/>
        <v>26363314</v>
      </c>
      <c r="E39" s="373">
        <f t="shared" ref="E39:F39" si="11">SUM(E31,E38)</f>
        <v>18363314</v>
      </c>
      <c r="F39" s="373">
        <f t="shared" si="11"/>
        <v>18363314</v>
      </c>
      <c r="G39" s="228"/>
      <c r="H39" s="228"/>
      <c r="I39" s="228"/>
    </row>
    <row r="40" spans="1:9" ht="19.5" customHeight="1">
      <c r="A40" s="21">
        <v>18</v>
      </c>
      <c r="B40" s="339" t="s">
        <v>40</v>
      </c>
      <c r="C40" s="362">
        <v>0</v>
      </c>
      <c r="D40" s="362">
        <v>0</v>
      </c>
      <c r="E40" s="362">
        <v>0</v>
      </c>
      <c r="F40" s="362">
        <v>0</v>
      </c>
      <c r="G40" s="228"/>
      <c r="H40" s="228"/>
      <c r="I40" s="228"/>
    </row>
    <row r="41" spans="1:9" ht="19.5" customHeight="1">
      <c r="A41" s="21">
        <v>19</v>
      </c>
      <c r="B41" s="339" t="s">
        <v>41</v>
      </c>
      <c r="C41" s="356">
        <f>SUM('[1]2.bevételek kiad. int.'!K83)</f>
        <v>0</v>
      </c>
      <c r="D41" s="356">
        <f>SUM('[1]2.bevételek kiad. int.'!L83)</f>
        <v>0</v>
      </c>
      <c r="E41" s="356">
        <f>SUM('[1]2.bevételek kiad. int.'!M83)</f>
        <v>0</v>
      </c>
      <c r="F41" s="356">
        <f>SUM('[1]2.bevételek kiad. int.'!N83)</f>
        <v>0</v>
      </c>
      <c r="G41" s="228"/>
      <c r="H41" s="228"/>
      <c r="I41" s="228"/>
    </row>
    <row r="42" spans="1:9" ht="24.75" customHeight="1">
      <c r="A42" s="21"/>
      <c r="B42" s="339" t="s">
        <v>323</v>
      </c>
      <c r="C42" s="362">
        <v>0</v>
      </c>
      <c r="D42" s="362">
        <v>0</v>
      </c>
      <c r="E42" s="362">
        <v>0</v>
      </c>
      <c r="F42" s="362">
        <v>0</v>
      </c>
      <c r="G42" s="228"/>
      <c r="H42" s="228"/>
      <c r="I42" s="228"/>
    </row>
    <row r="43" spans="1:9" ht="24.75" customHeight="1">
      <c r="A43" s="21">
        <v>20</v>
      </c>
      <c r="B43" s="339" t="s">
        <v>324</v>
      </c>
      <c r="C43" s="362">
        <v>0</v>
      </c>
      <c r="D43" s="362">
        <v>0</v>
      </c>
      <c r="E43" s="362">
        <v>0</v>
      </c>
      <c r="F43" s="362">
        <v>0</v>
      </c>
      <c r="G43" s="228"/>
      <c r="H43" s="228"/>
      <c r="I43" s="228"/>
    </row>
    <row r="44" spans="1:9" ht="24.75" customHeight="1">
      <c r="A44" s="21">
        <v>21</v>
      </c>
      <c r="B44" s="339" t="s">
        <v>290</v>
      </c>
      <c r="C44" s="362">
        <v>452133</v>
      </c>
      <c r="D44" s="362">
        <v>0</v>
      </c>
      <c r="E44" s="362">
        <v>0</v>
      </c>
      <c r="F44" s="362">
        <v>0</v>
      </c>
      <c r="G44" s="228"/>
      <c r="H44" s="228"/>
      <c r="I44" s="228"/>
    </row>
    <row r="45" spans="1:9" ht="19.5" customHeight="1">
      <c r="A45" s="385">
        <v>22</v>
      </c>
      <c r="B45" s="386" t="s">
        <v>42</v>
      </c>
      <c r="C45" s="376">
        <f t="shared" ref="C45:D45" si="12">SUM(C40:C44)</f>
        <v>452133</v>
      </c>
      <c r="D45" s="376">
        <f t="shared" si="12"/>
        <v>0</v>
      </c>
      <c r="E45" s="376">
        <f t="shared" ref="E45:F45" si="13">SUM(E40:E44)</f>
        <v>0</v>
      </c>
      <c r="F45" s="376">
        <f t="shared" si="13"/>
        <v>0</v>
      </c>
      <c r="G45" s="228"/>
      <c r="H45" s="228"/>
      <c r="I45" s="228"/>
    </row>
    <row r="46" spans="1:9" ht="33" customHeight="1">
      <c r="A46" s="387">
        <v>23</v>
      </c>
      <c r="B46" s="379" t="s">
        <v>43</v>
      </c>
      <c r="C46" s="381">
        <f>SUM(C39,C45)</f>
        <v>36146784</v>
      </c>
      <c r="D46" s="381">
        <f>SUM(D39,D45)</f>
        <v>26363314</v>
      </c>
      <c r="E46" s="381">
        <f>SUM(E39,E45)</f>
        <v>18363314</v>
      </c>
      <c r="F46" s="381">
        <f>SUM(F39,F45)</f>
        <v>18363314</v>
      </c>
      <c r="G46" s="228"/>
      <c r="H46" s="228"/>
      <c r="I46" s="228"/>
    </row>
    <row r="47" spans="1:9" ht="19.5" customHeight="1">
      <c r="A47" s="369"/>
      <c r="B47" s="363"/>
      <c r="C47" s="356"/>
      <c r="D47" s="356"/>
      <c r="E47" s="356"/>
      <c r="F47" s="356"/>
    </row>
    <row r="48" spans="1:9" ht="31.5" customHeight="1">
      <c r="A48" s="232"/>
      <c r="B48" s="233"/>
    </row>
    <row r="49" spans="1:2" ht="15.75" customHeight="1">
      <c r="A49" s="232"/>
      <c r="B49" s="233"/>
    </row>
    <row r="50" spans="1:2" ht="12.75" customHeight="1">
      <c r="A50" s="232"/>
      <c r="B50" s="237"/>
    </row>
    <row r="51" spans="1:2" ht="12.75" customHeight="1">
      <c r="A51" s="232"/>
      <c r="B51" s="237"/>
    </row>
    <row r="52" spans="1:2" ht="12.75" customHeight="1">
      <c r="A52" s="232"/>
      <c r="B52" s="237"/>
    </row>
    <row r="53" spans="1:2" ht="12.75" customHeight="1">
      <c r="A53" s="239"/>
      <c r="B53" s="240"/>
    </row>
    <row r="54" spans="1:2" ht="25.5" customHeight="1">
      <c r="A54" s="239"/>
      <c r="B54" s="242"/>
    </row>
    <row r="55" spans="1:2" ht="12.75" customHeight="1">
      <c r="A55" s="239"/>
      <c r="B55" s="242"/>
    </row>
    <row r="56" spans="1:2" ht="12.75" customHeight="1">
      <c r="A56" s="239"/>
      <c r="B56" s="240"/>
    </row>
    <row r="57" spans="1:2" ht="12.75" customHeight="1">
      <c r="A57" s="244"/>
      <c r="B57" s="245"/>
    </row>
    <row r="58" spans="1:2" ht="25.5" customHeight="1">
      <c r="A58" s="232"/>
      <c r="B58" s="247"/>
    </row>
    <row r="59" spans="1:2" ht="12.75" customHeight="1">
      <c r="A59" s="232"/>
      <c r="B59" s="247"/>
    </row>
    <row r="60" spans="1:2" ht="12.75" customHeight="1">
      <c r="A60" s="248"/>
      <c r="B60" s="245"/>
    </row>
    <row r="61" spans="1:2" ht="15.75" customHeight="1">
      <c r="A61" s="249"/>
      <c r="B61" s="250"/>
    </row>
    <row r="62" spans="1:2" ht="15.75" customHeight="1">
      <c r="A62" s="253"/>
      <c r="B62" s="254"/>
    </row>
    <row r="63" spans="1:2" ht="15.75" customHeight="1">
      <c r="A63" s="232"/>
      <c r="B63" s="233"/>
    </row>
    <row r="64" spans="1:2" ht="12.75" customHeight="1">
      <c r="A64" s="232"/>
      <c r="B64" s="247"/>
    </row>
    <row r="65" spans="1:2" ht="12.75" customHeight="1">
      <c r="A65" s="232"/>
      <c r="B65" s="247"/>
    </row>
    <row r="66" spans="1:2" ht="12.75" customHeight="1">
      <c r="A66" s="232"/>
      <c r="B66" s="247"/>
    </row>
    <row r="67" spans="1:2" ht="25.5" customHeight="1">
      <c r="A67" s="232"/>
      <c r="B67" s="247"/>
    </row>
    <row r="68" spans="1:2" ht="25.5" customHeight="1">
      <c r="A68" s="232"/>
      <c r="B68" s="247"/>
    </row>
    <row r="69" spans="1:2" ht="25.5" customHeight="1">
      <c r="A69" s="232"/>
      <c r="B69" s="247"/>
    </row>
    <row r="70" spans="1:2" ht="12.75" customHeight="1">
      <c r="A70" s="232"/>
      <c r="B70" s="247"/>
    </row>
    <row r="71" spans="1:2" ht="12.75" customHeight="1">
      <c r="A71" s="248"/>
      <c r="B71" s="256"/>
    </row>
    <row r="72" spans="1:2" ht="12.75" customHeight="1">
      <c r="A72" s="232"/>
      <c r="B72" s="257"/>
    </row>
    <row r="73" spans="1:2" ht="25.5" customHeight="1">
      <c r="A73" s="232"/>
      <c r="B73" s="247"/>
    </row>
    <row r="74" spans="1:2" ht="25.5" customHeight="1">
      <c r="A74" s="232"/>
      <c r="B74" s="247"/>
    </row>
    <row r="75" spans="1:2" ht="12.75" customHeight="1">
      <c r="A75" s="248"/>
      <c r="B75" s="256"/>
    </row>
    <row r="76" spans="1:2" ht="12.75" customHeight="1">
      <c r="A76" s="248"/>
      <c r="B76" s="256"/>
    </row>
    <row r="77" spans="1:2" ht="12.75" customHeight="1">
      <c r="A77" s="232"/>
      <c r="B77" s="237"/>
    </row>
    <row r="78" spans="1:2" ht="12.75" customHeight="1">
      <c r="A78" s="232"/>
      <c r="B78" s="237"/>
    </row>
    <row r="79" spans="1:2" ht="25.5" customHeight="1">
      <c r="A79" s="232"/>
      <c r="B79" s="237"/>
    </row>
    <row r="80" spans="1:2" ht="12.75" customHeight="1">
      <c r="A80" s="248"/>
      <c r="B80" s="256"/>
    </row>
    <row r="81" spans="1:8" ht="13.5" customHeight="1">
      <c r="A81" s="259"/>
      <c r="B81" s="260"/>
    </row>
    <row r="82" spans="1:8" ht="12.75" customHeight="1">
      <c r="A82" s="232"/>
      <c r="B82" s="262"/>
    </row>
    <row r="83" spans="1:8" ht="12.75" customHeight="1">
      <c r="A83" s="232"/>
      <c r="B83" s="263"/>
    </row>
    <row r="84" spans="1:8" ht="38.25" customHeight="1">
      <c r="A84" s="232"/>
      <c r="B84" s="264"/>
    </row>
    <row r="85" spans="1:8" ht="15.75" customHeight="1">
      <c r="A85" s="232"/>
      <c r="B85" s="233"/>
    </row>
    <row r="86" spans="1:8" ht="15.75" customHeight="1">
      <c r="A86" s="232"/>
      <c r="B86" s="233"/>
    </row>
    <row r="87" spans="1:8" ht="12.75" customHeight="1">
      <c r="A87" s="232"/>
      <c r="B87" s="237"/>
    </row>
    <row r="88" spans="1:8" ht="12.75" customHeight="1">
      <c r="A88" s="232"/>
      <c r="B88" s="237"/>
      <c r="H88" s="266"/>
    </row>
    <row r="89" spans="1:8" ht="12.75" customHeight="1">
      <c r="A89" s="232"/>
      <c r="B89" s="237"/>
    </row>
    <row r="90" spans="1:8" ht="12.75" customHeight="1">
      <c r="A90" s="239"/>
      <c r="B90" s="240"/>
    </row>
    <row r="91" spans="1:8">
      <c r="A91" s="239"/>
      <c r="B91" s="242"/>
    </row>
    <row r="92" spans="1:8" ht="12.75" customHeight="1">
      <c r="A92" s="239"/>
      <c r="B92" s="242"/>
    </row>
    <row r="93" spans="1:8" ht="12.75" customHeight="1">
      <c r="A93" s="239"/>
      <c r="B93" s="240"/>
    </row>
    <row r="94" spans="1:8" ht="12.75" customHeight="1">
      <c r="A94" s="244"/>
      <c r="B94" s="245"/>
    </row>
    <row r="95" spans="1:8" ht="25.5" customHeight="1">
      <c r="A95" s="232"/>
      <c r="B95" s="247"/>
    </row>
    <row r="96" spans="1:8" ht="12.75" customHeight="1">
      <c r="A96" s="232"/>
      <c r="B96" s="247"/>
    </row>
    <row r="97" spans="1:2" ht="12.75" customHeight="1">
      <c r="A97" s="248"/>
      <c r="B97" s="245"/>
    </row>
    <row r="98" spans="1:2" ht="15.75" customHeight="1">
      <c r="A98" s="249"/>
      <c r="B98" s="250"/>
    </row>
    <row r="99" spans="1:2" ht="15.75" customHeight="1">
      <c r="A99" s="253"/>
      <c r="B99" s="254"/>
    </row>
    <row r="100" spans="1:2" ht="15.75" customHeight="1">
      <c r="A100" s="232"/>
      <c r="B100" s="233"/>
    </row>
    <row r="101" spans="1:2" ht="12.75" customHeight="1">
      <c r="A101" s="232"/>
      <c r="B101" s="247"/>
    </row>
    <row r="102" spans="1:2" ht="12.75" customHeight="1">
      <c r="A102" s="232"/>
      <c r="B102" s="247"/>
    </row>
    <row r="103" spans="1:2" ht="12.75" customHeight="1">
      <c r="A103" s="232"/>
      <c r="B103" s="247"/>
    </row>
    <row r="104" spans="1:2" ht="25.5" customHeight="1">
      <c r="A104" s="232"/>
      <c r="B104" s="247"/>
    </row>
    <row r="105" spans="1:2" ht="25.5" customHeight="1">
      <c r="A105" s="232"/>
      <c r="B105" s="247"/>
    </row>
    <row r="106" spans="1:2" ht="25.5" customHeight="1">
      <c r="A106" s="232"/>
      <c r="B106" s="247"/>
    </row>
    <row r="107" spans="1:2" ht="12.75" customHeight="1">
      <c r="A107" s="232"/>
      <c r="B107" s="247"/>
    </row>
    <row r="108" spans="1:2" ht="12.75" customHeight="1">
      <c r="A108" s="248"/>
      <c r="B108" s="256"/>
    </row>
    <row r="109" spans="1:2" ht="12.75" customHeight="1">
      <c r="A109" s="232"/>
      <c r="B109" s="257"/>
    </row>
    <row r="110" spans="1:2" ht="25.5" customHeight="1">
      <c r="A110" s="232"/>
      <c r="B110" s="247"/>
    </row>
    <row r="111" spans="1:2" ht="25.5" customHeight="1">
      <c r="A111" s="232"/>
      <c r="B111" s="247"/>
    </row>
    <row r="112" spans="1:2" ht="12.75" customHeight="1">
      <c r="A112" s="248"/>
      <c r="B112" s="256"/>
    </row>
    <row r="113" spans="1:2" ht="12.75" customHeight="1">
      <c r="A113" s="248"/>
      <c r="B113" s="256"/>
    </row>
    <row r="114" spans="1:2" ht="12.75" customHeight="1">
      <c r="A114" s="232"/>
      <c r="B114" s="237"/>
    </row>
    <row r="115" spans="1:2" ht="12.75" customHeight="1">
      <c r="A115" s="232"/>
      <c r="B115" s="237"/>
    </row>
    <row r="116" spans="1:2" ht="25.5" customHeight="1">
      <c r="A116" s="232"/>
      <c r="B116" s="237"/>
    </row>
    <row r="117" spans="1:2" ht="12.75" customHeight="1">
      <c r="A117" s="268"/>
      <c r="B117" s="269"/>
    </row>
    <row r="118" spans="1:2" ht="13.5" customHeight="1">
      <c r="A118" s="259"/>
      <c r="B118" s="260"/>
    </row>
    <row r="119" spans="1:2" ht="12.75" customHeight="1">
      <c r="A119" s="262"/>
      <c r="B119" s="262"/>
    </row>
    <row r="120" spans="1:2" ht="12.75" customHeight="1"/>
    <row r="121" spans="1:2" ht="12.75" customHeight="1"/>
    <row r="122" spans="1:2" ht="12.75" customHeight="1"/>
    <row r="123" spans="1:2" ht="12.75" customHeight="1"/>
    <row r="124" spans="1:2" ht="12.75" customHeight="1"/>
    <row r="125" spans="1:2" ht="12.75" customHeight="1"/>
    <row r="126" spans="1:2" ht="12.75" customHeight="1"/>
    <row r="127" spans="1:2" ht="12.75" customHeight="1"/>
    <row r="128" spans="1:2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</sheetData>
  <mergeCells count="2">
    <mergeCell ref="B2:F2"/>
    <mergeCell ref="B1:F1"/>
  </mergeCells>
  <pageMargins left="0.7" right="0.7" top="0.75" bottom="0.75" header="0.3" footer="0.3"/>
  <pageSetup paperSize="9" scale="6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997"/>
  <sheetViews>
    <sheetView workbookViewId="0">
      <selection activeCell="A21" sqref="A21"/>
    </sheetView>
  </sheetViews>
  <sheetFormatPr defaultColWidth="14.44140625" defaultRowHeight="14.4"/>
  <cols>
    <col min="1" max="1" width="43.109375" customWidth="1"/>
    <col min="2" max="2" width="13.77734375" customWidth="1"/>
    <col min="3" max="3" width="11.33203125" customWidth="1"/>
    <col min="4" max="5" width="14.44140625" customWidth="1"/>
    <col min="6" max="6" width="13.6640625" customWidth="1"/>
    <col min="7" max="7" width="11.33203125" customWidth="1"/>
    <col min="8" max="8" width="9" customWidth="1"/>
    <col min="9" max="9" width="8.6640625" customWidth="1"/>
    <col min="10" max="17" width="8" hidden="1" customWidth="1"/>
    <col min="18" max="28" width="8" customWidth="1"/>
  </cols>
  <sheetData>
    <row r="1" spans="1:17" ht="23.25" customHeight="1">
      <c r="A1" s="479" t="s">
        <v>501</v>
      </c>
      <c r="B1" s="439"/>
      <c r="C1" s="439"/>
      <c r="D1" s="439"/>
      <c r="E1" s="439"/>
      <c r="F1" s="439"/>
      <c r="G1" s="439"/>
      <c r="H1" s="439"/>
      <c r="I1" s="439"/>
      <c r="Q1" s="418"/>
    </row>
    <row r="2" spans="1:17" ht="28.5" customHeight="1">
      <c r="A2" s="480" t="s">
        <v>488</v>
      </c>
      <c r="B2" s="480"/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1"/>
    </row>
    <row r="3" spans="1:17" ht="18.75" customHeight="1">
      <c r="A3" s="482" t="s">
        <v>480</v>
      </c>
      <c r="B3" s="482"/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  <c r="Q3" s="483"/>
    </row>
    <row r="4" spans="1:17" ht="73.5" customHeight="1">
      <c r="A4" s="421" t="s">
        <v>481</v>
      </c>
      <c r="B4" s="422" t="s">
        <v>490</v>
      </c>
      <c r="C4" s="422" t="s">
        <v>482</v>
      </c>
      <c r="D4" s="422" t="s">
        <v>483</v>
      </c>
      <c r="E4" s="423" t="s">
        <v>484</v>
      </c>
      <c r="F4" s="422" t="s">
        <v>485</v>
      </c>
      <c r="G4" s="484" t="s">
        <v>486</v>
      </c>
      <c r="H4" s="484"/>
      <c r="I4" s="485"/>
      <c r="J4" s="420"/>
      <c r="K4" s="420"/>
      <c r="L4" s="420"/>
      <c r="M4" s="420"/>
      <c r="N4" s="420"/>
      <c r="O4" s="420"/>
      <c r="P4" s="420"/>
      <c r="Q4" s="420"/>
    </row>
    <row r="5" spans="1:17" ht="27" customHeight="1">
      <c r="A5" s="421"/>
      <c r="B5" s="422"/>
      <c r="C5" s="421"/>
      <c r="D5" s="421"/>
      <c r="E5" s="421"/>
      <c r="F5" s="421"/>
      <c r="G5" s="421" t="s">
        <v>300</v>
      </c>
      <c r="H5" s="424" t="s">
        <v>326</v>
      </c>
      <c r="I5" s="424" t="s">
        <v>327</v>
      </c>
      <c r="J5" s="420"/>
      <c r="K5" s="420"/>
      <c r="L5" s="420"/>
      <c r="M5" s="420"/>
      <c r="N5" s="420"/>
      <c r="O5" s="420"/>
      <c r="P5" s="420"/>
      <c r="Q5" s="420"/>
    </row>
    <row r="6" spans="1:17" ht="45.75" customHeight="1">
      <c r="A6" s="425" t="s">
        <v>487</v>
      </c>
      <c r="B6" s="162" t="s">
        <v>489</v>
      </c>
      <c r="C6" s="185">
        <v>1542224</v>
      </c>
      <c r="D6" s="185">
        <v>7587776</v>
      </c>
      <c r="E6" s="185">
        <v>9130000</v>
      </c>
      <c r="F6" s="185">
        <v>9128016</v>
      </c>
      <c r="G6" s="185">
        <v>9128016</v>
      </c>
      <c r="H6" s="185">
        <v>0</v>
      </c>
      <c r="I6" s="185">
        <v>0</v>
      </c>
      <c r="J6" s="128"/>
      <c r="K6" s="128"/>
      <c r="L6" s="128"/>
      <c r="M6" s="128"/>
      <c r="N6" s="128"/>
      <c r="O6" s="128"/>
      <c r="P6" s="128"/>
      <c r="Q6" s="128"/>
    </row>
    <row r="7" spans="1:17" ht="27" customHeight="1">
      <c r="A7" s="426" t="s">
        <v>76</v>
      </c>
      <c r="B7" s="426"/>
      <c r="C7" s="427">
        <f>SUM(C6:C6)</f>
        <v>1542224</v>
      </c>
      <c r="D7" s="427">
        <f>SUM(D6:D6)</f>
        <v>7587776</v>
      </c>
      <c r="E7" s="427">
        <f>SUM(E6:E6)</f>
        <v>9130000</v>
      </c>
      <c r="F7" s="427">
        <v>9128016</v>
      </c>
      <c r="G7" s="427"/>
      <c r="H7" s="427"/>
      <c r="I7" s="427">
        <f>SUM(I6:I6)</f>
        <v>0</v>
      </c>
      <c r="J7" s="128"/>
      <c r="K7" s="128"/>
      <c r="L7" s="128"/>
      <c r="M7" s="128"/>
      <c r="N7" s="128"/>
      <c r="O7" s="128"/>
      <c r="P7" s="128"/>
      <c r="Q7" s="128"/>
    </row>
    <row r="8" spans="1:17" ht="12.75" customHeight="1"/>
    <row r="9" spans="1:17" ht="12.75" customHeight="1"/>
    <row r="10" spans="1:17" ht="12.75" customHeight="1"/>
    <row r="11" spans="1:17" ht="12.75" customHeight="1"/>
    <row r="12" spans="1:17" ht="12.75" customHeight="1"/>
    <row r="13" spans="1:17" ht="12.75" customHeight="1"/>
    <row r="14" spans="1:17" ht="12.75" customHeight="1"/>
    <row r="15" spans="1:17" ht="12.75" customHeight="1"/>
    <row r="16" spans="1:17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</sheetData>
  <mergeCells count="4">
    <mergeCell ref="A1:I1"/>
    <mergeCell ref="A2:Q2"/>
    <mergeCell ref="A3:Q3"/>
    <mergeCell ref="G4:I4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0"/>
  <sheetViews>
    <sheetView view="pageBreakPreview" zoomScale="120" zoomScaleNormal="100" zoomScaleSheetLayoutView="120" workbookViewId="0">
      <selection activeCell="E5" sqref="E5"/>
    </sheetView>
  </sheetViews>
  <sheetFormatPr defaultRowHeight="14.4"/>
  <cols>
    <col min="1" max="1" width="3.6640625" customWidth="1"/>
    <col min="2" max="2" width="32.109375" customWidth="1"/>
    <col min="3" max="3" width="11.6640625" customWidth="1"/>
    <col min="4" max="5" width="10.6640625" customWidth="1"/>
    <col min="253" max="253" width="3.6640625" customWidth="1"/>
    <col min="254" max="254" width="40.6640625" customWidth="1"/>
    <col min="255" max="255" width="10.88671875" customWidth="1"/>
    <col min="256" max="256" width="10.6640625" customWidth="1"/>
    <col min="257" max="257" width="9.88671875" customWidth="1"/>
    <col min="258" max="261" width="10.6640625" customWidth="1"/>
    <col min="509" max="509" width="3.6640625" customWidth="1"/>
    <col min="510" max="510" width="40.6640625" customWidth="1"/>
    <col min="511" max="511" width="10.88671875" customWidth="1"/>
    <col min="512" max="512" width="10.6640625" customWidth="1"/>
    <col min="513" max="513" width="9.88671875" customWidth="1"/>
    <col min="514" max="517" width="10.6640625" customWidth="1"/>
    <col min="765" max="765" width="3.6640625" customWidth="1"/>
    <col min="766" max="766" width="40.6640625" customWidth="1"/>
    <col min="767" max="767" width="10.88671875" customWidth="1"/>
    <col min="768" max="768" width="10.6640625" customWidth="1"/>
    <col min="769" max="769" width="9.88671875" customWidth="1"/>
    <col min="770" max="773" width="10.6640625" customWidth="1"/>
    <col min="1021" max="1021" width="3.6640625" customWidth="1"/>
    <col min="1022" max="1022" width="40.6640625" customWidth="1"/>
    <col min="1023" max="1023" width="10.88671875" customWidth="1"/>
    <col min="1024" max="1024" width="10.6640625" customWidth="1"/>
    <col min="1025" max="1025" width="9.88671875" customWidth="1"/>
    <col min="1026" max="1029" width="10.6640625" customWidth="1"/>
    <col min="1277" max="1277" width="3.6640625" customWidth="1"/>
    <col min="1278" max="1278" width="40.6640625" customWidth="1"/>
    <col min="1279" max="1279" width="10.88671875" customWidth="1"/>
    <col min="1280" max="1280" width="10.6640625" customWidth="1"/>
    <col min="1281" max="1281" width="9.88671875" customWidth="1"/>
    <col min="1282" max="1285" width="10.6640625" customWidth="1"/>
    <col min="1533" max="1533" width="3.6640625" customWidth="1"/>
    <col min="1534" max="1534" width="40.6640625" customWidth="1"/>
    <col min="1535" max="1535" width="10.88671875" customWidth="1"/>
    <col min="1536" max="1536" width="10.6640625" customWidth="1"/>
    <col min="1537" max="1537" width="9.88671875" customWidth="1"/>
    <col min="1538" max="1541" width="10.6640625" customWidth="1"/>
    <col min="1789" max="1789" width="3.6640625" customWidth="1"/>
    <col min="1790" max="1790" width="40.6640625" customWidth="1"/>
    <col min="1791" max="1791" width="10.88671875" customWidth="1"/>
    <col min="1792" max="1792" width="10.6640625" customWidth="1"/>
    <col min="1793" max="1793" width="9.88671875" customWidth="1"/>
    <col min="1794" max="1797" width="10.6640625" customWidth="1"/>
    <col min="2045" max="2045" width="3.6640625" customWidth="1"/>
    <col min="2046" max="2046" width="40.6640625" customWidth="1"/>
    <col min="2047" max="2047" width="10.88671875" customWidth="1"/>
    <col min="2048" max="2048" width="10.6640625" customWidth="1"/>
    <col min="2049" max="2049" width="9.88671875" customWidth="1"/>
    <col min="2050" max="2053" width="10.6640625" customWidth="1"/>
    <col min="2301" max="2301" width="3.6640625" customWidth="1"/>
    <col min="2302" max="2302" width="40.6640625" customWidth="1"/>
    <col min="2303" max="2303" width="10.88671875" customWidth="1"/>
    <col min="2304" max="2304" width="10.6640625" customWidth="1"/>
    <col min="2305" max="2305" width="9.88671875" customWidth="1"/>
    <col min="2306" max="2309" width="10.6640625" customWidth="1"/>
    <col min="2557" max="2557" width="3.6640625" customWidth="1"/>
    <col min="2558" max="2558" width="40.6640625" customWidth="1"/>
    <col min="2559" max="2559" width="10.88671875" customWidth="1"/>
    <col min="2560" max="2560" width="10.6640625" customWidth="1"/>
    <col min="2561" max="2561" width="9.88671875" customWidth="1"/>
    <col min="2562" max="2565" width="10.6640625" customWidth="1"/>
    <col min="2813" max="2813" width="3.6640625" customWidth="1"/>
    <col min="2814" max="2814" width="40.6640625" customWidth="1"/>
    <col min="2815" max="2815" width="10.88671875" customWidth="1"/>
    <col min="2816" max="2816" width="10.6640625" customWidth="1"/>
    <col min="2817" max="2817" width="9.88671875" customWidth="1"/>
    <col min="2818" max="2821" width="10.6640625" customWidth="1"/>
    <col min="3069" max="3069" width="3.6640625" customWidth="1"/>
    <col min="3070" max="3070" width="40.6640625" customWidth="1"/>
    <col min="3071" max="3071" width="10.88671875" customWidth="1"/>
    <col min="3072" max="3072" width="10.6640625" customWidth="1"/>
    <col min="3073" max="3073" width="9.88671875" customWidth="1"/>
    <col min="3074" max="3077" width="10.6640625" customWidth="1"/>
    <col min="3325" max="3325" width="3.6640625" customWidth="1"/>
    <col min="3326" max="3326" width="40.6640625" customWidth="1"/>
    <col min="3327" max="3327" width="10.88671875" customWidth="1"/>
    <col min="3328" max="3328" width="10.6640625" customWidth="1"/>
    <col min="3329" max="3329" width="9.88671875" customWidth="1"/>
    <col min="3330" max="3333" width="10.6640625" customWidth="1"/>
    <col min="3581" max="3581" width="3.6640625" customWidth="1"/>
    <col min="3582" max="3582" width="40.6640625" customWidth="1"/>
    <col min="3583" max="3583" width="10.88671875" customWidth="1"/>
    <col min="3584" max="3584" width="10.6640625" customWidth="1"/>
    <col min="3585" max="3585" width="9.88671875" customWidth="1"/>
    <col min="3586" max="3589" width="10.6640625" customWidth="1"/>
    <col min="3837" max="3837" width="3.6640625" customWidth="1"/>
    <col min="3838" max="3838" width="40.6640625" customWidth="1"/>
    <col min="3839" max="3839" width="10.88671875" customWidth="1"/>
    <col min="3840" max="3840" width="10.6640625" customWidth="1"/>
    <col min="3841" max="3841" width="9.88671875" customWidth="1"/>
    <col min="3842" max="3845" width="10.6640625" customWidth="1"/>
    <col min="4093" max="4093" width="3.6640625" customWidth="1"/>
    <col min="4094" max="4094" width="40.6640625" customWidth="1"/>
    <col min="4095" max="4095" width="10.88671875" customWidth="1"/>
    <col min="4096" max="4096" width="10.6640625" customWidth="1"/>
    <col min="4097" max="4097" width="9.88671875" customWidth="1"/>
    <col min="4098" max="4101" width="10.6640625" customWidth="1"/>
    <col min="4349" max="4349" width="3.6640625" customWidth="1"/>
    <col min="4350" max="4350" width="40.6640625" customWidth="1"/>
    <col min="4351" max="4351" width="10.88671875" customWidth="1"/>
    <col min="4352" max="4352" width="10.6640625" customWidth="1"/>
    <col min="4353" max="4353" width="9.88671875" customWidth="1"/>
    <col min="4354" max="4357" width="10.6640625" customWidth="1"/>
    <col min="4605" max="4605" width="3.6640625" customWidth="1"/>
    <col min="4606" max="4606" width="40.6640625" customWidth="1"/>
    <col min="4607" max="4607" width="10.88671875" customWidth="1"/>
    <col min="4608" max="4608" width="10.6640625" customWidth="1"/>
    <col min="4609" max="4609" width="9.88671875" customWidth="1"/>
    <col min="4610" max="4613" width="10.6640625" customWidth="1"/>
    <col min="4861" max="4861" width="3.6640625" customWidth="1"/>
    <col min="4862" max="4862" width="40.6640625" customWidth="1"/>
    <col min="4863" max="4863" width="10.88671875" customWidth="1"/>
    <col min="4864" max="4864" width="10.6640625" customWidth="1"/>
    <col min="4865" max="4865" width="9.88671875" customWidth="1"/>
    <col min="4866" max="4869" width="10.6640625" customWidth="1"/>
    <col min="5117" max="5117" width="3.6640625" customWidth="1"/>
    <col min="5118" max="5118" width="40.6640625" customWidth="1"/>
    <col min="5119" max="5119" width="10.88671875" customWidth="1"/>
    <col min="5120" max="5120" width="10.6640625" customWidth="1"/>
    <col min="5121" max="5121" width="9.88671875" customWidth="1"/>
    <col min="5122" max="5125" width="10.6640625" customWidth="1"/>
    <col min="5373" max="5373" width="3.6640625" customWidth="1"/>
    <col min="5374" max="5374" width="40.6640625" customWidth="1"/>
    <col min="5375" max="5375" width="10.88671875" customWidth="1"/>
    <col min="5376" max="5376" width="10.6640625" customWidth="1"/>
    <col min="5377" max="5377" width="9.88671875" customWidth="1"/>
    <col min="5378" max="5381" width="10.6640625" customWidth="1"/>
    <col min="5629" max="5629" width="3.6640625" customWidth="1"/>
    <col min="5630" max="5630" width="40.6640625" customWidth="1"/>
    <col min="5631" max="5631" width="10.88671875" customWidth="1"/>
    <col min="5632" max="5632" width="10.6640625" customWidth="1"/>
    <col min="5633" max="5633" width="9.88671875" customWidth="1"/>
    <col min="5634" max="5637" width="10.6640625" customWidth="1"/>
    <col min="5885" max="5885" width="3.6640625" customWidth="1"/>
    <col min="5886" max="5886" width="40.6640625" customWidth="1"/>
    <col min="5887" max="5887" width="10.88671875" customWidth="1"/>
    <col min="5888" max="5888" width="10.6640625" customWidth="1"/>
    <col min="5889" max="5889" width="9.88671875" customWidth="1"/>
    <col min="5890" max="5893" width="10.6640625" customWidth="1"/>
    <col min="6141" max="6141" width="3.6640625" customWidth="1"/>
    <col min="6142" max="6142" width="40.6640625" customWidth="1"/>
    <col min="6143" max="6143" width="10.88671875" customWidth="1"/>
    <col min="6144" max="6144" width="10.6640625" customWidth="1"/>
    <col min="6145" max="6145" width="9.88671875" customWidth="1"/>
    <col min="6146" max="6149" width="10.6640625" customWidth="1"/>
    <col min="6397" max="6397" width="3.6640625" customWidth="1"/>
    <col min="6398" max="6398" width="40.6640625" customWidth="1"/>
    <col min="6399" max="6399" width="10.88671875" customWidth="1"/>
    <col min="6400" max="6400" width="10.6640625" customWidth="1"/>
    <col min="6401" max="6401" width="9.88671875" customWidth="1"/>
    <col min="6402" max="6405" width="10.6640625" customWidth="1"/>
    <col min="6653" max="6653" width="3.6640625" customWidth="1"/>
    <col min="6654" max="6654" width="40.6640625" customWidth="1"/>
    <col min="6655" max="6655" width="10.88671875" customWidth="1"/>
    <col min="6656" max="6656" width="10.6640625" customWidth="1"/>
    <col min="6657" max="6657" width="9.88671875" customWidth="1"/>
    <col min="6658" max="6661" width="10.6640625" customWidth="1"/>
    <col min="6909" max="6909" width="3.6640625" customWidth="1"/>
    <col min="6910" max="6910" width="40.6640625" customWidth="1"/>
    <col min="6911" max="6911" width="10.88671875" customWidth="1"/>
    <col min="6912" max="6912" width="10.6640625" customWidth="1"/>
    <col min="6913" max="6913" width="9.88671875" customWidth="1"/>
    <col min="6914" max="6917" width="10.6640625" customWidth="1"/>
    <col min="7165" max="7165" width="3.6640625" customWidth="1"/>
    <col min="7166" max="7166" width="40.6640625" customWidth="1"/>
    <col min="7167" max="7167" width="10.88671875" customWidth="1"/>
    <col min="7168" max="7168" width="10.6640625" customWidth="1"/>
    <col min="7169" max="7169" width="9.88671875" customWidth="1"/>
    <col min="7170" max="7173" width="10.6640625" customWidth="1"/>
    <col min="7421" max="7421" width="3.6640625" customWidth="1"/>
    <col min="7422" max="7422" width="40.6640625" customWidth="1"/>
    <col min="7423" max="7423" width="10.88671875" customWidth="1"/>
    <col min="7424" max="7424" width="10.6640625" customWidth="1"/>
    <col min="7425" max="7425" width="9.88671875" customWidth="1"/>
    <col min="7426" max="7429" width="10.6640625" customWidth="1"/>
    <col min="7677" max="7677" width="3.6640625" customWidth="1"/>
    <col min="7678" max="7678" width="40.6640625" customWidth="1"/>
    <col min="7679" max="7679" width="10.88671875" customWidth="1"/>
    <col min="7680" max="7680" width="10.6640625" customWidth="1"/>
    <col min="7681" max="7681" width="9.88671875" customWidth="1"/>
    <col min="7682" max="7685" width="10.6640625" customWidth="1"/>
    <col min="7933" max="7933" width="3.6640625" customWidth="1"/>
    <col min="7934" max="7934" width="40.6640625" customWidth="1"/>
    <col min="7935" max="7935" width="10.88671875" customWidth="1"/>
    <col min="7936" max="7936" width="10.6640625" customWidth="1"/>
    <col min="7937" max="7937" width="9.88671875" customWidth="1"/>
    <col min="7938" max="7941" width="10.6640625" customWidth="1"/>
    <col min="8189" max="8189" width="3.6640625" customWidth="1"/>
    <col min="8190" max="8190" width="40.6640625" customWidth="1"/>
    <col min="8191" max="8191" width="10.88671875" customWidth="1"/>
    <col min="8192" max="8192" width="10.6640625" customWidth="1"/>
    <col min="8193" max="8193" width="9.88671875" customWidth="1"/>
    <col min="8194" max="8197" width="10.6640625" customWidth="1"/>
    <col min="8445" max="8445" width="3.6640625" customWidth="1"/>
    <col min="8446" max="8446" width="40.6640625" customWidth="1"/>
    <col min="8447" max="8447" width="10.88671875" customWidth="1"/>
    <col min="8448" max="8448" width="10.6640625" customWidth="1"/>
    <col min="8449" max="8449" width="9.88671875" customWidth="1"/>
    <col min="8450" max="8453" width="10.6640625" customWidth="1"/>
    <col min="8701" max="8701" width="3.6640625" customWidth="1"/>
    <col min="8702" max="8702" width="40.6640625" customWidth="1"/>
    <col min="8703" max="8703" width="10.88671875" customWidth="1"/>
    <col min="8704" max="8704" width="10.6640625" customWidth="1"/>
    <col min="8705" max="8705" width="9.88671875" customWidth="1"/>
    <col min="8706" max="8709" width="10.6640625" customWidth="1"/>
    <col min="8957" max="8957" width="3.6640625" customWidth="1"/>
    <col min="8958" max="8958" width="40.6640625" customWidth="1"/>
    <col min="8959" max="8959" width="10.88671875" customWidth="1"/>
    <col min="8960" max="8960" width="10.6640625" customWidth="1"/>
    <col min="8961" max="8961" width="9.88671875" customWidth="1"/>
    <col min="8962" max="8965" width="10.6640625" customWidth="1"/>
    <col min="9213" max="9213" width="3.6640625" customWidth="1"/>
    <col min="9214" max="9214" width="40.6640625" customWidth="1"/>
    <col min="9215" max="9215" width="10.88671875" customWidth="1"/>
    <col min="9216" max="9216" width="10.6640625" customWidth="1"/>
    <col min="9217" max="9217" width="9.88671875" customWidth="1"/>
    <col min="9218" max="9221" width="10.6640625" customWidth="1"/>
    <col min="9469" max="9469" width="3.6640625" customWidth="1"/>
    <col min="9470" max="9470" width="40.6640625" customWidth="1"/>
    <col min="9471" max="9471" width="10.88671875" customWidth="1"/>
    <col min="9472" max="9472" width="10.6640625" customWidth="1"/>
    <col min="9473" max="9473" width="9.88671875" customWidth="1"/>
    <col min="9474" max="9477" width="10.6640625" customWidth="1"/>
    <col min="9725" max="9725" width="3.6640625" customWidth="1"/>
    <col min="9726" max="9726" width="40.6640625" customWidth="1"/>
    <col min="9727" max="9727" width="10.88671875" customWidth="1"/>
    <col min="9728" max="9728" width="10.6640625" customWidth="1"/>
    <col min="9729" max="9729" width="9.88671875" customWidth="1"/>
    <col min="9730" max="9733" width="10.6640625" customWidth="1"/>
    <col min="9981" max="9981" width="3.6640625" customWidth="1"/>
    <col min="9982" max="9982" width="40.6640625" customWidth="1"/>
    <col min="9983" max="9983" width="10.88671875" customWidth="1"/>
    <col min="9984" max="9984" width="10.6640625" customWidth="1"/>
    <col min="9985" max="9985" width="9.88671875" customWidth="1"/>
    <col min="9986" max="9989" width="10.6640625" customWidth="1"/>
    <col min="10237" max="10237" width="3.6640625" customWidth="1"/>
    <col min="10238" max="10238" width="40.6640625" customWidth="1"/>
    <col min="10239" max="10239" width="10.88671875" customWidth="1"/>
    <col min="10240" max="10240" width="10.6640625" customWidth="1"/>
    <col min="10241" max="10241" width="9.88671875" customWidth="1"/>
    <col min="10242" max="10245" width="10.6640625" customWidth="1"/>
    <col min="10493" max="10493" width="3.6640625" customWidth="1"/>
    <col min="10494" max="10494" width="40.6640625" customWidth="1"/>
    <col min="10495" max="10495" width="10.88671875" customWidth="1"/>
    <col min="10496" max="10496" width="10.6640625" customWidth="1"/>
    <col min="10497" max="10497" width="9.88671875" customWidth="1"/>
    <col min="10498" max="10501" width="10.6640625" customWidth="1"/>
    <col min="10749" max="10749" width="3.6640625" customWidth="1"/>
    <col min="10750" max="10750" width="40.6640625" customWidth="1"/>
    <col min="10751" max="10751" width="10.88671875" customWidth="1"/>
    <col min="10752" max="10752" width="10.6640625" customWidth="1"/>
    <col min="10753" max="10753" width="9.88671875" customWidth="1"/>
    <col min="10754" max="10757" width="10.6640625" customWidth="1"/>
    <col min="11005" max="11005" width="3.6640625" customWidth="1"/>
    <col min="11006" max="11006" width="40.6640625" customWidth="1"/>
    <col min="11007" max="11007" width="10.88671875" customWidth="1"/>
    <col min="11008" max="11008" width="10.6640625" customWidth="1"/>
    <col min="11009" max="11009" width="9.88671875" customWidth="1"/>
    <col min="11010" max="11013" width="10.6640625" customWidth="1"/>
    <col min="11261" max="11261" width="3.6640625" customWidth="1"/>
    <col min="11262" max="11262" width="40.6640625" customWidth="1"/>
    <col min="11263" max="11263" width="10.88671875" customWidth="1"/>
    <col min="11264" max="11264" width="10.6640625" customWidth="1"/>
    <col min="11265" max="11265" width="9.88671875" customWidth="1"/>
    <col min="11266" max="11269" width="10.6640625" customWidth="1"/>
    <col min="11517" max="11517" width="3.6640625" customWidth="1"/>
    <col min="11518" max="11518" width="40.6640625" customWidth="1"/>
    <col min="11519" max="11519" width="10.88671875" customWidth="1"/>
    <col min="11520" max="11520" width="10.6640625" customWidth="1"/>
    <col min="11521" max="11521" width="9.88671875" customWidth="1"/>
    <col min="11522" max="11525" width="10.6640625" customWidth="1"/>
    <col min="11773" max="11773" width="3.6640625" customWidth="1"/>
    <col min="11774" max="11774" width="40.6640625" customWidth="1"/>
    <col min="11775" max="11775" width="10.88671875" customWidth="1"/>
    <col min="11776" max="11776" width="10.6640625" customWidth="1"/>
    <col min="11777" max="11777" width="9.88671875" customWidth="1"/>
    <col min="11778" max="11781" width="10.6640625" customWidth="1"/>
    <col min="12029" max="12029" width="3.6640625" customWidth="1"/>
    <col min="12030" max="12030" width="40.6640625" customWidth="1"/>
    <col min="12031" max="12031" width="10.88671875" customWidth="1"/>
    <col min="12032" max="12032" width="10.6640625" customWidth="1"/>
    <col min="12033" max="12033" width="9.88671875" customWidth="1"/>
    <col min="12034" max="12037" width="10.6640625" customWidth="1"/>
    <col min="12285" max="12285" width="3.6640625" customWidth="1"/>
    <col min="12286" max="12286" width="40.6640625" customWidth="1"/>
    <col min="12287" max="12287" width="10.88671875" customWidth="1"/>
    <col min="12288" max="12288" width="10.6640625" customWidth="1"/>
    <col min="12289" max="12289" width="9.88671875" customWidth="1"/>
    <col min="12290" max="12293" width="10.6640625" customWidth="1"/>
    <col min="12541" max="12541" width="3.6640625" customWidth="1"/>
    <col min="12542" max="12542" width="40.6640625" customWidth="1"/>
    <col min="12543" max="12543" width="10.88671875" customWidth="1"/>
    <col min="12544" max="12544" width="10.6640625" customWidth="1"/>
    <col min="12545" max="12545" width="9.88671875" customWidth="1"/>
    <col min="12546" max="12549" width="10.6640625" customWidth="1"/>
    <col min="12797" max="12797" width="3.6640625" customWidth="1"/>
    <col min="12798" max="12798" width="40.6640625" customWidth="1"/>
    <col min="12799" max="12799" width="10.88671875" customWidth="1"/>
    <col min="12800" max="12800" width="10.6640625" customWidth="1"/>
    <col min="12801" max="12801" width="9.88671875" customWidth="1"/>
    <col min="12802" max="12805" width="10.6640625" customWidth="1"/>
    <col min="13053" max="13053" width="3.6640625" customWidth="1"/>
    <col min="13054" max="13054" width="40.6640625" customWidth="1"/>
    <col min="13055" max="13055" width="10.88671875" customWidth="1"/>
    <col min="13056" max="13056" width="10.6640625" customWidth="1"/>
    <col min="13057" max="13057" width="9.88671875" customWidth="1"/>
    <col min="13058" max="13061" width="10.6640625" customWidth="1"/>
    <col min="13309" max="13309" width="3.6640625" customWidth="1"/>
    <col min="13310" max="13310" width="40.6640625" customWidth="1"/>
    <col min="13311" max="13311" width="10.88671875" customWidth="1"/>
    <col min="13312" max="13312" width="10.6640625" customWidth="1"/>
    <col min="13313" max="13313" width="9.88671875" customWidth="1"/>
    <col min="13314" max="13317" width="10.6640625" customWidth="1"/>
    <col min="13565" max="13565" width="3.6640625" customWidth="1"/>
    <col min="13566" max="13566" width="40.6640625" customWidth="1"/>
    <col min="13567" max="13567" width="10.88671875" customWidth="1"/>
    <col min="13568" max="13568" width="10.6640625" customWidth="1"/>
    <col min="13569" max="13569" width="9.88671875" customWidth="1"/>
    <col min="13570" max="13573" width="10.6640625" customWidth="1"/>
    <col min="13821" max="13821" width="3.6640625" customWidth="1"/>
    <col min="13822" max="13822" width="40.6640625" customWidth="1"/>
    <col min="13823" max="13823" width="10.88671875" customWidth="1"/>
    <col min="13824" max="13824" width="10.6640625" customWidth="1"/>
    <col min="13825" max="13825" width="9.88671875" customWidth="1"/>
    <col min="13826" max="13829" width="10.6640625" customWidth="1"/>
    <col min="14077" max="14077" width="3.6640625" customWidth="1"/>
    <col min="14078" max="14078" width="40.6640625" customWidth="1"/>
    <col min="14079" max="14079" width="10.88671875" customWidth="1"/>
    <col min="14080" max="14080" width="10.6640625" customWidth="1"/>
    <col min="14081" max="14081" width="9.88671875" customWidth="1"/>
    <col min="14082" max="14085" width="10.6640625" customWidth="1"/>
    <col min="14333" max="14333" width="3.6640625" customWidth="1"/>
    <col min="14334" max="14334" width="40.6640625" customWidth="1"/>
    <col min="14335" max="14335" width="10.88671875" customWidth="1"/>
    <col min="14336" max="14336" width="10.6640625" customWidth="1"/>
    <col min="14337" max="14337" width="9.88671875" customWidth="1"/>
    <col min="14338" max="14341" width="10.6640625" customWidth="1"/>
    <col min="14589" max="14589" width="3.6640625" customWidth="1"/>
    <col min="14590" max="14590" width="40.6640625" customWidth="1"/>
    <col min="14591" max="14591" width="10.88671875" customWidth="1"/>
    <col min="14592" max="14592" width="10.6640625" customWidth="1"/>
    <col min="14593" max="14593" width="9.88671875" customWidth="1"/>
    <col min="14594" max="14597" width="10.6640625" customWidth="1"/>
    <col min="14845" max="14845" width="3.6640625" customWidth="1"/>
    <col min="14846" max="14846" width="40.6640625" customWidth="1"/>
    <col min="14847" max="14847" width="10.88671875" customWidth="1"/>
    <col min="14848" max="14848" width="10.6640625" customWidth="1"/>
    <col min="14849" max="14849" width="9.88671875" customWidth="1"/>
    <col min="14850" max="14853" width="10.6640625" customWidth="1"/>
    <col min="15101" max="15101" width="3.6640625" customWidth="1"/>
    <col min="15102" max="15102" width="40.6640625" customWidth="1"/>
    <col min="15103" max="15103" width="10.88671875" customWidth="1"/>
    <col min="15104" max="15104" width="10.6640625" customWidth="1"/>
    <col min="15105" max="15105" width="9.88671875" customWidth="1"/>
    <col min="15106" max="15109" width="10.6640625" customWidth="1"/>
    <col min="15357" max="15357" width="3.6640625" customWidth="1"/>
    <col min="15358" max="15358" width="40.6640625" customWidth="1"/>
    <col min="15359" max="15359" width="10.88671875" customWidth="1"/>
    <col min="15360" max="15360" width="10.6640625" customWidth="1"/>
    <col min="15361" max="15361" width="9.88671875" customWidth="1"/>
    <col min="15362" max="15365" width="10.6640625" customWidth="1"/>
    <col min="15613" max="15613" width="3.6640625" customWidth="1"/>
    <col min="15614" max="15614" width="40.6640625" customWidth="1"/>
    <col min="15615" max="15615" width="10.88671875" customWidth="1"/>
    <col min="15616" max="15616" width="10.6640625" customWidth="1"/>
    <col min="15617" max="15617" width="9.88671875" customWidth="1"/>
    <col min="15618" max="15621" width="10.6640625" customWidth="1"/>
    <col min="15869" max="15869" width="3.6640625" customWidth="1"/>
    <col min="15870" max="15870" width="40.6640625" customWidth="1"/>
    <col min="15871" max="15871" width="10.88671875" customWidth="1"/>
    <col min="15872" max="15872" width="10.6640625" customWidth="1"/>
    <col min="15873" max="15873" width="9.88671875" customWidth="1"/>
    <col min="15874" max="15877" width="10.6640625" customWidth="1"/>
    <col min="16125" max="16125" width="3.6640625" customWidth="1"/>
    <col min="16126" max="16126" width="40.6640625" customWidth="1"/>
    <col min="16127" max="16127" width="10.88671875" customWidth="1"/>
    <col min="16128" max="16128" width="10.6640625" customWidth="1"/>
    <col min="16129" max="16129" width="9.88671875" customWidth="1"/>
    <col min="16130" max="16133" width="10.6640625" customWidth="1"/>
  </cols>
  <sheetData>
    <row r="1" spans="1:8">
      <c r="B1" s="435" t="s">
        <v>492</v>
      </c>
      <c r="C1" s="435"/>
      <c r="D1" s="435"/>
      <c r="E1" s="435"/>
      <c r="F1" s="435"/>
      <c r="G1" s="435"/>
      <c r="H1" s="435"/>
    </row>
    <row r="2" spans="1:8" ht="28.8" customHeight="1">
      <c r="A2" s="433" t="s">
        <v>329</v>
      </c>
      <c r="B2" s="434"/>
      <c r="C2" s="434"/>
      <c r="D2" s="434"/>
      <c r="E2" s="434"/>
      <c r="F2" s="434"/>
      <c r="G2" s="434"/>
      <c r="H2" s="434"/>
    </row>
    <row r="3" spans="1:8" ht="40.799999999999997">
      <c r="A3" s="21"/>
      <c r="B3" s="21"/>
      <c r="C3" s="328" t="s">
        <v>259</v>
      </c>
      <c r="D3" s="328" t="s">
        <v>439</v>
      </c>
      <c r="E3" s="328" t="s">
        <v>297</v>
      </c>
      <c r="F3" s="328" t="s">
        <v>436</v>
      </c>
      <c r="G3" s="328" t="s">
        <v>435</v>
      </c>
      <c r="H3" s="328" t="s">
        <v>432</v>
      </c>
    </row>
    <row r="4" spans="1:8" ht="9" customHeight="1">
      <c r="A4" s="21"/>
      <c r="B4" s="40"/>
      <c r="C4" s="329"/>
      <c r="D4" s="272"/>
      <c r="E4" s="272"/>
      <c r="F4" s="272"/>
      <c r="G4" s="272"/>
      <c r="H4" s="272"/>
    </row>
    <row r="5" spans="1:8" ht="27.6">
      <c r="A5" s="21"/>
      <c r="B5" s="419" t="s">
        <v>44</v>
      </c>
      <c r="C5" s="329"/>
      <c r="D5" s="272"/>
      <c r="E5" s="331"/>
      <c r="F5" s="331"/>
      <c r="G5" s="331"/>
      <c r="H5" s="331"/>
    </row>
    <row r="6" spans="1:8">
      <c r="A6" s="21">
        <v>1</v>
      </c>
      <c r="B6" s="419" t="s">
        <v>0</v>
      </c>
      <c r="C6" s="332"/>
      <c r="D6" s="332"/>
      <c r="E6" s="332"/>
      <c r="F6" s="332"/>
      <c r="G6" s="332"/>
      <c r="H6" s="332"/>
    </row>
    <row r="7" spans="1:8" ht="27">
      <c r="A7" s="21">
        <v>2</v>
      </c>
      <c r="B7" s="333" t="s">
        <v>241</v>
      </c>
      <c r="C7" s="332">
        <v>6551080</v>
      </c>
      <c r="D7" s="332">
        <v>7655130</v>
      </c>
      <c r="E7" s="332">
        <v>7666448</v>
      </c>
      <c r="F7" s="332">
        <v>7666448</v>
      </c>
      <c r="G7" s="332">
        <v>7666448</v>
      </c>
      <c r="H7" s="332">
        <v>7758814</v>
      </c>
    </row>
    <row r="8" spans="1:8" ht="27">
      <c r="A8" s="21">
        <v>3</v>
      </c>
      <c r="B8" s="333" t="s">
        <v>58</v>
      </c>
      <c r="C8" s="332">
        <v>0</v>
      </c>
      <c r="D8" s="332">
        <v>0</v>
      </c>
      <c r="E8" s="332">
        <v>0</v>
      </c>
      <c r="F8" s="332">
        <v>0</v>
      </c>
      <c r="G8" s="332">
        <v>0</v>
      </c>
      <c r="H8" s="332">
        <v>0</v>
      </c>
    </row>
    <row r="9" spans="1:8" ht="53.4">
      <c r="A9" s="21">
        <v>4</v>
      </c>
      <c r="B9" s="333" t="s">
        <v>59</v>
      </c>
      <c r="C9" s="332">
        <v>1247170</v>
      </c>
      <c r="D9" s="332">
        <v>1539000</v>
      </c>
      <c r="E9" s="332">
        <v>1472000</v>
      </c>
      <c r="F9" s="332">
        <v>1472000</v>
      </c>
      <c r="G9" s="332">
        <v>1472000</v>
      </c>
      <c r="H9" s="332">
        <v>1744500</v>
      </c>
    </row>
    <row r="10" spans="1:8" ht="27">
      <c r="A10" s="21">
        <v>5</v>
      </c>
      <c r="B10" s="333" t="s">
        <v>304</v>
      </c>
      <c r="C10" s="332">
        <v>1200000</v>
      </c>
      <c r="D10" s="332">
        <v>1200000</v>
      </c>
      <c r="E10" s="332">
        <v>1800000</v>
      </c>
      <c r="F10" s="332">
        <v>1800000</v>
      </c>
      <c r="G10" s="332">
        <v>1800000</v>
      </c>
      <c r="H10" s="332">
        <v>1800000</v>
      </c>
    </row>
    <row r="11" spans="1:8" ht="27">
      <c r="A11" s="21">
        <v>6</v>
      </c>
      <c r="B11" s="333" t="s">
        <v>1</v>
      </c>
      <c r="C11" s="332">
        <v>61468</v>
      </c>
      <c r="D11" s="334">
        <v>928128</v>
      </c>
      <c r="E11" s="332">
        <v>0</v>
      </c>
      <c r="F11" s="332">
        <v>16013</v>
      </c>
      <c r="G11" s="332">
        <v>245158</v>
      </c>
      <c r="H11" s="332">
        <v>0</v>
      </c>
    </row>
    <row r="12" spans="1:8" ht="27" customHeight="1">
      <c r="A12" s="21">
        <v>7</v>
      </c>
      <c r="B12" s="335" t="s">
        <v>307</v>
      </c>
      <c r="C12" s="79">
        <f t="shared" ref="C12" si="0">SUM(C6:C11)</f>
        <v>9059718</v>
      </c>
      <c r="D12" s="336">
        <f>SUM(D6:D11)</f>
        <v>11322258</v>
      </c>
      <c r="E12" s="79">
        <f>SUM(E6:E11)</f>
        <v>10938448</v>
      </c>
      <c r="F12" s="79">
        <f>SUM(F6:F11)</f>
        <v>10954461</v>
      </c>
      <c r="G12" s="79">
        <f t="shared" ref="G12" si="1">SUM(G6:G11)</f>
        <v>11183606</v>
      </c>
      <c r="H12" s="79">
        <f>SUM(H6:H11)</f>
        <v>11303314</v>
      </c>
    </row>
    <row r="13" spans="1:8">
      <c r="A13" s="21">
        <v>8</v>
      </c>
      <c r="B13" s="337" t="s">
        <v>61</v>
      </c>
      <c r="C13" s="332"/>
      <c r="D13" s="332"/>
      <c r="E13" s="332"/>
      <c r="F13" s="332"/>
      <c r="G13" s="332"/>
      <c r="H13" s="332"/>
    </row>
    <row r="14" spans="1:8">
      <c r="A14" s="21">
        <v>9</v>
      </c>
      <c r="B14" s="338" t="s">
        <v>45</v>
      </c>
      <c r="C14" s="332">
        <v>1100246</v>
      </c>
      <c r="D14" s="332">
        <v>1023083</v>
      </c>
      <c r="E14" s="332">
        <v>1000000</v>
      </c>
      <c r="F14" s="332">
        <v>1000000</v>
      </c>
      <c r="G14" s="332">
        <v>988281</v>
      </c>
      <c r="H14" s="332">
        <v>1000000</v>
      </c>
    </row>
    <row r="15" spans="1:8">
      <c r="A15" s="21">
        <v>10</v>
      </c>
      <c r="B15" s="338" t="s">
        <v>4</v>
      </c>
      <c r="C15" s="332">
        <v>647750</v>
      </c>
      <c r="D15" s="332">
        <v>823000</v>
      </c>
      <c r="E15" s="332">
        <v>800000</v>
      </c>
      <c r="F15" s="332">
        <v>800000</v>
      </c>
      <c r="G15" s="332">
        <v>831150</v>
      </c>
      <c r="H15" s="332">
        <v>800000</v>
      </c>
    </row>
    <row r="16" spans="1:8">
      <c r="A16" s="21">
        <v>11</v>
      </c>
      <c r="B16" s="338" t="s">
        <v>5</v>
      </c>
      <c r="C16" s="332">
        <v>5443951</v>
      </c>
      <c r="D16" s="332">
        <v>4326155</v>
      </c>
      <c r="E16" s="332">
        <v>4300000</v>
      </c>
      <c r="F16" s="332">
        <v>4300000</v>
      </c>
      <c r="G16" s="332">
        <v>2257309</v>
      </c>
      <c r="H16" s="332">
        <v>3500000</v>
      </c>
    </row>
    <row r="17" spans="1:8" ht="27" customHeight="1">
      <c r="A17" s="21">
        <v>12</v>
      </c>
      <c r="B17" s="338" t="s">
        <v>7</v>
      </c>
      <c r="C17" s="332">
        <v>1018663</v>
      </c>
      <c r="D17" s="332">
        <v>1067869</v>
      </c>
      <c r="E17" s="332">
        <v>1000000</v>
      </c>
      <c r="F17" s="332">
        <v>1000000</v>
      </c>
      <c r="G17" s="332">
        <v>1174848</v>
      </c>
      <c r="H17" s="332">
        <v>1200000</v>
      </c>
    </row>
    <row r="18" spans="1:8" ht="27" customHeight="1">
      <c r="A18" s="21">
        <v>13</v>
      </c>
      <c r="B18" s="338" t="s">
        <v>437</v>
      </c>
      <c r="C18" s="332">
        <v>82365</v>
      </c>
      <c r="D18" s="332">
        <v>1658</v>
      </c>
      <c r="E18" s="332">
        <v>0</v>
      </c>
      <c r="F18" s="332">
        <v>0</v>
      </c>
      <c r="G18" s="332">
        <v>7089</v>
      </c>
      <c r="H18" s="332">
        <v>0</v>
      </c>
    </row>
    <row r="19" spans="1:8" ht="20.399999999999999" customHeight="1">
      <c r="A19" s="21">
        <v>14</v>
      </c>
      <c r="B19" s="41" t="s">
        <v>8</v>
      </c>
      <c r="C19" s="79">
        <f t="shared" ref="C19" si="2">SUM(C13:C17)</f>
        <v>8210610</v>
      </c>
      <c r="D19" s="336">
        <f>SUM(D13:D17)</f>
        <v>7240107</v>
      </c>
      <c r="E19" s="79">
        <f>SUM(E13:E17)</f>
        <v>7100000</v>
      </c>
      <c r="F19" s="79">
        <f>SUM(F13:F17)</f>
        <v>7100000</v>
      </c>
      <c r="G19" s="79">
        <f>SUM(G13:G18)</f>
        <v>5258677</v>
      </c>
      <c r="H19" s="79">
        <f>SUM(H13:H17)</f>
        <v>6500000</v>
      </c>
    </row>
    <row r="20" spans="1:8" ht="15" hidden="1" customHeight="1">
      <c r="A20" s="21"/>
      <c r="B20" s="338" t="s">
        <v>62</v>
      </c>
      <c r="C20" s="332"/>
      <c r="D20" s="334"/>
      <c r="E20" s="332"/>
      <c r="F20" s="332"/>
      <c r="G20" s="332"/>
      <c r="H20" s="332"/>
    </row>
    <row r="21" spans="1:8" ht="15" hidden="1" customHeight="1">
      <c r="A21" s="21"/>
      <c r="B21" s="338"/>
      <c r="C21" s="332"/>
      <c r="D21" s="334"/>
      <c r="E21" s="332"/>
      <c r="F21" s="332"/>
      <c r="G21" s="332"/>
      <c r="H21" s="332"/>
    </row>
    <row r="22" spans="1:8" ht="15" hidden="1" customHeight="1">
      <c r="A22" s="21"/>
      <c r="B22" s="338"/>
      <c r="C22" s="332"/>
      <c r="D22" s="334"/>
      <c r="E22" s="332"/>
      <c r="F22" s="332"/>
      <c r="G22" s="332"/>
      <c r="H22" s="332"/>
    </row>
    <row r="23" spans="1:8" ht="28.95" customHeight="1">
      <c r="A23" s="21">
        <v>15</v>
      </c>
      <c r="B23" s="338" t="s">
        <v>305</v>
      </c>
      <c r="C23" s="332">
        <v>165000</v>
      </c>
      <c r="D23" s="332">
        <v>182500</v>
      </c>
      <c r="E23" s="332">
        <v>180000</v>
      </c>
      <c r="F23" s="332">
        <v>180000</v>
      </c>
      <c r="G23" s="332">
        <v>303155</v>
      </c>
      <c r="H23" s="332">
        <v>100000</v>
      </c>
    </row>
    <row r="24" spans="1:8" ht="23.4" customHeight="1">
      <c r="A24" s="21">
        <v>16</v>
      </c>
      <c r="B24" s="338" t="s">
        <v>306</v>
      </c>
      <c r="C24" s="332">
        <v>497099</v>
      </c>
      <c r="D24" s="332">
        <v>210000</v>
      </c>
      <c r="E24" s="332">
        <v>210000</v>
      </c>
      <c r="F24" s="332">
        <v>210000</v>
      </c>
      <c r="G24" s="332">
        <v>210000</v>
      </c>
      <c r="H24" s="332">
        <v>210000</v>
      </c>
    </row>
    <row r="25" spans="1:8">
      <c r="A25" s="21">
        <v>17</v>
      </c>
      <c r="B25" s="339" t="s">
        <v>9</v>
      </c>
      <c r="C25" s="332">
        <v>0</v>
      </c>
      <c r="D25" s="332">
        <v>0</v>
      </c>
      <c r="E25" s="332">
        <v>0</v>
      </c>
      <c r="F25" s="332">
        <v>0</v>
      </c>
      <c r="G25" s="332">
        <v>76275</v>
      </c>
      <c r="H25" s="332">
        <v>0</v>
      </c>
    </row>
    <row r="26" spans="1:8" ht="26.4">
      <c r="A26" s="21">
        <v>18</v>
      </c>
      <c r="B26" s="339" t="s">
        <v>10</v>
      </c>
      <c r="C26" s="332">
        <v>0</v>
      </c>
      <c r="D26" s="332">
        <v>0</v>
      </c>
      <c r="E26" s="332">
        <v>0</v>
      </c>
      <c r="F26" s="332">
        <v>0</v>
      </c>
      <c r="G26" s="332">
        <v>0</v>
      </c>
      <c r="H26" s="332">
        <v>0</v>
      </c>
    </row>
    <row r="27" spans="1:8" ht="26.4">
      <c r="A27" s="21">
        <v>19</v>
      </c>
      <c r="B27" s="339" t="s">
        <v>11</v>
      </c>
      <c r="C27" s="332">
        <v>0</v>
      </c>
      <c r="D27" s="332">
        <v>0</v>
      </c>
      <c r="E27" s="332">
        <v>0</v>
      </c>
      <c r="F27" s="332">
        <v>0</v>
      </c>
      <c r="G27" s="332">
        <v>16163</v>
      </c>
      <c r="H27" s="332">
        <v>0</v>
      </c>
    </row>
    <row r="28" spans="1:8">
      <c r="A28" s="21">
        <v>20</v>
      </c>
      <c r="B28" s="339" t="s">
        <v>330</v>
      </c>
      <c r="C28" s="332">
        <v>33710</v>
      </c>
      <c r="D28" s="332">
        <v>29615</v>
      </c>
      <c r="E28" s="332">
        <v>25000</v>
      </c>
      <c r="F28" s="332">
        <v>25000</v>
      </c>
      <c r="G28" s="332">
        <v>1548</v>
      </c>
      <c r="H28" s="332">
        <v>0</v>
      </c>
    </row>
    <row r="29" spans="1:8" ht="36" customHeight="1">
      <c r="A29" s="21">
        <v>21</v>
      </c>
      <c r="B29" s="339" t="s">
        <v>298</v>
      </c>
      <c r="C29" s="332">
        <v>431200</v>
      </c>
      <c r="D29" s="332">
        <v>284497</v>
      </c>
      <c r="E29" s="332">
        <v>285000</v>
      </c>
      <c r="F29" s="332">
        <v>285000</v>
      </c>
      <c r="G29" s="332">
        <v>428574</v>
      </c>
      <c r="H29" s="332">
        <v>250000</v>
      </c>
    </row>
    <row r="30" spans="1:8" ht="22.2" customHeight="1">
      <c r="A30" s="21">
        <v>22</v>
      </c>
      <c r="B30" s="340" t="s">
        <v>14</v>
      </c>
      <c r="C30" s="79">
        <f t="shared" ref="C30:E30" si="3">SUM(C23:C29)</f>
        <v>1127009</v>
      </c>
      <c r="D30" s="336">
        <f t="shared" si="3"/>
        <v>706612</v>
      </c>
      <c r="E30" s="79">
        <f t="shared" si="3"/>
        <v>700000</v>
      </c>
      <c r="F30" s="79">
        <f t="shared" ref="F30:H30" si="4">SUM(F23:F29)</f>
        <v>700000</v>
      </c>
      <c r="G30" s="79">
        <f t="shared" si="4"/>
        <v>1035715</v>
      </c>
      <c r="H30" s="79">
        <f t="shared" si="4"/>
        <v>560000</v>
      </c>
    </row>
    <row r="31" spans="1:8" ht="28.2" customHeight="1">
      <c r="A31" s="21">
        <v>23</v>
      </c>
      <c r="B31" s="340" t="s">
        <v>63</v>
      </c>
      <c r="C31" s="332">
        <v>0</v>
      </c>
      <c r="D31" s="334">
        <v>0</v>
      </c>
      <c r="E31" s="332">
        <v>0</v>
      </c>
      <c r="F31" s="332">
        <v>0</v>
      </c>
      <c r="G31" s="332">
        <v>0</v>
      </c>
      <c r="H31" s="332">
        <v>0</v>
      </c>
    </row>
    <row r="32" spans="1:8" ht="42.75" customHeight="1">
      <c r="A32" s="21">
        <v>24</v>
      </c>
      <c r="B32" s="338" t="s">
        <v>15</v>
      </c>
      <c r="C32" s="332">
        <v>0</v>
      </c>
      <c r="D32" s="334">
        <v>0</v>
      </c>
      <c r="E32" s="332">
        <v>0</v>
      </c>
      <c r="F32" s="332">
        <v>0</v>
      </c>
      <c r="G32" s="332">
        <v>0</v>
      </c>
      <c r="H32" s="332">
        <v>0</v>
      </c>
    </row>
    <row r="33" spans="1:8" ht="39.6">
      <c r="A33" s="21">
        <v>25</v>
      </c>
      <c r="B33" s="338" t="s">
        <v>74</v>
      </c>
      <c r="C33" s="332">
        <v>1046096</v>
      </c>
      <c r="D33" s="334">
        <v>180996</v>
      </c>
      <c r="E33" s="332">
        <v>0</v>
      </c>
      <c r="F33" s="332">
        <v>0</v>
      </c>
      <c r="G33" s="332">
        <v>0</v>
      </c>
      <c r="H33" s="332">
        <v>0</v>
      </c>
    </row>
    <row r="34" spans="1:8" ht="39.6">
      <c r="A34" s="21">
        <v>26</v>
      </c>
      <c r="B34" s="338" t="s">
        <v>47</v>
      </c>
      <c r="C34" s="332">
        <v>1989410</v>
      </c>
      <c r="D34" s="334">
        <v>0</v>
      </c>
      <c r="E34" s="332">
        <v>0</v>
      </c>
      <c r="F34" s="332">
        <v>0</v>
      </c>
      <c r="G34" s="332">
        <v>0</v>
      </c>
      <c r="H34" s="332">
        <v>0</v>
      </c>
    </row>
    <row r="35" spans="1:8" ht="26.4">
      <c r="A35" s="21">
        <v>27</v>
      </c>
      <c r="B35" s="338" t="s">
        <v>137</v>
      </c>
      <c r="C35" s="332">
        <v>346000</v>
      </c>
      <c r="D35" s="334">
        <v>131233</v>
      </c>
      <c r="E35" s="332">
        <v>0</v>
      </c>
      <c r="F35" s="332">
        <v>29040</v>
      </c>
      <c r="G35" s="332">
        <v>29040</v>
      </c>
      <c r="H35" s="332">
        <v>0</v>
      </c>
    </row>
    <row r="36" spans="1:8" ht="26.4">
      <c r="A36" s="21">
        <v>28</v>
      </c>
      <c r="B36" s="338" t="s">
        <v>16</v>
      </c>
      <c r="C36" s="79">
        <f>SUM(C31:C35)</f>
        <v>3381506</v>
      </c>
      <c r="D36" s="336">
        <f t="shared" ref="D36:H36" si="5">SUM(D32:D35)</f>
        <v>312229</v>
      </c>
      <c r="E36" s="79">
        <f t="shared" si="5"/>
        <v>0</v>
      </c>
      <c r="F36" s="79">
        <f t="shared" si="5"/>
        <v>29040</v>
      </c>
      <c r="G36" s="79">
        <f t="shared" si="5"/>
        <v>29040</v>
      </c>
      <c r="H36" s="79">
        <f t="shared" si="5"/>
        <v>0</v>
      </c>
    </row>
    <row r="37" spans="1:8" ht="26.4">
      <c r="A37" s="21">
        <v>29</v>
      </c>
      <c r="B37" s="41" t="s">
        <v>80</v>
      </c>
      <c r="C37" s="79">
        <v>21861208</v>
      </c>
      <c r="D37" s="336">
        <f>SUM(D12,D19,D30,D36)</f>
        <v>19581206</v>
      </c>
      <c r="E37" s="336">
        <f>SUM(E12,E19,E30,E36)</f>
        <v>18738448</v>
      </c>
      <c r="F37" s="336">
        <f>SUM(F12,F19,F30,F36)</f>
        <v>18783501</v>
      </c>
      <c r="G37" s="336">
        <f>SUM(G12,G19,G30,G36)</f>
        <v>17507038</v>
      </c>
      <c r="H37" s="336">
        <f>SUM(H12,H19,H30,H36)</f>
        <v>18363314</v>
      </c>
    </row>
    <row r="38" spans="1:8">
      <c r="A38" s="21">
        <v>30</v>
      </c>
      <c r="B38" s="341" t="s">
        <v>64</v>
      </c>
      <c r="C38" s="332"/>
      <c r="D38" s="334"/>
      <c r="E38" s="332"/>
      <c r="F38" s="332"/>
      <c r="G38" s="332"/>
      <c r="H38" s="332"/>
    </row>
    <row r="39" spans="1:8" ht="39.6">
      <c r="A39" s="21">
        <v>31</v>
      </c>
      <c r="B39" s="338" t="s">
        <v>18</v>
      </c>
      <c r="C39" s="332">
        <v>22950000</v>
      </c>
      <c r="D39" s="334">
        <v>0</v>
      </c>
      <c r="E39" s="332">
        <v>0</v>
      </c>
      <c r="F39" s="332">
        <v>0</v>
      </c>
      <c r="G39" s="332">
        <v>0</v>
      </c>
      <c r="H39" s="332">
        <v>0</v>
      </c>
    </row>
    <row r="40" spans="1:8" ht="39.6">
      <c r="A40" s="21">
        <v>32</v>
      </c>
      <c r="B40" s="338" t="s">
        <v>19</v>
      </c>
      <c r="C40" s="332">
        <v>0</v>
      </c>
      <c r="D40" s="334">
        <v>641565</v>
      </c>
      <c r="E40" s="332">
        <v>0</v>
      </c>
      <c r="F40" s="332">
        <v>7587776</v>
      </c>
      <c r="G40" s="332">
        <v>0</v>
      </c>
      <c r="H40" s="332">
        <v>7587776</v>
      </c>
    </row>
    <row r="41" spans="1:8" ht="26.4">
      <c r="A41" s="21">
        <v>33</v>
      </c>
      <c r="B41" s="338" t="s">
        <v>20</v>
      </c>
      <c r="C41" s="332">
        <v>0</v>
      </c>
      <c r="D41" s="334">
        <v>0</v>
      </c>
      <c r="E41" s="332">
        <v>0</v>
      </c>
      <c r="F41" s="332">
        <v>0</v>
      </c>
      <c r="G41" s="332">
        <v>0</v>
      </c>
      <c r="H41" s="332">
        <v>0</v>
      </c>
    </row>
    <row r="42" spans="1:8" ht="39.6">
      <c r="A42" s="21">
        <v>34</v>
      </c>
      <c r="B42" s="338" t="s">
        <v>296</v>
      </c>
      <c r="C42" s="332">
        <v>0</v>
      </c>
      <c r="D42" s="334">
        <v>250000</v>
      </c>
      <c r="E42" s="332">
        <v>0</v>
      </c>
      <c r="F42" s="332">
        <v>0</v>
      </c>
      <c r="G42" s="332">
        <v>0</v>
      </c>
      <c r="H42" s="332">
        <v>0</v>
      </c>
    </row>
    <row r="43" spans="1:8" ht="26.4">
      <c r="A43" s="40">
        <v>35</v>
      </c>
      <c r="B43" s="41" t="s">
        <v>81</v>
      </c>
      <c r="C43" s="79">
        <f>SUM(C38:C42)</f>
        <v>22950000</v>
      </c>
      <c r="D43" s="79">
        <f>SUM(D38:D42)</f>
        <v>891565</v>
      </c>
      <c r="E43" s="79">
        <f t="shared" ref="E43:F43" si="6">SUM(E38:E42)</f>
        <v>0</v>
      </c>
      <c r="F43" s="79">
        <f t="shared" si="6"/>
        <v>7587776</v>
      </c>
      <c r="G43" s="79">
        <f t="shared" ref="G43:H43" si="7">SUM(G38:G42)</f>
        <v>0</v>
      </c>
      <c r="H43" s="79">
        <f t="shared" si="7"/>
        <v>7587776</v>
      </c>
    </row>
    <row r="44" spans="1:8" ht="33" customHeight="1">
      <c r="A44" s="388">
        <v>36</v>
      </c>
      <c r="B44" s="389" t="s">
        <v>82</v>
      </c>
      <c r="C44" s="390">
        <v>44811208</v>
      </c>
      <c r="D44" s="391">
        <f>SUM(D37,D43)</f>
        <v>20472771</v>
      </c>
      <c r="E44" s="391">
        <f>SUM(E37,E43)</f>
        <v>18738448</v>
      </c>
      <c r="F44" s="391">
        <f>SUM(F37,F43)</f>
        <v>26371277</v>
      </c>
      <c r="G44" s="391">
        <f>SUM(G37,G43)</f>
        <v>17507038</v>
      </c>
      <c r="H44" s="391">
        <f>SUM(H37,H43)</f>
        <v>25951090</v>
      </c>
    </row>
    <row r="45" spans="1:8" ht="45.75" customHeight="1">
      <c r="A45" s="21">
        <v>37</v>
      </c>
      <c r="B45" s="338" t="s">
        <v>23</v>
      </c>
      <c r="C45" s="332">
        <v>796888</v>
      </c>
      <c r="D45" s="334">
        <v>547138</v>
      </c>
      <c r="E45" s="332">
        <v>0</v>
      </c>
      <c r="F45" s="332">
        <v>0</v>
      </c>
      <c r="G45" s="332">
        <v>452133</v>
      </c>
      <c r="H45" s="332">
        <v>0</v>
      </c>
    </row>
    <row r="46" spans="1:8">
      <c r="A46" s="21">
        <v>38</v>
      </c>
      <c r="B46" s="338" t="s">
        <v>24</v>
      </c>
      <c r="C46" s="332">
        <v>15224761</v>
      </c>
      <c r="D46" s="334">
        <v>44442816</v>
      </c>
      <c r="E46" s="332">
        <v>18370981</v>
      </c>
      <c r="F46" s="332">
        <v>18370981</v>
      </c>
      <c r="G46" s="332">
        <v>18370981</v>
      </c>
      <c r="H46" s="332">
        <v>10195694</v>
      </c>
    </row>
    <row r="47" spans="1:8">
      <c r="A47" s="388">
        <v>39</v>
      </c>
      <c r="B47" s="392" t="s">
        <v>25</v>
      </c>
      <c r="C47" s="390">
        <f t="shared" ref="C47" si="8">SUM(C45:C46)</f>
        <v>16021649</v>
      </c>
      <c r="D47" s="393">
        <f>SUM(D45:D46)</f>
        <v>44989954</v>
      </c>
      <c r="E47" s="390">
        <f>SUM(E45:E46)</f>
        <v>18370981</v>
      </c>
      <c r="F47" s="390">
        <f>SUM(F45:F46)</f>
        <v>18370981</v>
      </c>
      <c r="G47" s="390">
        <f t="shared" ref="G47" si="9">SUM(G45:G46)</f>
        <v>18823114</v>
      </c>
      <c r="H47" s="390">
        <f>SUM(H45:H46)</f>
        <v>10195694</v>
      </c>
    </row>
    <row r="48" spans="1:8" ht="20.100000000000001" customHeight="1">
      <c r="A48" s="394">
        <v>40</v>
      </c>
      <c r="B48" s="395" t="s">
        <v>26</v>
      </c>
      <c r="C48" s="396">
        <v>60832857</v>
      </c>
      <c r="D48" s="397">
        <f>SUM(D44,D47)</f>
        <v>65462725</v>
      </c>
      <c r="E48" s="397">
        <f>SUM(E44,E47)</f>
        <v>37109429</v>
      </c>
      <c r="F48" s="397">
        <f>SUM(F44,F47)</f>
        <v>44742258</v>
      </c>
      <c r="G48" s="397">
        <f>SUM(G44,G47)</f>
        <v>36330152</v>
      </c>
      <c r="H48" s="397">
        <f>SUM(H44,H47)</f>
        <v>36146784</v>
      </c>
    </row>
    <row r="49" spans="1:8" ht="56.4" customHeight="1">
      <c r="A49" s="21">
        <v>41</v>
      </c>
      <c r="B49" s="419" t="s">
        <v>44</v>
      </c>
      <c r="C49" s="328" t="s">
        <v>259</v>
      </c>
      <c r="D49" s="328" t="s">
        <v>439</v>
      </c>
      <c r="E49" s="328" t="s">
        <v>297</v>
      </c>
      <c r="F49" s="328" t="s">
        <v>436</v>
      </c>
      <c r="G49" s="328" t="s">
        <v>435</v>
      </c>
      <c r="H49" s="328" t="s">
        <v>432</v>
      </c>
    </row>
    <row r="50" spans="1:8" ht="20.100000000000001" customHeight="1">
      <c r="A50" s="21">
        <v>42</v>
      </c>
      <c r="B50" s="338" t="s">
        <v>66</v>
      </c>
      <c r="C50" s="332">
        <v>3937687</v>
      </c>
      <c r="D50" s="334">
        <v>4517266</v>
      </c>
      <c r="E50" s="332">
        <v>4570000</v>
      </c>
      <c r="F50" s="332">
        <v>4761670</v>
      </c>
      <c r="G50" s="332">
        <v>4772514</v>
      </c>
      <c r="H50" s="332">
        <v>4588648</v>
      </c>
    </row>
    <row r="51" spans="1:8" ht="20.100000000000001" customHeight="1">
      <c r="A51" s="21">
        <v>43</v>
      </c>
      <c r="B51" s="338" t="s">
        <v>67</v>
      </c>
      <c r="C51" s="332">
        <v>941562</v>
      </c>
      <c r="D51" s="334">
        <v>974326</v>
      </c>
      <c r="E51" s="332">
        <v>894000</v>
      </c>
      <c r="F51" s="332">
        <v>935693</v>
      </c>
      <c r="G51" s="332">
        <v>937020</v>
      </c>
      <c r="H51" s="332">
        <v>890000</v>
      </c>
    </row>
    <row r="52" spans="1:8" ht="20.100000000000001" customHeight="1">
      <c r="A52" s="21">
        <v>44</v>
      </c>
      <c r="B52" s="338" t="s">
        <v>68</v>
      </c>
      <c r="C52" s="332">
        <v>4122951</v>
      </c>
      <c r="D52" s="334">
        <v>6357942</v>
      </c>
      <c r="E52" s="332">
        <v>5248000</v>
      </c>
      <c r="F52" s="332">
        <v>5443250</v>
      </c>
      <c r="G52" s="332">
        <v>4403765</v>
      </c>
      <c r="H52" s="332">
        <v>5710000</v>
      </c>
    </row>
    <row r="53" spans="1:8" ht="20.100000000000001" customHeight="1">
      <c r="A53" s="21">
        <v>45</v>
      </c>
      <c r="B53" s="338" t="s">
        <v>30</v>
      </c>
      <c r="C53" s="332">
        <v>93485</v>
      </c>
      <c r="D53" s="334">
        <v>397170</v>
      </c>
      <c r="E53" s="332">
        <v>0</v>
      </c>
      <c r="F53" s="332">
        <v>0</v>
      </c>
      <c r="G53" s="332">
        <v>0</v>
      </c>
      <c r="H53" s="332">
        <v>0</v>
      </c>
    </row>
    <row r="54" spans="1:8" ht="34.5" customHeight="1">
      <c r="A54" s="21">
        <v>46</v>
      </c>
      <c r="B54" s="338" t="s">
        <v>69</v>
      </c>
      <c r="C54" s="332">
        <v>575000</v>
      </c>
      <c r="D54" s="334">
        <v>1191000</v>
      </c>
      <c r="E54" s="332">
        <v>1124000</v>
      </c>
      <c r="F54" s="332">
        <v>1124000</v>
      </c>
      <c r="G54" s="332">
        <v>855000</v>
      </c>
      <c r="H54" s="332">
        <v>1274500</v>
      </c>
    </row>
    <row r="55" spans="1:8" ht="24.9" customHeight="1">
      <c r="A55" s="21">
        <v>47</v>
      </c>
      <c r="B55" s="338" t="s">
        <v>31</v>
      </c>
      <c r="C55" s="332">
        <v>4481432</v>
      </c>
      <c r="D55" s="334">
        <f>SUM(D56:D60)</f>
        <v>4733628</v>
      </c>
      <c r="E55" s="334">
        <f>SUM(E56:E61)</f>
        <v>4854255</v>
      </c>
      <c r="F55" s="334">
        <v>4861139</v>
      </c>
      <c r="G55" s="332">
        <v>4861139</v>
      </c>
      <c r="H55" s="334">
        <f>SUM(H56,H57,H58,H59,H60,H61)</f>
        <v>5075553</v>
      </c>
    </row>
    <row r="56" spans="1:8" ht="24.9" customHeight="1">
      <c r="A56" s="21">
        <v>48</v>
      </c>
      <c r="B56" s="338" t="s">
        <v>48</v>
      </c>
      <c r="C56" s="332">
        <v>2737000</v>
      </c>
      <c r="D56" s="334">
        <v>3223558</v>
      </c>
      <c r="E56" s="332">
        <v>3244185</v>
      </c>
      <c r="F56" s="332">
        <v>3244185</v>
      </c>
      <c r="G56" s="332">
        <v>3244185</v>
      </c>
      <c r="H56" s="332">
        <v>3667153</v>
      </c>
    </row>
    <row r="57" spans="1:8" ht="24.9" customHeight="1">
      <c r="A57" s="21">
        <v>49</v>
      </c>
      <c r="B57" s="338" t="s">
        <v>49</v>
      </c>
      <c r="C57" s="332">
        <v>1210000</v>
      </c>
      <c r="D57" s="334">
        <v>880000</v>
      </c>
      <c r="E57" s="332">
        <v>880000</v>
      </c>
      <c r="F57" s="332">
        <v>880000</v>
      </c>
      <c r="G57" s="332">
        <v>880000</v>
      </c>
      <c r="H57" s="332">
        <v>660000</v>
      </c>
    </row>
    <row r="58" spans="1:8" ht="40.5" customHeight="1">
      <c r="A58" s="21">
        <v>50</v>
      </c>
      <c r="B58" s="338" t="s">
        <v>51</v>
      </c>
      <c r="C58" s="332">
        <v>68400</v>
      </c>
      <c r="D58" s="334">
        <v>68400</v>
      </c>
      <c r="E58" s="332">
        <v>68400</v>
      </c>
      <c r="F58" s="332">
        <v>68400</v>
      </c>
      <c r="G58" s="332">
        <v>68400</v>
      </c>
      <c r="H58" s="332">
        <v>68400</v>
      </c>
    </row>
    <row r="59" spans="1:8" ht="24.9" customHeight="1">
      <c r="A59" s="21">
        <v>51</v>
      </c>
      <c r="B59" s="338" t="s">
        <v>50</v>
      </c>
      <c r="C59" s="332">
        <v>275000</v>
      </c>
      <c r="D59" s="334">
        <v>348000</v>
      </c>
      <c r="E59" s="332">
        <v>348000</v>
      </c>
      <c r="F59" s="332">
        <v>359000</v>
      </c>
      <c r="G59" s="332">
        <v>359000</v>
      </c>
      <c r="H59" s="332">
        <v>370000</v>
      </c>
    </row>
    <row r="60" spans="1:8" ht="24.9" customHeight="1">
      <c r="A60" s="21">
        <v>52</v>
      </c>
      <c r="B60" s="338" t="s">
        <v>299</v>
      </c>
      <c r="C60" s="332">
        <v>191032</v>
      </c>
      <c r="D60" s="334">
        <v>213670</v>
      </c>
      <c r="E60" s="332">
        <v>213670</v>
      </c>
      <c r="F60" s="332">
        <v>209554</v>
      </c>
      <c r="G60" s="332">
        <v>209554</v>
      </c>
      <c r="H60" s="332">
        <v>210000</v>
      </c>
    </row>
    <row r="61" spans="1:8" ht="24.9" customHeight="1">
      <c r="A61" s="21">
        <v>53</v>
      </c>
      <c r="B61" s="338" t="s">
        <v>303</v>
      </c>
      <c r="C61" s="332">
        <v>0</v>
      </c>
      <c r="D61" s="334">
        <v>0</v>
      </c>
      <c r="E61" s="332">
        <v>100000</v>
      </c>
      <c r="F61" s="332">
        <v>100000</v>
      </c>
      <c r="G61" s="332">
        <v>100000</v>
      </c>
      <c r="H61" s="332">
        <v>100000</v>
      </c>
    </row>
    <row r="62" spans="1:8" ht="35.4" customHeight="1">
      <c r="A62" s="21">
        <v>54</v>
      </c>
      <c r="B62" s="342" t="s">
        <v>331</v>
      </c>
      <c r="C62" s="332">
        <v>72000</v>
      </c>
      <c r="D62" s="334">
        <v>72000</v>
      </c>
      <c r="E62" s="332">
        <v>130000</v>
      </c>
      <c r="F62" s="332">
        <v>130000</v>
      </c>
      <c r="G62" s="332">
        <v>98000</v>
      </c>
      <c r="H62" s="332">
        <v>130000</v>
      </c>
    </row>
    <row r="63" spans="1:8" ht="25.2" customHeight="1">
      <c r="A63" s="21">
        <v>55</v>
      </c>
      <c r="B63" s="338" t="s">
        <v>34</v>
      </c>
      <c r="C63" s="332"/>
      <c r="D63" s="334"/>
      <c r="E63" s="332">
        <v>7573543</v>
      </c>
      <c r="F63" s="332">
        <v>7573543</v>
      </c>
      <c r="G63" s="332">
        <v>0</v>
      </c>
      <c r="H63" s="332">
        <v>1369947</v>
      </c>
    </row>
    <row r="64" spans="1:8" ht="20.100000000000001" customHeight="1">
      <c r="A64" s="21">
        <v>56</v>
      </c>
      <c r="B64" s="24" t="s">
        <v>35</v>
      </c>
      <c r="C64" s="79">
        <v>14224117</v>
      </c>
      <c r="D64" s="336">
        <f>SUM(D50,D51,D52,D53,D54,D55,D62,D63)</f>
        <v>18243332</v>
      </c>
      <c r="E64" s="336">
        <f>SUM(E50,E51,E52,E53,E54,E55,E62,E63)</f>
        <v>24393798</v>
      </c>
      <c r="F64" s="336">
        <f>SUM(F50,F51,F52,F53,F54,F55,F62,F63)</f>
        <v>24829295</v>
      </c>
      <c r="G64" s="336">
        <f>SUM(G50,G51,G52,G53,G54,G55,G62,G63)</f>
        <v>15927438</v>
      </c>
      <c r="H64" s="336">
        <f>SUM(H50,H51,H52,H53,H54,H55,H62,H63)</f>
        <v>19038648</v>
      </c>
    </row>
    <row r="65" spans="1:8" ht="20.100000000000001" customHeight="1">
      <c r="A65" s="21">
        <v>57</v>
      </c>
      <c r="B65" s="343" t="s">
        <v>71</v>
      </c>
      <c r="C65" s="332">
        <v>489180</v>
      </c>
      <c r="D65" s="334">
        <v>1546223</v>
      </c>
      <c r="E65" s="332">
        <v>3076465</v>
      </c>
      <c r="F65" s="332">
        <v>9769750</v>
      </c>
      <c r="G65" s="332">
        <v>9769648</v>
      </c>
      <c r="H65" s="332">
        <v>1651000</v>
      </c>
    </row>
    <row r="66" spans="1:8" ht="20.100000000000001" customHeight="1">
      <c r="A66" s="21">
        <v>58</v>
      </c>
      <c r="B66" s="343" t="s">
        <v>72</v>
      </c>
      <c r="C66" s="332">
        <v>900000</v>
      </c>
      <c r="D66" s="334">
        <v>26818539</v>
      </c>
      <c r="E66" s="332">
        <v>1000000</v>
      </c>
      <c r="F66" s="332">
        <v>1000000</v>
      </c>
      <c r="G66" s="332">
        <v>0</v>
      </c>
      <c r="H66" s="332">
        <v>3413000</v>
      </c>
    </row>
    <row r="67" spans="1:8" ht="35.1" customHeight="1">
      <c r="A67" s="21">
        <v>59</v>
      </c>
      <c r="B67" s="338" t="s">
        <v>36</v>
      </c>
      <c r="C67" s="332">
        <v>0</v>
      </c>
      <c r="D67" s="334">
        <v>0</v>
      </c>
      <c r="E67" s="332">
        <v>0</v>
      </c>
      <c r="F67" s="332">
        <v>1758</v>
      </c>
      <c r="G67" s="332">
        <v>0</v>
      </c>
      <c r="H67" s="332">
        <v>1758</v>
      </c>
    </row>
    <row r="68" spans="1:8" ht="20.100000000000001" customHeight="1">
      <c r="A68" s="21">
        <v>60</v>
      </c>
      <c r="B68" s="342" t="s">
        <v>38</v>
      </c>
      <c r="C68" s="332"/>
      <c r="D68" s="334">
        <v>0</v>
      </c>
      <c r="E68" s="332">
        <v>8201794</v>
      </c>
      <c r="F68" s="332">
        <v>8704083</v>
      </c>
      <c r="G68" s="332">
        <v>0</v>
      </c>
      <c r="H68" s="332">
        <v>11590245</v>
      </c>
    </row>
    <row r="69" spans="1:8" ht="20.100000000000001" customHeight="1">
      <c r="A69" s="21">
        <v>61</v>
      </c>
      <c r="B69" s="24" t="s">
        <v>39</v>
      </c>
      <c r="C69" s="79">
        <f t="shared" ref="C69:H69" si="10">SUM(C65:C68)</f>
        <v>1389180</v>
      </c>
      <c r="D69" s="336">
        <f t="shared" si="10"/>
        <v>28364762</v>
      </c>
      <c r="E69" s="79">
        <f t="shared" si="10"/>
        <v>12278259</v>
      </c>
      <c r="F69" s="79">
        <f t="shared" si="10"/>
        <v>19475591</v>
      </c>
      <c r="G69" s="79">
        <f t="shared" si="10"/>
        <v>9769648</v>
      </c>
      <c r="H69" s="79">
        <f t="shared" si="10"/>
        <v>16656003</v>
      </c>
    </row>
    <row r="70" spans="1:8" ht="18.75" customHeight="1">
      <c r="A70" s="398">
        <v>62</v>
      </c>
      <c r="B70" s="399" t="s">
        <v>332</v>
      </c>
      <c r="C70" s="390">
        <v>15613297</v>
      </c>
      <c r="D70" s="391">
        <f>SUM(D64,D69)</f>
        <v>46608094</v>
      </c>
      <c r="E70" s="390">
        <f>E64+E69</f>
        <v>36672057</v>
      </c>
      <c r="F70" s="390">
        <f>F64+F69</f>
        <v>44304886</v>
      </c>
      <c r="G70" s="390">
        <f>G64+G69</f>
        <v>25697086</v>
      </c>
      <c r="H70" s="390">
        <f>H64+H69</f>
        <v>35694651</v>
      </c>
    </row>
    <row r="71" spans="1:8" ht="19.5" hidden="1" customHeight="1">
      <c r="A71" s="21">
        <v>43</v>
      </c>
      <c r="B71" s="24" t="s">
        <v>83</v>
      </c>
      <c r="C71" s="332"/>
      <c r="D71" s="334"/>
      <c r="E71" s="332"/>
      <c r="F71" s="332"/>
      <c r="G71" s="332"/>
      <c r="H71" s="332"/>
    </row>
    <row r="72" spans="1:8" ht="19.5" hidden="1" customHeight="1">
      <c r="A72" s="21">
        <v>44</v>
      </c>
      <c r="B72" s="339" t="s">
        <v>40</v>
      </c>
      <c r="C72" s="332"/>
      <c r="D72" s="334"/>
      <c r="E72" s="332"/>
      <c r="F72" s="332"/>
      <c r="G72" s="332"/>
      <c r="H72" s="332"/>
    </row>
    <row r="73" spans="1:8" ht="31.5" customHeight="1">
      <c r="A73" s="21">
        <v>63</v>
      </c>
      <c r="B73" s="339" t="s">
        <v>139</v>
      </c>
      <c r="C73" s="332">
        <v>776744</v>
      </c>
      <c r="D73" s="334">
        <v>485308</v>
      </c>
      <c r="E73" s="332">
        <v>437372</v>
      </c>
      <c r="F73" s="332">
        <v>437372</v>
      </c>
      <c r="G73" s="332">
        <v>437372</v>
      </c>
      <c r="H73" s="332">
        <v>452133</v>
      </c>
    </row>
    <row r="74" spans="1:8" ht="20.100000000000001" customHeight="1">
      <c r="A74" s="398">
        <v>64</v>
      </c>
      <c r="B74" s="400" t="s">
        <v>42</v>
      </c>
      <c r="C74" s="390">
        <f t="shared" ref="C74:H74" si="11">SUM(C73)</f>
        <v>776744</v>
      </c>
      <c r="D74" s="391">
        <f t="shared" si="11"/>
        <v>485308</v>
      </c>
      <c r="E74" s="390">
        <f t="shared" si="11"/>
        <v>437372</v>
      </c>
      <c r="F74" s="390">
        <f t="shared" si="11"/>
        <v>437372</v>
      </c>
      <c r="G74" s="390">
        <f t="shared" si="11"/>
        <v>437372</v>
      </c>
      <c r="H74" s="390">
        <f t="shared" si="11"/>
        <v>452133</v>
      </c>
    </row>
    <row r="75" spans="1:8" ht="20.100000000000001" customHeight="1">
      <c r="A75" s="401">
        <v>65</v>
      </c>
      <c r="B75" s="402" t="s">
        <v>43</v>
      </c>
      <c r="C75" s="403">
        <v>16390041</v>
      </c>
      <c r="D75" s="404">
        <f>SUM(D70,D74)</f>
        <v>47093402</v>
      </c>
      <c r="E75" s="405">
        <f>E70+E74</f>
        <v>37109429</v>
      </c>
      <c r="F75" s="405">
        <f>F70+F74</f>
        <v>44742258</v>
      </c>
      <c r="G75" s="405">
        <f>G70+G74</f>
        <v>26134458</v>
      </c>
      <c r="H75" s="78">
        <f>H70+H74</f>
        <v>36146784</v>
      </c>
    </row>
    <row r="76" spans="1:8" ht="20.100000000000001" customHeight="1">
      <c r="A76" s="232"/>
      <c r="B76" s="27"/>
      <c r="C76" s="344"/>
      <c r="D76" s="345"/>
      <c r="E76" s="346"/>
      <c r="F76" s="346"/>
      <c r="G76" s="27"/>
    </row>
    <row r="77" spans="1:8">
      <c r="A77" s="26"/>
      <c r="B77" s="347"/>
      <c r="C77" s="27"/>
      <c r="D77" s="27"/>
      <c r="E77" s="27"/>
      <c r="F77" s="27"/>
      <c r="G77" s="27"/>
    </row>
    <row r="78" spans="1:8">
      <c r="A78" s="26"/>
      <c r="B78" s="27"/>
      <c r="C78" s="27"/>
    </row>
    <row r="79" spans="1:8">
      <c r="A79" s="26"/>
      <c r="B79" s="27"/>
      <c r="C79" s="27"/>
    </row>
    <row r="80" spans="1:8">
      <c r="B80" s="27"/>
    </row>
  </sheetData>
  <mergeCells count="2">
    <mergeCell ref="A2:H2"/>
    <mergeCell ref="B1:H1"/>
  </mergeCells>
  <pageMargins left="0.11811023622047245" right="0.31496062992125984" top="0.74803149606299213" bottom="0.35433070866141736" header="0.31496062992125984" footer="0.31496062992125984"/>
  <pageSetup paperSize="9" scale="63" orientation="portrait" r:id="rId1"/>
  <rowBreaks count="1" manualBreakCount="1">
    <brk id="48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R26"/>
  <sheetViews>
    <sheetView zoomScaleNormal="100" workbookViewId="0">
      <selection activeCell="G4" sqref="G4:K4"/>
    </sheetView>
  </sheetViews>
  <sheetFormatPr defaultRowHeight="14.4"/>
  <cols>
    <col min="1" max="1" width="4.109375" style="164" customWidth="1"/>
    <col min="2" max="2" width="29.109375" style="165" customWidth="1"/>
    <col min="3" max="6" width="14.5546875" style="164" customWidth="1"/>
    <col min="7" max="7" width="29.6640625" style="164" customWidth="1"/>
    <col min="8" max="8" width="13.88671875" style="164" customWidth="1"/>
    <col min="9" max="9" width="13.6640625" style="164" customWidth="1"/>
    <col min="10" max="10" width="12" style="164" customWidth="1"/>
    <col min="11" max="11" width="12.88671875" style="164" customWidth="1"/>
    <col min="12" max="252" width="9.109375" style="164" customWidth="1"/>
    <col min="254" max="254" width="4.109375" customWidth="1"/>
    <col min="255" max="255" width="30.33203125" customWidth="1"/>
    <col min="256" max="256" width="12.5546875" customWidth="1"/>
    <col min="257" max="257" width="12.6640625" customWidth="1"/>
    <col min="258" max="258" width="12.88671875" customWidth="1"/>
    <col min="259" max="259" width="30.33203125" customWidth="1"/>
    <col min="260" max="260" width="12.6640625" customWidth="1"/>
    <col min="261" max="261" width="11.33203125" customWidth="1"/>
    <col min="262" max="262" width="0" hidden="1" customWidth="1"/>
    <col min="263" max="263" width="13.5546875" customWidth="1"/>
    <col min="264" max="508" width="9.109375" customWidth="1"/>
    <col min="510" max="510" width="4.109375" customWidth="1"/>
    <col min="511" max="511" width="30.33203125" customWidth="1"/>
    <col min="512" max="512" width="12.5546875" customWidth="1"/>
    <col min="513" max="513" width="12.6640625" customWidth="1"/>
    <col min="514" max="514" width="12.88671875" customWidth="1"/>
    <col min="515" max="515" width="30.33203125" customWidth="1"/>
    <col min="516" max="516" width="12.6640625" customWidth="1"/>
    <col min="517" max="517" width="11.33203125" customWidth="1"/>
    <col min="518" max="518" width="0" hidden="1" customWidth="1"/>
    <col min="519" max="519" width="13.5546875" customWidth="1"/>
    <col min="520" max="764" width="9.109375" customWidth="1"/>
    <col min="766" max="766" width="4.109375" customWidth="1"/>
    <col min="767" max="767" width="30.33203125" customWidth="1"/>
    <col min="768" max="768" width="12.5546875" customWidth="1"/>
    <col min="769" max="769" width="12.6640625" customWidth="1"/>
    <col min="770" max="770" width="12.88671875" customWidth="1"/>
    <col min="771" max="771" width="30.33203125" customWidth="1"/>
    <col min="772" max="772" width="12.6640625" customWidth="1"/>
    <col min="773" max="773" width="11.33203125" customWidth="1"/>
    <col min="774" max="774" width="0" hidden="1" customWidth="1"/>
    <col min="775" max="775" width="13.5546875" customWidth="1"/>
    <col min="776" max="1020" width="9.109375" customWidth="1"/>
    <col min="1022" max="1022" width="4.109375" customWidth="1"/>
    <col min="1023" max="1023" width="30.33203125" customWidth="1"/>
    <col min="1024" max="1024" width="12.5546875" customWidth="1"/>
    <col min="1025" max="1025" width="12.6640625" customWidth="1"/>
    <col min="1026" max="1026" width="12.88671875" customWidth="1"/>
    <col min="1027" max="1027" width="30.33203125" customWidth="1"/>
    <col min="1028" max="1028" width="12.6640625" customWidth="1"/>
    <col min="1029" max="1029" width="11.33203125" customWidth="1"/>
    <col min="1030" max="1030" width="0" hidden="1" customWidth="1"/>
    <col min="1031" max="1031" width="13.5546875" customWidth="1"/>
    <col min="1032" max="1276" width="9.109375" customWidth="1"/>
    <col min="1278" max="1278" width="4.109375" customWidth="1"/>
    <col min="1279" max="1279" width="30.33203125" customWidth="1"/>
    <col min="1280" max="1280" width="12.5546875" customWidth="1"/>
    <col min="1281" max="1281" width="12.6640625" customWidth="1"/>
    <col min="1282" max="1282" width="12.88671875" customWidth="1"/>
    <col min="1283" max="1283" width="30.33203125" customWidth="1"/>
    <col min="1284" max="1284" width="12.6640625" customWidth="1"/>
    <col min="1285" max="1285" width="11.33203125" customWidth="1"/>
    <col min="1286" max="1286" width="0" hidden="1" customWidth="1"/>
    <col min="1287" max="1287" width="13.5546875" customWidth="1"/>
    <col min="1288" max="1532" width="9.109375" customWidth="1"/>
    <col min="1534" max="1534" width="4.109375" customWidth="1"/>
    <col min="1535" max="1535" width="30.33203125" customWidth="1"/>
    <col min="1536" max="1536" width="12.5546875" customWidth="1"/>
    <col min="1537" max="1537" width="12.6640625" customWidth="1"/>
    <col min="1538" max="1538" width="12.88671875" customWidth="1"/>
    <col min="1539" max="1539" width="30.33203125" customWidth="1"/>
    <col min="1540" max="1540" width="12.6640625" customWidth="1"/>
    <col min="1541" max="1541" width="11.33203125" customWidth="1"/>
    <col min="1542" max="1542" width="0" hidden="1" customWidth="1"/>
    <col min="1543" max="1543" width="13.5546875" customWidth="1"/>
    <col min="1544" max="1788" width="9.109375" customWidth="1"/>
    <col min="1790" max="1790" width="4.109375" customWidth="1"/>
    <col min="1791" max="1791" width="30.33203125" customWidth="1"/>
    <col min="1792" max="1792" width="12.5546875" customWidth="1"/>
    <col min="1793" max="1793" width="12.6640625" customWidth="1"/>
    <col min="1794" max="1794" width="12.88671875" customWidth="1"/>
    <col min="1795" max="1795" width="30.33203125" customWidth="1"/>
    <col min="1796" max="1796" width="12.6640625" customWidth="1"/>
    <col min="1797" max="1797" width="11.33203125" customWidth="1"/>
    <col min="1798" max="1798" width="0" hidden="1" customWidth="1"/>
    <col min="1799" max="1799" width="13.5546875" customWidth="1"/>
    <col min="1800" max="2044" width="9.109375" customWidth="1"/>
    <col min="2046" max="2046" width="4.109375" customWidth="1"/>
    <col min="2047" max="2047" width="30.33203125" customWidth="1"/>
    <col min="2048" max="2048" width="12.5546875" customWidth="1"/>
    <col min="2049" max="2049" width="12.6640625" customWidth="1"/>
    <col min="2050" max="2050" width="12.88671875" customWidth="1"/>
    <col min="2051" max="2051" width="30.33203125" customWidth="1"/>
    <col min="2052" max="2052" width="12.6640625" customWidth="1"/>
    <col min="2053" max="2053" width="11.33203125" customWidth="1"/>
    <col min="2054" max="2054" width="0" hidden="1" customWidth="1"/>
    <col min="2055" max="2055" width="13.5546875" customWidth="1"/>
    <col min="2056" max="2300" width="9.109375" customWidth="1"/>
    <col min="2302" max="2302" width="4.109375" customWidth="1"/>
    <col min="2303" max="2303" width="30.33203125" customWidth="1"/>
    <col min="2304" max="2304" width="12.5546875" customWidth="1"/>
    <col min="2305" max="2305" width="12.6640625" customWidth="1"/>
    <col min="2306" max="2306" width="12.88671875" customWidth="1"/>
    <col min="2307" max="2307" width="30.33203125" customWidth="1"/>
    <col min="2308" max="2308" width="12.6640625" customWidth="1"/>
    <col min="2309" max="2309" width="11.33203125" customWidth="1"/>
    <col min="2310" max="2310" width="0" hidden="1" customWidth="1"/>
    <col min="2311" max="2311" width="13.5546875" customWidth="1"/>
    <col min="2312" max="2556" width="9.109375" customWidth="1"/>
    <col min="2558" max="2558" width="4.109375" customWidth="1"/>
    <col min="2559" max="2559" width="30.33203125" customWidth="1"/>
    <col min="2560" max="2560" width="12.5546875" customWidth="1"/>
    <col min="2561" max="2561" width="12.6640625" customWidth="1"/>
    <col min="2562" max="2562" width="12.88671875" customWidth="1"/>
    <col min="2563" max="2563" width="30.33203125" customWidth="1"/>
    <col min="2564" max="2564" width="12.6640625" customWidth="1"/>
    <col min="2565" max="2565" width="11.33203125" customWidth="1"/>
    <col min="2566" max="2566" width="0" hidden="1" customWidth="1"/>
    <col min="2567" max="2567" width="13.5546875" customWidth="1"/>
    <col min="2568" max="2812" width="9.109375" customWidth="1"/>
    <col min="2814" max="2814" width="4.109375" customWidth="1"/>
    <col min="2815" max="2815" width="30.33203125" customWidth="1"/>
    <col min="2816" max="2816" width="12.5546875" customWidth="1"/>
    <col min="2817" max="2817" width="12.6640625" customWidth="1"/>
    <col min="2818" max="2818" width="12.88671875" customWidth="1"/>
    <col min="2819" max="2819" width="30.33203125" customWidth="1"/>
    <col min="2820" max="2820" width="12.6640625" customWidth="1"/>
    <col min="2821" max="2821" width="11.33203125" customWidth="1"/>
    <col min="2822" max="2822" width="0" hidden="1" customWidth="1"/>
    <col min="2823" max="2823" width="13.5546875" customWidth="1"/>
    <col min="2824" max="3068" width="9.109375" customWidth="1"/>
    <col min="3070" max="3070" width="4.109375" customWidth="1"/>
    <col min="3071" max="3071" width="30.33203125" customWidth="1"/>
    <col min="3072" max="3072" width="12.5546875" customWidth="1"/>
    <col min="3073" max="3073" width="12.6640625" customWidth="1"/>
    <col min="3074" max="3074" width="12.88671875" customWidth="1"/>
    <col min="3075" max="3075" width="30.33203125" customWidth="1"/>
    <col min="3076" max="3076" width="12.6640625" customWidth="1"/>
    <col min="3077" max="3077" width="11.33203125" customWidth="1"/>
    <col min="3078" max="3078" width="0" hidden="1" customWidth="1"/>
    <col min="3079" max="3079" width="13.5546875" customWidth="1"/>
    <col min="3080" max="3324" width="9.109375" customWidth="1"/>
    <col min="3326" max="3326" width="4.109375" customWidth="1"/>
    <col min="3327" max="3327" width="30.33203125" customWidth="1"/>
    <col min="3328" max="3328" width="12.5546875" customWidth="1"/>
    <col min="3329" max="3329" width="12.6640625" customWidth="1"/>
    <col min="3330" max="3330" width="12.88671875" customWidth="1"/>
    <col min="3331" max="3331" width="30.33203125" customWidth="1"/>
    <col min="3332" max="3332" width="12.6640625" customWidth="1"/>
    <col min="3333" max="3333" width="11.33203125" customWidth="1"/>
    <col min="3334" max="3334" width="0" hidden="1" customWidth="1"/>
    <col min="3335" max="3335" width="13.5546875" customWidth="1"/>
    <col min="3336" max="3580" width="9.109375" customWidth="1"/>
    <col min="3582" max="3582" width="4.109375" customWidth="1"/>
    <col min="3583" max="3583" width="30.33203125" customWidth="1"/>
    <col min="3584" max="3584" width="12.5546875" customWidth="1"/>
    <col min="3585" max="3585" width="12.6640625" customWidth="1"/>
    <col min="3586" max="3586" width="12.88671875" customWidth="1"/>
    <col min="3587" max="3587" width="30.33203125" customWidth="1"/>
    <col min="3588" max="3588" width="12.6640625" customWidth="1"/>
    <col min="3589" max="3589" width="11.33203125" customWidth="1"/>
    <col min="3590" max="3590" width="0" hidden="1" customWidth="1"/>
    <col min="3591" max="3591" width="13.5546875" customWidth="1"/>
    <col min="3592" max="3836" width="9.109375" customWidth="1"/>
    <col min="3838" max="3838" width="4.109375" customWidth="1"/>
    <col min="3839" max="3839" width="30.33203125" customWidth="1"/>
    <col min="3840" max="3840" width="12.5546875" customWidth="1"/>
    <col min="3841" max="3841" width="12.6640625" customWidth="1"/>
    <col min="3842" max="3842" width="12.88671875" customWidth="1"/>
    <col min="3843" max="3843" width="30.33203125" customWidth="1"/>
    <col min="3844" max="3844" width="12.6640625" customWidth="1"/>
    <col min="3845" max="3845" width="11.33203125" customWidth="1"/>
    <col min="3846" max="3846" width="0" hidden="1" customWidth="1"/>
    <col min="3847" max="3847" width="13.5546875" customWidth="1"/>
    <col min="3848" max="4092" width="9.109375" customWidth="1"/>
    <col min="4094" max="4094" width="4.109375" customWidth="1"/>
    <col min="4095" max="4095" width="30.33203125" customWidth="1"/>
    <col min="4096" max="4096" width="12.5546875" customWidth="1"/>
    <col min="4097" max="4097" width="12.6640625" customWidth="1"/>
    <col min="4098" max="4098" width="12.88671875" customWidth="1"/>
    <col min="4099" max="4099" width="30.33203125" customWidth="1"/>
    <col min="4100" max="4100" width="12.6640625" customWidth="1"/>
    <col min="4101" max="4101" width="11.33203125" customWidth="1"/>
    <col min="4102" max="4102" width="0" hidden="1" customWidth="1"/>
    <col min="4103" max="4103" width="13.5546875" customWidth="1"/>
    <col min="4104" max="4348" width="9.109375" customWidth="1"/>
    <col min="4350" max="4350" width="4.109375" customWidth="1"/>
    <col min="4351" max="4351" width="30.33203125" customWidth="1"/>
    <col min="4352" max="4352" width="12.5546875" customWidth="1"/>
    <col min="4353" max="4353" width="12.6640625" customWidth="1"/>
    <col min="4354" max="4354" width="12.88671875" customWidth="1"/>
    <col min="4355" max="4355" width="30.33203125" customWidth="1"/>
    <col min="4356" max="4356" width="12.6640625" customWidth="1"/>
    <col min="4357" max="4357" width="11.33203125" customWidth="1"/>
    <col min="4358" max="4358" width="0" hidden="1" customWidth="1"/>
    <col min="4359" max="4359" width="13.5546875" customWidth="1"/>
    <col min="4360" max="4604" width="9.109375" customWidth="1"/>
    <col min="4606" max="4606" width="4.109375" customWidth="1"/>
    <col min="4607" max="4607" width="30.33203125" customWidth="1"/>
    <col min="4608" max="4608" width="12.5546875" customWidth="1"/>
    <col min="4609" max="4609" width="12.6640625" customWidth="1"/>
    <col min="4610" max="4610" width="12.88671875" customWidth="1"/>
    <col min="4611" max="4611" width="30.33203125" customWidth="1"/>
    <col min="4612" max="4612" width="12.6640625" customWidth="1"/>
    <col min="4613" max="4613" width="11.33203125" customWidth="1"/>
    <col min="4614" max="4614" width="0" hidden="1" customWidth="1"/>
    <col min="4615" max="4615" width="13.5546875" customWidth="1"/>
    <col min="4616" max="4860" width="9.109375" customWidth="1"/>
    <col min="4862" max="4862" width="4.109375" customWidth="1"/>
    <col min="4863" max="4863" width="30.33203125" customWidth="1"/>
    <col min="4864" max="4864" width="12.5546875" customWidth="1"/>
    <col min="4865" max="4865" width="12.6640625" customWidth="1"/>
    <col min="4866" max="4866" width="12.88671875" customWidth="1"/>
    <col min="4867" max="4867" width="30.33203125" customWidth="1"/>
    <col min="4868" max="4868" width="12.6640625" customWidth="1"/>
    <col min="4869" max="4869" width="11.33203125" customWidth="1"/>
    <col min="4870" max="4870" width="0" hidden="1" customWidth="1"/>
    <col min="4871" max="4871" width="13.5546875" customWidth="1"/>
    <col min="4872" max="5116" width="9.109375" customWidth="1"/>
    <col min="5118" max="5118" width="4.109375" customWidth="1"/>
    <col min="5119" max="5119" width="30.33203125" customWidth="1"/>
    <col min="5120" max="5120" width="12.5546875" customWidth="1"/>
    <col min="5121" max="5121" width="12.6640625" customWidth="1"/>
    <col min="5122" max="5122" width="12.88671875" customWidth="1"/>
    <col min="5123" max="5123" width="30.33203125" customWidth="1"/>
    <col min="5124" max="5124" width="12.6640625" customWidth="1"/>
    <col min="5125" max="5125" width="11.33203125" customWidth="1"/>
    <col min="5126" max="5126" width="0" hidden="1" customWidth="1"/>
    <col min="5127" max="5127" width="13.5546875" customWidth="1"/>
    <col min="5128" max="5372" width="9.109375" customWidth="1"/>
    <col min="5374" max="5374" width="4.109375" customWidth="1"/>
    <col min="5375" max="5375" width="30.33203125" customWidth="1"/>
    <col min="5376" max="5376" width="12.5546875" customWidth="1"/>
    <col min="5377" max="5377" width="12.6640625" customWidth="1"/>
    <col min="5378" max="5378" width="12.88671875" customWidth="1"/>
    <col min="5379" max="5379" width="30.33203125" customWidth="1"/>
    <col min="5380" max="5380" width="12.6640625" customWidth="1"/>
    <col min="5381" max="5381" width="11.33203125" customWidth="1"/>
    <col min="5382" max="5382" width="0" hidden="1" customWidth="1"/>
    <col min="5383" max="5383" width="13.5546875" customWidth="1"/>
    <col min="5384" max="5628" width="9.109375" customWidth="1"/>
    <col min="5630" max="5630" width="4.109375" customWidth="1"/>
    <col min="5631" max="5631" width="30.33203125" customWidth="1"/>
    <col min="5632" max="5632" width="12.5546875" customWidth="1"/>
    <col min="5633" max="5633" width="12.6640625" customWidth="1"/>
    <col min="5634" max="5634" width="12.88671875" customWidth="1"/>
    <col min="5635" max="5635" width="30.33203125" customWidth="1"/>
    <col min="5636" max="5636" width="12.6640625" customWidth="1"/>
    <col min="5637" max="5637" width="11.33203125" customWidth="1"/>
    <col min="5638" max="5638" width="0" hidden="1" customWidth="1"/>
    <col min="5639" max="5639" width="13.5546875" customWidth="1"/>
    <col min="5640" max="5884" width="9.109375" customWidth="1"/>
    <col min="5886" max="5886" width="4.109375" customWidth="1"/>
    <col min="5887" max="5887" width="30.33203125" customWidth="1"/>
    <col min="5888" max="5888" width="12.5546875" customWidth="1"/>
    <col min="5889" max="5889" width="12.6640625" customWidth="1"/>
    <col min="5890" max="5890" width="12.88671875" customWidth="1"/>
    <col min="5891" max="5891" width="30.33203125" customWidth="1"/>
    <col min="5892" max="5892" width="12.6640625" customWidth="1"/>
    <col min="5893" max="5893" width="11.33203125" customWidth="1"/>
    <col min="5894" max="5894" width="0" hidden="1" customWidth="1"/>
    <col min="5895" max="5895" width="13.5546875" customWidth="1"/>
    <col min="5896" max="6140" width="9.109375" customWidth="1"/>
    <col min="6142" max="6142" width="4.109375" customWidth="1"/>
    <col min="6143" max="6143" width="30.33203125" customWidth="1"/>
    <col min="6144" max="6144" width="12.5546875" customWidth="1"/>
    <col min="6145" max="6145" width="12.6640625" customWidth="1"/>
    <col min="6146" max="6146" width="12.88671875" customWidth="1"/>
    <col min="6147" max="6147" width="30.33203125" customWidth="1"/>
    <col min="6148" max="6148" width="12.6640625" customWidth="1"/>
    <col min="6149" max="6149" width="11.33203125" customWidth="1"/>
    <col min="6150" max="6150" width="0" hidden="1" customWidth="1"/>
    <col min="6151" max="6151" width="13.5546875" customWidth="1"/>
    <col min="6152" max="6396" width="9.109375" customWidth="1"/>
    <col min="6398" max="6398" width="4.109375" customWidth="1"/>
    <col min="6399" max="6399" width="30.33203125" customWidth="1"/>
    <col min="6400" max="6400" width="12.5546875" customWidth="1"/>
    <col min="6401" max="6401" width="12.6640625" customWidth="1"/>
    <col min="6402" max="6402" width="12.88671875" customWidth="1"/>
    <col min="6403" max="6403" width="30.33203125" customWidth="1"/>
    <col min="6404" max="6404" width="12.6640625" customWidth="1"/>
    <col min="6405" max="6405" width="11.33203125" customWidth="1"/>
    <col min="6406" max="6406" width="0" hidden="1" customWidth="1"/>
    <col min="6407" max="6407" width="13.5546875" customWidth="1"/>
    <col min="6408" max="6652" width="9.109375" customWidth="1"/>
    <col min="6654" max="6654" width="4.109375" customWidth="1"/>
    <col min="6655" max="6655" width="30.33203125" customWidth="1"/>
    <col min="6656" max="6656" width="12.5546875" customWidth="1"/>
    <col min="6657" max="6657" width="12.6640625" customWidth="1"/>
    <col min="6658" max="6658" width="12.88671875" customWidth="1"/>
    <col min="6659" max="6659" width="30.33203125" customWidth="1"/>
    <col min="6660" max="6660" width="12.6640625" customWidth="1"/>
    <col min="6661" max="6661" width="11.33203125" customWidth="1"/>
    <col min="6662" max="6662" width="0" hidden="1" customWidth="1"/>
    <col min="6663" max="6663" width="13.5546875" customWidth="1"/>
    <col min="6664" max="6908" width="9.109375" customWidth="1"/>
    <col min="6910" max="6910" width="4.109375" customWidth="1"/>
    <col min="6911" max="6911" width="30.33203125" customWidth="1"/>
    <col min="6912" max="6912" width="12.5546875" customWidth="1"/>
    <col min="6913" max="6913" width="12.6640625" customWidth="1"/>
    <col min="6914" max="6914" width="12.88671875" customWidth="1"/>
    <col min="6915" max="6915" width="30.33203125" customWidth="1"/>
    <col min="6916" max="6916" width="12.6640625" customWidth="1"/>
    <col min="6917" max="6917" width="11.33203125" customWidth="1"/>
    <col min="6918" max="6918" width="0" hidden="1" customWidth="1"/>
    <col min="6919" max="6919" width="13.5546875" customWidth="1"/>
    <col min="6920" max="7164" width="9.109375" customWidth="1"/>
    <col min="7166" max="7166" width="4.109375" customWidth="1"/>
    <col min="7167" max="7167" width="30.33203125" customWidth="1"/>
    <col min="7168" max="7168" width="12.5546875" customWidth="1"/>
    <col min="7169" max="7169" width="12.6640625" customWidth="1"/>
    <col min="7170" max="7170" width="12.88671875" customWidth="1"/>
    <col min="7171" max="7171" width="30.33203125" customWidth="1"/>
    <col min="7172" max="7172" width="12.6640625" customWidth="1"/>
    <col min="7173" max="7173" width="11.33203125" customWidth="1"/>
    <col min="7174" max="7174" width="0" hidden="1" customWidth="1"/>
    <col min="7175" max="7175" width="13.5546875" customWidth="1"/>
    <col min="7176" max="7420" width="9.109375" customWidth="1"/>
    <col min="7422" max="7422" width="4.109375" customWidth="1"/>
    <col min="7423" max="7423" width="30.33203125" customWidth="1"/>
    <col min="7424" max="7424" width="12.5546875" customWidth="1"/>
    <col min="7425" max="7425" width="12.6640625" customWidth="1"/>
    <col min="7426" max="7426" width="12.88671875" customWidth="1"/>
    <col min="7427" max="7427" width="30.33203125" customWidth="1"/>
    <col min="7428" max="7428" width="12.6640625" customWidth="1"/>
    <col min="7429" max="7429" width="11.33203125" customWidth="1"/>
    <col min="7430" max="7430" width="0" hidden="1" customWidth="1"/>
    <col min="7431" max="7431" width="13.5546875" customWidth="1"/>
    <col min="7432" max="7676" width="9.109375" customWidth="1"/>
    <col min="7678" max="7678" width="4.109375" customWidth="1"/>
    <col min="7679" max="7679" width="30.33203125" customWidth="1"/>
    <col min="7680" max="7680" width="12.5546875" customWidth="1"/>
    <col min="7681" max="7681" width="12.6640625" customWidth="1"/>
    <col min="7682" max="7682" width="12.88671875" customWidth="1"/>
    <col min="7683" max="7683" width="30.33203125" customWidth="1"/>
    <col min="7684" max="7684" width="12.6640625" customWidth="1"/>
    <col min="7685" max="7685" width="11.33203125" customWidth="1"/>
    <col min="7686" max="7686" width="0" hidden="1" customWidth="1"/>
    <col min="7687" max="7687" width="13.5546875" customWidth="1"/>
    <col min="7688" max="7932" width="9.109375" customWidth="1"/>
    <col min="7934" max="7934" width="4.109375" customWidth="1"/>
    <col min="7935" max="7935" width="30.33203125" customWidth="1"/>
    <col min="7936" max="7936" width="12.5546875" customWidth="1"/>
    <col min="7937" max="7937" width="12.6640625" customWidth="1"/>
    <col min="7938" max="7938" width="12.88671875" customWidth="1"/>
    <col min="7939" max="7939" width="30.33203125" customWidth="1"/>
    <col min="7940" max="7940" width="12.6640625" customWidth="1"/>
    <col min="7941" max="7941" width="11.33203125" customWidth="1"/>
    <col min="7942" max="7942" width="0" hidden="1" customWidth="1"/>
    <col min="7943" max="7943" width="13.5546875" customWidth="1"/>
    <col min="7944" max="8188" width="9.109375" customWidth="1"/>
    <col min="8190" max="8190" width="4.109375" customWidth="1"/>
    <col min="8191" max="8191" width="30.33203125" customWidth="1"/>
    <col min="8192" max="8192" width="12.5546875" customWidth="1"/>
    <col min="8193" max="8193" width="12.6640625" customWidth="1"/>
    <col min="8194" max="8194" width="12.88671875" customWidth="1"/>
    <col min="8195" max="8195" width="30.33203125" customWidth="1"/>
    <col min="8196" max="8196" width="12.6640625" customWidth="1"/>
    <col min="8197" max="8197" width="11.33203125" customWidth="1"/>
    <col min="8198" max="8198" width="0" hidden="1" customWidth="1"/>
    <col min="8199" max="8199" width="13.5546875" customWidth="1"/>
    <col min="8200" max="8444" width="9.109375" customWidth="1"/>
    <col min="8446" max="8446" width="4.109375" customWidth="1"/>
    <col min="8447" max="8447" width="30.33203125" customWidth="1"/>
    <col min="8448" max="8448" width="12.5546875" customWidth="1"/>
    <col min="8449" max="8449" width="12.6640625" customWidth="1"/>
    <col min="8450" max="8450" width="12.88671875" customWidth="1"/>
    <col min="8451" max="8451" width="30.33203125" customWidth="1"/>
    <col min="8452" max="8452" width="12.6640625" customWidth="1"/>
    <col min="8453" max="8453" width="11.33203125" customWidth="1"/>
    <col min="8454" max="8454" width="0" hidden="1" customWidth="1"/>
    <col min="8455" max="8455" width="13.5546875" customWidth="1"/>
    <col min="8456" max="8700" width="9.109375" customWidth="1"/>
    <col min="8702" max="8702" width="4.109375" customWidth="1"/>
    <col min="8703" max="8703" width="30.33203125" customWidth="1"/>
    <col min="8704" max="8704" width="12.5546875" customWidth="1"/>
    <col min="8705" max="8705" width="12.6640625" customWidth="1"/>
    <col min="8706" max="8706" width="12.88671875" customWidth="1"/>
    <col min="8707" max="8707" width="30.33203125" customWidth="1"/>
    <col min="8708" max="8708" width="12.6640625" customWidth="1"/>
    <col min="8709" max="8709" width="11.33203125" customWidth="1"/>
    <col min="8710" max="8710" width="0" hidden="1" customWidth="1"/>
    <col min="8711" max="8711" width="13.5546875" customWidth="1"/>
    <col min="8712" max="8956" width="9.109375" customWidth="1"/>
    <col min="8958" max="8958" width="4.109375" customWidth="1"/>
    <col min="8959" max="8959" width="30.33203125" customWidth="1"/>
    <col min="8960" max="8960" width="12.5546875" customWidth="1"/>
    <col min="8961" max="8961" width="12.6640625" customWidth="1"/>
    <col min="8962" max="8962" width="12.88671875" customWidth="1"/>
    <col min="8963" max="8963" width="30.33203125" customWidth="1"/>
    <col min="8964" max="8964" width="12.6640625" customWidth="1"/>
    <col min="8965" max="8965" width="11.33203125" customWidth="1"/>
    <col min="8966" max="8966" width="0" hidden="1" customWidth="1"/>
    <col min="8967" max="8967" width="13.5546875" customWidth="1"/>
    <col min="8968" max="9212" width="9.109375" customWidth="1"/>
    <col min="9214" max="9214" width="4.109375" customWidth="1"/>
    <col min="9215" max="9215" width="30.33203125" customWidth="1"/>
    <col min="9216" max="9216" width="12.5546875" customWidth="1"/>
    <col min="9217" max="9217" width="12.6640625" customWidth="1"/>
    <col min="9218" max="9218" width="12.88671875" customWidth="1"/>
    <col min="9219" max="9219" width="30.33203125" customWidth="1"/>
    <col min="9220" max="9220" width="12.6640625" customWidth="1"/>
    <col min="9221" max="9221" width="11.33203125" customWidth="1"/>
    <col min="9222" max="9222" width="0" hidden="1" customWidth="1"/>
    <col min="9223" max="9223" width="13.5546875" customWidth="1"/>
    <col min="9224" max="9468" width="9.109375" customWidth="1"/>
    <col min="9470" max="9470" width="4.109375" customWidth="1"/>
    <col min="9471" max="9471" width="30.33203125" customWidth="1"/>
    <col min="9472" max="9472" width="12.5546875" customWidth="1"/>
    <col min="9473" max="9473" width="12.6640625" customWidth="1"/>
    <col min="9474" max="9474" width="12.88671875" customWidth="1"/>
    <col min="9475" max="9475" width="30.33203125" customWidth="1"/>
    <col min="9476" max="9476" width="12.6640625" customWidth="1"/>
    <col min="9477" max="9477" width="11.33203125" customWidth="1"/>
    <col min="9478" max="9478" width="0" hidden="1" customWidth="1"/>
    <col min="9479" max="9479" width="13.5546875" customWidth="1"/>
    <col min="9480" max="9724" width="9.109375" customWidth="1"/>
    <col min="9726" max="9726" width="4.109375" customWidth="1"/>
    <col min="9727" max="9727" width="30.33203125" customWidth="1"/>
    <col min="9728" max="9728" width="12.5546875" customWidth="1"/>
    <col min="9729" max="9729" width="12.6640625" customWidth="1"/>
    <col min="9730" max="9730" width="12.88671875" customWidth="1"/>
    <col min="9731" max="9731" width="30.33203125" customWidth="1"/>
    <col min="9732" max="9732" width="12.6640625" customWidth="1"/>
    <col min="9733" max="9733" width="11.33203125" customWidth="1"/>
    <col min="9734" max="9734" width="0" hidden="1" customWidth="1"/>
    <col min="9735" max="9735" width="13.5546875" customWidth="1"/>
    <col min="9736" max="9980" width="9.109375" customWidth="1"/>
    <col min="9982" max="9982" width="4.109375" customWidth="1"/>
    <col min="9983" max="9983" width="30.33203125" customWidth="1"/>
    <col min="9984" max="9984" width="12.5546875" customWidth="1"/>
    <col min="9985" max="9985" width="12.6640625" customWidth="1"/>
    <col min="9986" max="9986" width="12.88671875" customWidth="1"/>
    <col min="9987" max="9987" width="30.33203125" customWidth="1"/>
    <col min="9988" max="9988" width="12.6640625" customWidth="1"/>
    <col min="9989" max="9989" width="11.33203125" customWidth="1"/>
    <col min="9990" max="9990" width="0" hidden="1" customWidth="1"/>
    <col min="9991" max="9991" width="13.5546875" customWidth="1"/>
    <col min="9992" max="10236" width="9.109375" customWidth="1"/>
    <col min="10238" max="10238" width="4.109375" customWidth="1"/>
    <col min="10239" max="10239" width="30.33203125" customWidth="1"/>
    <col min="10240" max="10240" width="12.5546875" customWidth="1"/>
    <col min="10241" max="10241" width="12.6640625" customWidth="1"/>
    <col min="10242" max="10242" width="12.88671875" customWidth="1"/>
    <col min="10243" max="10243" width="30.33203125" customWidth="1"/>
    <col min="10244" max="10244" width="12.6640625" customWidth="1"/>
    <col min="10245" max="10245" width="11.33203125" customWidth="1"/>
    <col min="10246" max="10246" width="0" hidden="1" customWidth="1"/>
    <col min="10247" max="10247" width="13.5546875" customWidth="1"/>
    <col min="10248" max="10492" width="9.109375" customWidth="1"/>
    <col min="10494" max="10494" width="4.109375" customWidth="1"/>
    <col min="10495" max="10495" width="30.33203125" customWidth="1"/>
    <col min="10496" max="10496" width="12.5546875" customWidth="1"/>
    <col min="10497" max="10497" width="12.6640625" customWidth="1"/>
    <col min="10498" max="10498" width="12.88671875" customWidth="1"/>
    <col min="10499" max="10499" width="30.33203125" customWidth="1"/>
    <col min="10500" max="10500" width="12.6640625" customWidth="1"/>
    <col min="10501" max="10501" width="11.33203125" customWidth="1"/>
    <col min="10502" max="10502" width="0" hidden="1" customWidth="1"/>
    <col min="10503" max="10503" width="13.5546875" customWidth="1"/>
    <col min="10504" max="10748" width="9.109375" customWidth="1"/>
    <col min="10750" max="10750" width="4.109375" customWidth="1"/>
    <col min="10751" max="10751" width="30.33203125" customWidth="1"/>
    <col min="10752" max="10752" width="12.5546875" customWidth="1"/>
    <col min="10753" max="10753" width="12.6640625" customWidth="1"/>
    <col min="10754" max="10754" width="12.88671875" customWidth="1"/>
    <col min="10755" max="10755" width="30.33203125" customWidth="1"/>
    <col min="10756" max="10756" width="12.6640625" customWidth="1"/>
    <col min="10757" max="10757" width="11.33203125" customWidth="1"/>
    <col min="10758" max="10758" width="0" hidden="1" customWidth="1"/>
    <col min="10759" max="10759" width="13.5546875" customWidth="1"/>
    <col min="10760" max="11004" width="9.109375" customWidth="1"/>
    <col min="11006" max="11006" width="4.109375" customWidth="1"/>
    <col min="11007" max="11007" width="30.33203125" customWidth="1"/>
    <col min="11008" max="11008" width="12.5546875" customWidth="1"/>
    <col min="11009" max="11009" width="12.6640625" customWidth="1"/>
    <col min="11010" max="11010" width="12.88671875" customWidth="1"/>
    <col min="11011" max="11011" width="30.33203125" customWidth="1"/>
    <col min="11012" max="11012" width="12.6640625" customWidth="1"/>
    <col min="11013" max="11013" width="11.33203125" customWidth="1"/>
    <col min="11014" max="11014" width="0" hidden="1" customWidth="1"/>
    <col min="11015" max="11015" width="13.5546875" customWidth="1"/>
    <col min="11016" max="11260" width="9.109375" customWidth="1"/>
    <col min="11262" max="11262" width="4.109375" customWidth="1"/>
    <col min="11263" max="11263" width="30.33203125" customWidth="1"/>
    <col min="11264" max="11264" width="12.5546875" customWidth="1"/>
    <col min="11265" max="11265" width="12.6640625" customWidth="1"/>
    <col min="11266" max="11266" width="12.88671875" customWidth="1"/>
    <col min="11267" max="11267" width="30.33203125" customWidth="1"/>
    <col min="11268" max="11268" width="12.6640625" customWidth="1"/>
    <col min="11269" max="11269" width="11.33203125" customWidth="1"/>
    <col min="11270" max="11270" width="0" hidden="1" customWidth="1"/>
    <col min="11271" max="11271" width="13.5546875" customWidth="1"/>
    <col min="11272" max="11516" width="9.109375" customWidth="1"/>
    <col min="11518" max="11518" width="4.109375" customWidth="1"/>
    <col min="11519" max="11519" width="30.33203125" customWidth="1"/>
    <col min="11520" max="11520" width="12.5546875" customWidth="1"/>
    <col min="11521" max="11521" width="12.6640625" customWidth="1"/>
    <col min="11522" max="11522" width="12.88671875" customWidth="1"/>
    <col min="11523" max="11523" width="30.33203125" customWidth="1"/>
    <col min="11524" max="11524" width="12.6640625" customWidth="1"/>
    <col min="11525" max="11525" width="11.33203125" customWidth="1"/>
    <col min="11526" max="11526" width="0" hidden="1" customWidth="1"/>
    <col min="11527" max="11527" width="13.5546875" customWidth="1"/>
    <col min="11528" max="11772" width="9.109375" customWidth="1"/>
    <col min="11774" max="11774" width="4.109375" customWidth="1"/>
    <col min="11775" max="11775" width="30.33203125" customWidth="1"/>
    <col min="11776" max="11776" width="12.5546875" customWidth="1"/>
    <col min="11777" max="11777" width="12.6640625" customWidth="1"/>
    <col min="11778" max="11778" width="12.88671875" customWidth="1"/>
    <col min="11779" max="11779" width="30.33203125" customWidth="1"/>
    <col min="11780" max="11780" width="12.6640625" customWidth="1"/>
    <col min="11781" max="11781" width="11.33203125" customWidth="1"/>
    <col min="11782" max="11782" width="0" hidden="1" customWidth="1"/>
    <col min="11783" max="11783" width="13.5546875" customWidth="1"/>
    <col min="11784" max="12028" width="9.109375" customWidth="1"/>
    <col min="12030" max="12030" width="4.109375" customWidth="1"/>
    <col min="12031" max="12031" width="30.33203125" customWidth="1"/>
    <col min="12032" max="12032" width="12.5546875" customWidth="1"/>
    <col min="12033" max="12033" width="12.6640625" customWidth="1"/>
    <col min="12034" max="12034" width="12.88671875" customWidth="1"/>
    <col min="12035" max="12035" width="30.33203125" customWidth="1"/>
    <col min="12036" max="12036" width="12.6640625" customWidth="1"/>
    <col min="12037" max="12037" width="11.33203125" customWidth="1"/>
    <col min="12038" max="12038" width="0" hidden="1" customWidth="1"/>
    <col min="12039" max="12039" width="13.5546875" customWidth="1"/>
    <col min="12040" max="12284" width="9.109375" customWidth="1"/>
    <col min="12286" max="12286" width="4.109375" customWidth="1"/>
    <col min="12287" max="12287" width="30.33203125" customWidth="1"/>
    <col min="12288" max="12288" width="12.5546875" customWidth="1"/>
    <col min="12289" max="12289" width="12.6640625" customWidth="1"/>
    <col min="12290" max="12290" width="12.88671875" customWidth="1"/>
    <col min="12291" max="12291" width="30.33203125" customWidth="1"/>
    <col min="12292" max="12292" width="12.6640625" customWidth="1"/>
    <col min="12293" max="12293" width="11.33203125" customWidth="1"/>
    <col min="12294" max="12294" width="0" hidden="1" customWidth="1"/>
    <col min="12295" max="12295" width="13.5546875" customWidth="1"/>
    <col min="12296" max="12540" width="9.109375" customWidth="1"/>
    <col min="12542" max="12542" width="4.109375" customWidth="1"/>
    <col min="12543" max="12543" width="30.33203125" customWidth="1"/>
    <col min="12544" max="12544" width="12.5546875" customWidth="1"/>
    <col min="12545" max="12545" width="12.6640625" customWidth="1"/>
    <col min="12546" max="12546" width="12.88671875" customWidth="1"/>
    <col min="12547" max="12547" width="30.33203125" customWidth="1"/>
    <col min="12548" max="12548" width="12.6640625" customWidth="1"/>
    <col min="12549" max="12549" width="11.33203125" customWidth="1"/>
    <col min="12550" max="12550" width="0" hidden="1" customWidth="1"/>
    <col min="12551" max="12551" width="13.5546875" customWidth="1"/>
    <col min="12552" max="12796" width="9.109375" customWidth="1"/>
    <col min="12798" max="12798" width="4.109375" customWidth="1"/>
    <col min="12799" max="12799" width="30.33203125" customWidth="1"/>
    <col min="12800" max="12800" width="12.5546875" customWidth="1"/>
    <col min="12801" max="12801" width="12.6640625" customWidth="1"/>
    <col min="12802" max="12802" width="12.88671875" customWidth="1"/>
    <col min="12803" max="12803" width="30.33203125" customWidth="1"/>
    <col min="12804" max="12804" width="12.6640625" customWidth="1"/>
    <col min="12805" max="12805" width="11.33203125" customWidth="1"/>
    <col min="12806" max="12806" width="0" hidden="1" customWidth="1"/>
    <col min="12807" max="12807" width="13.5546875" customWidth="1"/>
    <col min="12808" max="13052" width="9.109375" customWidth="1"/>
    <col min="13054" max="13054" width="4.109375" customWidth="1"/>
    <col min="13055" max="13055" width="30.33203125" customWidth="1"/>
    <col min="13056" max="13056" width="12.5546875" customWidth="1"/>
    <col min="13057" max="13057" width="12.6640625" customWidth="1"/>
    <col min="13058" max="13058" width="12.88671875" customWidth="1"/>
    <col min="13059" max="13059" width="30.33203125" customWidth="1"/>
    <col min="13060" max="13060" width="12.6640625" customWidth="1"/>
    <col min="13061" max="13061" width="11.33203125" customWidth="1"/>
    <col min="13062" max="13062" width="0" hidden="1" customWidth="1"/>
    <col min="13063" max="13063" width="13.5546875" customWidth="1"/>
    <col min="13064" max="13308" width="9.109375" customWidth="1"/>
    <col min="13310" max="13310" width="4.109375" customWidth="1"/>
    <col min="13311" max="13311" width="30.33203125" customWidth="1"/>
    <col min="13312" max="13312" width="12.5546875" customWidth="1"/>
    <col min="13313" max="13313" width="12.6640625" customWidth="1"/>
    <col min="13314" max="13314" width="12.88671875" customWidth="1"/>
    <col min="13315" max="13315" width="30.33203125" customWidth="1"/>
    <col min="13316" max="13316" width="12.6640625" customWidth="1"/>
    <col min="13317" max="13317" width="11.33203125" customWidth="1"/>
    <col min="13318" max="13318" width="0" hidden="1" customWidth="1"/>
    <col min="13319" max="13319" width="13.5546875" customWidth="1"/>
    <col min="13320" max="13564" width="9.109375" customWidth="1"/>
    <col min="13566" max="13566" width="4.109375" customWidth="1"/>
    <col min="13567" max="13567" width="30.33203125" customWidth="1"/>
    <col min="13568" max="13568" width="12.5546875" customWidth="1"/>
    <col min="13569" max="13569" width="12.6640625" customWidth="1"/>
    <col min="13570" max="13570" width="12.88671875" customWidth="1"/>
    <col min="13571" max="13571" width="30.33203125" customWidth="1"/>
    <col min="13572" max="13572" width="12.6640625" customWidth="1"/>
    <col min="13573" max="13573" width="11.33203125" customWidth="1"/>
    <col min="13574" max="13574" width="0" hidden="1" customWidth="1"/>
    <col min="13575" max="13575" width="13.5546875" customWidth="1"/>
    <col min="13576" max="13820" width="9.109375" customWidth="1"/>
    <col min="13822" max="13822" width="4.109375" customWidth="1"/>
    <col min="13823" max="13823" width="30.33203125" customWidth="1"/>
    <col min="13824" max="13824" width="12.5546875" customWidth="1"/>
    <col min="13825" max="13825" width="12.6640625" customWidth="1"/>
    <col min="13826" max="13826" width="12.88671875" customWidth="1"/>
    <col min="13827" max="13827" width="30.33203125" customWidth="1"/>
    <col min="13828" max="13828" width="12.6640625" customWidth="1"/>
    <col min="13829" max="13829" width="11.33203125" customWidth="1"/>
    <col min="13830" max="13830" width="0" hidden="1" customWidth="1"/>
    <col min="13831" max="13831" width="13.5546875" customWidth="1"/>
    <col min="13832" max="14076" width="9.109375" customWidth="1"/>
    <col min="14078" max="14078" width="4.109375" customWidth="1"/>
    <col min="14079" max="14079" width="30.33203125" customWidth="1"/>
    <col min="14080" max="14080" width="12.5546875" customWidth="1"/>
    <col min="14081" max="14081" width="12.6640625" customWidth="1"/>
    <col min="14082" max="14082" width="12.88671875" customWidth="1"/>
    <col min="14083" max="14083" width="30.33203125" customWidth="1"/>
    <col min="14084" max="14084" width="12.6640625" customWidth="1"/>
    <col min="14085" max="14085" width="11.33203125" customWidth="1"/>
    <col min="14086" max="14086" width="0" hidden="1" customWidth="1"/>
    <col min="14087" max="14087" width="13.5546875" customWidth="1"/>
    <col min="14088" max="14332" width="9.109375" customWidth="1"/>
    <col min="14334" max="14334" width="4.109375" customWidth="1"/>
    <col min="14335" max="14335" width="30.33203125" customWidth="1"/>
    <col min="14336" max="14336" width="12.5546875" customWidth="1"/>
    <col min="14337" max="14337" width="12.6640625" customWidth="1"/>
    <col min="14338" max="14338" width="12.88671875" customWidth="1"/>
    <col min="14339" max="14339" width="30.33203125" customWidth="1"/>
    <col min="14340" max="14340" width="12.6640625" customWidth="1"/>
    <col min="14341" max="14341" width="11.33203125" customWidth="1"/>
    <col min="14342" max="14342" width="0" hidden="1" customWidth="1"/>
    <col min="14343" max="14343" width="13.5546875" customWidth="1"/>
    <col min="14344" max="14588" width="9.109375" customWidth="1"/>
    <col min="14590" max="14590" width="4.109375" customWidth="1"/>
    <col min="14591" max="14591" width="30.33203125" customWidth="1"/>
    <col min="14592" max="14592" width="12.5546875" customWidth="1"/>
    <col min="14593" max="14593" width="12.6640625" customWidth="1"/>
    <col min="14594" max="14594" width="12.88671875" customWidth="1"/>
    <col min="14595" max="14595" width="30.33203125" customWidth="1"/>
    <col min="14596" max="14596" width="12.6640625" customWidth="1"/>
    <col min="14597" max="14597" width="11.33203125" customWidth="1"/>
    <col min="14598" max="14598" width="0" hidden="1" customWidth="1"/>
    <col min="14599" max="14599" width="13.5546875" customWidth="1"/>
    <col min="14600" max="14844" width="9.109375" customWidth="1"/>
    <col min="14846" max="14846" width="4.109375" customWidth="1"/>
    <col min="14847" max="14847" width="30.33203125" customWidth="1"/>
    <col min="14848" max="14848" width="12.5546875" customWidth="1"/>
    <col min="14849" max="14849" width="12.6640625" customWidth="1"/>
    <col min="14850" max="14850" width="12.88671875" customWidth="1"/>
    <col min="14851" max="14851" width="30.33203125" customWidth="1"/>
    <col min="14852" max="14852" width="12.6640625" customWidth="1"/>
    <col min="14853" max="14853" width="11.33203125" customWidth="1"/>
    <col min="14854" max="14854" width="0" hidden="1" customWidth="1"/>
    <col min="14855" max="14855" width="13.5546875" customWidth="1"/>
    <col min="14856" max="15100" width="9.109375" customWidth="1"/>
    <col min="15102" max="15102" width="4.109375" customWidth="1"/>
    <col min="15103" max="15103" width="30.33203125" customWidth="1"/>
    <col min="15104" max="15104" width="12.5546875" customWidth="1"/>
    <col min="15105" max="15105" width="12.6640625" customWidth="1"/>
    <col min="15106" max="15106" width="12.88671875" customWidth="1"/>
    <col min="15107" max="15107" width="30.33203125" customWidth="1"/>
    <col min="15108" max="15108" width="12.6640625" customWidth="1"/>
    <col min="15109" max="15109" width="11.33203125" customWidth="1"/>
    <col min="15110" max="15110" width="0" hidden="1" customWidth="1"/>
    <col min="15111" max="15111" width="13.5546875" customWidth="1"/>
    <col min="15112" max="15356" width="9.109375" customWidth="1"/>
    <col min="15358" max="15358" width="4.109375" customWidth="1"/>
    <col min="15359" max="15359" width="30.33203125" customWidth="1"/>
    <col min="15360" max="15360" width="12.5546875" customWidth="1"/>
    <col min="15361" max="15361" width="12.6640625" customWidth="1"/>
    <col min="15362" max="15362" width="12.88671875" customWidth="1"/>
    <col min="15363" max="15363" width="30.33203125" customWidth="1"/>
    <col min="15364" max="15364" width="12.6640625" customWidth="1"/>
    <col min="15365" max="15365" width="11.33203125" customWidth="1"/>
    <col min="15366" max="15366" width="0" hidden="1" customWidth="1"/>
    <col min="15367" max="15367" width="13.5546875" customWidth="1"/>
    <col min="15368" max="15612" width="9.109375" customWidth="1"/>
    <col min="15614" max="15614" width="4.109375" customWidth="1"/>
    <col min="15615" max="15615" width="30.33203125" customWidth="1"/>
    <col min="15616" max="15616" width="12.5546875" customWidth="1"/>
    <col min="15617" max="15617" width="12.6640625" customWidth="1"/>
    <col min="15618" max="15618" width="12.88671875" customWidth="1"/>
    <col min="15619" max="15619" width="30.33203125" customWidth="1"/>
    <col min="15620" max="15620" width="12.6640625" customWidth="1"/>
    <col min="15621" max="15621" width="11.33203125" customWidth="1"/>
    <col min="15622" max="15622" width="0" hidden="1" customWidth="1"/>
    <col min="15623" max="15623" width="13.5546875" customWidth="1"/>
    <col min="15624" max="15868" width="9.109375" customWidth="1"/>
    <col min="15870" max="15870" width="4.109375" customWidth="1"/>
    <col min="15871" max="15871" width="30.33203125" customWidth="1"/>
    <col min="15872" max="15872" width="12.5546875" customWidth="1"/>
    <col min="15873" max="15873" width="12.6640625" customWidth="1"/>
    <col min="15874" max="15874" width="12.88671875" customWidth="1"/>
    <col min="15875" max="15875" width="30.33203125" customWidth="1"/>
    <col min="15876" max="15876" width="12.6640625" customWidth="1"/>
    <col min="15877" max="15877" width="11.33203125" customWidth="1"/>
    <col min="15878" max="15878" width="0" hidden="1" customWidth="1"/>
    <col min="15879" max="15879" width="13.5546875" customWidth="1"/>
    <col min="15880" max="16124" width="9.109375" customWidth="1"/>
    <col min="16126" max="16126" width="4.109375" customWidth="1"/>
    <col min="16127" max="16127" width="30.33203125" customWidth="1"/>
    <col min="16128" max="16128" width="12.5546875" customWidth="1"/>
    <col min="16129" max="16129" width="12.6640625" customWidth="1"/>
    <col min="16130" max="16130" width="12.88671875" customWidth="1"/>
    <col min="16131" max="16131" width="30.33203125" customWidth="1"/>
    <col min="16132" max="16132" width="12.6640625" customWidth="1"/>
    <col min="16133" max="16133" width="11.33203125" customWidth="1"/>
    <col min="16134" max="16134" width="0" hidden="1" customWidth="1"/>
    <col min="16135" max="16135" width="13.5546875" customWidth="1"/>
    <col min="16136" max="16375" width="9.109375" customWidth="1"/>
  </cols>
  <sheetData>
    <row r="1" spans="1:252">
      <c r="B1" s="438" t="s">
        <v>493</v>
      </c>
      <c r="C1" s="439"/>
      <c r="D1" s="439"/>
      <c r="E1" s="439"/>
      <c r="F1" s="439"/>
      <c r="G1" s="439"/>
      <c r="H1" s="439"/>
      <c r="I1" s="439"/>
      <c r="J1" s="439"/>
      <c r="K1" s="439"/>
    </row>
    <row r="2" spans="1:252" ht="31.8" customHeight="1">
      <c r="A2" s="406"/>
      <c r="B2" s="440" t="s">
        <v>188</v>
      </c>
      <c r="C2" s="441"/>
      <c r="D2" s="441"/>
      <c r="E2" s="441"/>
      <c r="F2" s="441"/>
      <c r="G2" s="441"/>
      <c r="H2" s="441"/>
      <c r="I2" s="441"/>
      <c r="J2" s="441"/>
      <c r="K2" s="441"/>
    </row>
    <row r="3" spans="1:252">
      <c r="A3" s="406"/>
      <c r="B3" s="407"/>
      <c r="C3" s="406"/>
      <c r="D3" s="406"/>
      <c r="E3" s="406"/>
      <c r="F3" s="406"/>
      <c r="G3" s="406"/>
      <c r="H3" s="408"/>
      <c r="I3" s="406"/>
      <c r="J3" s="406"/>
      <c r="K3" s="406"/>
    </row>
    <row r="4" spans="1:252">
      <c r="A4" s="436" t="s">
        <v>189</v>
      </c>
      <c r="B4" s="274" t="s">
        <v>99</v>
      </c>
      <c r="C4" s="274"/>
      <c r="D4" s="274"/>
      <c r="E4" s="274"/>
      <c r="F4" s="274"/>
      <c r="G4" s="442" t="s">
        <v>190</v>
      </c>
      <c r="H4" s="443"/>
      <c r="I4" s="443"/>
      <c r="J4" s="443"/>
      <c r="K4" s="444"/>
    </row>
    <row r="5" spans="1:252" ht="34.200000000000003">
      <c r="A5" s="436"/>
      <c r="B5" s="153" t="s">
        <v>54</v>
      </c>
      <c r="C5" s="153" t="s">
        <v>297</v>
      </c>
      <c r="D5" s="153" t="s">
        <v>434</v>
      </c>
      <c r="E5" s="153" t="s">
        <v>435</v>
      </c>
      <c r="F5" s="153" t="s">
        <v>432</v>
      </c>
      <c r="G5" s="153" t="s">
        <v>54</v>
      </c>
      <c r="H5" s="153" t="s">
        <v>297</v>
      </c>
      <c r="I5" s="153" t="s">
        <v>434</v>
      </c>
      <c r="J5" s="153" t="s">
        <v>435</v>
      </c>
      <c r="K5" s="153" t="s">
        <v>432</v>
      </c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  <c r="AT5" s="166"/>
      <c r="AU5" s="166"/>
      <c r="AV5" s="166"/>
      <c r="AW5" s="166"/>
      <c r="AX5" s="166"/>
      <c r="AY5" s="166"/>
      <c r="AZ5" s="166"/>
      <c r="BA5" s="166"/>
      <c r="BB5" s="166"/>
      <c r="BC5" s="166"/>
      <c r="BD5" s="166"/>
      <c r="BE5" s="166"/>
      <c r="BF5" s="166"/>
      <c r="BG5" s="166"/>
      <c r="BH5" s="166"/>
      <c r="BI5" s="166"/>
      <c r="BJ5" s="166"/>
      <c r="BK5" s="166"/>
      <c r="BL5" s="166"/>
      <c r="BM5" s="166"/>
      <c r="BN5" s="166"/>
      <c r="BO5" s="166"/>
      <c r="BP5" s="166"/>
      <c r="BQ5" s="166"/>
      <c r="BR5" s="166"/>
      <c r="BS5" s="166"/>
      <c r="BT5" s="166"/>
      <c r="BU5" s="166"/>
      <c r="BV5" s="166"/>
      <c r="BW5" s="166"/>
      <c r="BX5" s="166"/>
      <c r="BY5" s="166"/>
      <c r="BZ5" s="166"/>
      <c r="CA5" s="166"/>
      <c r="CB5" s="166"/>
      <c r="CC5" s="166"/>
      <c r="CD5" s="166"/>
      <c r="CE5" s="166"/>
      <c r="CF5" s="166"/>
      <c r="CG5" s="166"/>
      <c r="CH5" s="166"/>
      <c r="CI5" s="166"/>
      <c r="CJ5" s="166"/>
      <c r="CK5" s="166"/>
      <c r="CL5" s="166"/>
      <c r="CM5" s="166"/>
      <c r="CN5" s="166"/>
      <c r="CO5" s="166"/>
      <c r="CP5" s="166"/>
      <c r="CQ5" s="166"/>
      <c r="CR5" s="166"/>
      <c r="CS5" s="166"/>
      <c r="CT5" s="166"/>
      <c r="CU5" s="166"/>
      <c r="CV5" s="166"/>
      <c r="CW5" s="166"/>
      <c r="CX5" s="166"/>
      <c r="CY5" s="166"/>
      <c r="CZ5" s="166"/>
      <c r="DA5" s="166"/>
      <c r="DB5" s="166"/>
      <c r="DC5" s="166"/>
      <c r="DD5" s="166"/>
      <c r="DE5" s="166"/>
      <c r="DF5" s="166"/>
      <c r="DG5" s="166"/>
      <c r="DH5" s="166"/>
      <c r="DI5" s="166"/>
      <c r="DJ5" s="166"/>
      <c r="DK5" s="166"/>
      <c r="DL5" s="166"/>
      <c r="DM5" s="166"/>
      <c r="DN5" s="166"/>
      <c r="DO5" s="166"/>
      <c r="DP5" s="166"/>
      <c r="DQ5" s="166"/>
      <c r="DR5" s="166"/>
      <c r="DS5" s="166"/>
      <c r="DT5" s="166"/>
      <c r="DU5" s="166"/>
      <c r="DV5" s="166"/>
      <c r="DW5" s="166"/>
      <c r="DX5" s="166"/>
      <c r="DY5" s="166"/>
      <c r="DZ5" s="166"/>
      <c r="EA5" s="166"/>
      <c r="EB5" s="166"/>
      <c r="EC5" s="166"/>
      <c r="ED5" s="166"/>
      <c r="EE5" s="166"/>
      <c r="EF5" s="166"/>
      <c r="EG5" s="166"/>
      <c r="EH5" s="166"/>
      <c r="EI5" s="166"/>
      <c r="EJ5" s="166"/>
      <c r="EK5" s="166"/>
      <c r="EL5" s="166"/>
      <c r="EM5" s="166"/>
      <c r="EN5" s="166"/>
      <c r="EO5" s="166"/>
      <c r="EP5" s="166"/>
      <c r="EQ5" s="166"/>
      <c r="ER5" s="166"/>
      <c r="ES5" s="166"/>
      <c r="ET5" s="166"/>
      <c r="EU5" s="166"/>
      <c r="EV5" s="166"/>
      <c r="EW5" s="166"/>
      <c r="EX5" s="166"/>
      <c r="EY5" s="166"/>
      <c r="EZ5" s="166"/>
      <c r="FA5" s="166"/>
      <c r="FB5" s="166"/>
      <c r="FC5" s="166"/>
      <c r="FD5" s="166"/>
      <c r="FE5" s="166"/>
      <c r="FF5" s="166"/>
      <c r="FG5" s="166"/>
      <c r="FH5" s="166"/>
      <c r="FI5" s="166"/>
      <c r="FJ5" s="166"/>
      <c r="FK5" s="166"/>
      <c r="FL5" s="166"/>
      <c r="FM5" s="166"/>
      <c r="FN5" s="166"/>
      <c r="FO5" s="166"/>
      <c r="FP5" s="166"/>
      <c r="FQ5" s="166"/>
      <c r="FR5" s="166"/>
      <c r="FS5" s="166"/>
      <c r="FT5" s="166"/>
      <c r="FU5" s="166"/>
      <c r="FV5" s="166"/>
      <c r="FW5" s="166"/>
      <c r="FX5" s="166"/>
      <c r="FY5" s="166"/>
      <c r="FZ5" s="166"/>
      <c r="GA5" s="166"/>
      <c r="GB5" s="166"/>
      <c r="GC5" s="166"/>
      <c r="GD5" s="166"/>
      <c r="GE5" s="166"/>
      <c r="GF5" s="166"/>
      <c r="GG5" s="166"/>
      <c r="GH5" s="166"/>
      <c r="GI5" s="166"/>
      <c r="GJ5" s="166"/>
      <c r="GK5" s="166"/>
      <c r="GL5" s="166"/>
      <c r="GM5" s="166"/>
      <c r="GN5" s="166"/>
      <c r="GO5" s="166"/>
      <c r="GP5" s="166"/>
      <c r="GQ5" s="166"/>
      <c r="GR5" s="166"/>
      <c r="GS5" s="166"/>
      <c r="GT5" s="166"/>
      <c r="GU5" s="166"/>
      <c r="GV5" s="166"/>
      <c r="GW5" s="166"/>
      <c r="GX5" s="166"/>
      <c r="GY5" s="166"/>
      <c r="GZ5" s="166"/>
      <c r="HA5" s="166"/>
      <c r="HB5" s="166"/>
      <c r="HC5" s="166"/>
      <c r="HD5" s="166"/>
      <c r="HE5" s="166"/>
      <c r="HF5" s="166"/>
      <c r="HG5" s="166"/>
      <c r="HH5" s="166"/>
      <c r="HI5" s="166"/>
      <c r="HJ5" s="166"/>
      <c r="HK5" s="166"/>
      <c r="HL5" s="166"/>
      <c r="HM5" s="166"/>
      <c r="HN5" s="166"/>
      <c r="HO5" s="166"/>
      <c r="HP5" s="166"/>
      <c r="HQ5" s="166"/>
      <c r="HR5" s="166"/>
      <c r="HS5" s="166"/>
      <c r="HT5" s="166"/>
      <c r="HU5" s="166"/>
      <c r="HV5" s="166"/>
      <c r="HW5" s="166"/>
      <c r="HX5" s="166"/>
      <c r="HY5" s="166"/>
      <c r="HZ5" s="166"/>
      <c r="IA5" s="166"/>
      <c r="IB5" s="166"/>
      <c r="IC5" s="166"/>
      <c r="ID5" s="166"/>
      <c r="IE5" s="166"/>
      <c r="IF5" s="166"/>
      <c r="IG5" s="166"/>
      <c r="IH5" s="166"/>
      <c r="II5" s="166"/>
      <c r="IJ5" s="166"/>
      <c r="IK5" s="166"/>
      <c r="IL5" s="166"/>
      <c r="IM5" s="166"/>
      <c r="IN5" s="166"/>
      <c r="IO5" s="166"/>
      <c r="IP5" s="166"/>
      <c r="IQ5" s="166"/>
      <c r="IR5" s="166"/>
    </row>
    <row r="6" spans="1:252">
      <c r="A6" s="275">
        <v>1</v>
      </c>
      <c r="B6" s="412">
        <v>2</v>
      </c>
      <c r="C6" s="294">
        <v>3</v>
      </c>
      <c r="D6" s="294">
        <v>4</v>
      </c>
      <c r="E6" s="294">
        <v>5</v>
      </c>
      <c r="F6" s="294">
        <v>6</v>
      </c>
      <c r="G6" s="295">
        <v>7</v>
      </c>
      <c r="H6" s="296">
        <v>8</v>
      </c>
      <c r="I6" s="294">
        <v>9</v>
      </c>
      <c r="J6" s="294">
        <v>10</v>
      </c>
      <c r="K6" s="294">
        <v>11</v>
      </c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  <c r="AT6" s="167"/>
      <c r="AU6" s="167"/>
      <c r="AV6" s="167"/>
      <c r="AW6" s="167"/>
      <c r="AX6" s="167"/>
      <c r="AY6" s="167"/>
      <c r="AZ6" s="167"/>
      <c r="BA6" s="167"/>
      <c r="BB6" s="167"/>
      <c r="BC6" s="167"/>
      <c r="BD6" s="167"/>
      <c r="BE6" s="167"/>
      <c r="BF6" s="167"/>
      <c r="BG6" s="167"/>
      <c r="BH6" s="167"/>
      <c r="BI6" s="167"/>
      <c r="BJ6" s="167"/>
      <c r="BK6" s="167"/>
      <c r="BL6" s="167"/>
      <c r="BM6" s="167"/>
      <c r="BN6" s="167"/>
      <c r="BO6" s="167"/>
      <c r="BP6" s="167"/>
      <c r="BQ6" s="167"/>
      <c r="BR6" s="167"/>
      <c r="BS6" s="167"/>
      <c r="BT6" s="167"/>
      <c r="BU6" s="167"/>
      <c r="BV6" s="167"/>
      <c r="BW6" s="167"/>
      <c r="BX6" s="167"/>
      <c r="BY6" s="167"/>
      <c r="BZ6" s="167"/>
      <c r="CA6" s="167"/>
      <c r="CB6" s="167"/>
      <c r="CC6" s="167"/>
      <c r="CD6" s="167"/>
      <c r="CE6" s="167"/>
      <c r="CF6" s="167"/>
      <c r="CG6" s="167"/>
      <c r="CH6" s="167"/>
      <c r="CI6" s="167"/>
      <c r="CJ6" s="167"/>
      <c r="CK6" s="167"/>
      <c r="CL6" s="167"/>
      <c r="CM6" s="167"/>
      <c r="CN6" s="167"/>
      <c r="CO6" s="167"/>
      <c r="CP6" s="167"/>
      <c r="CQ6" s="167"/>
      <c r="CR6" s="167"/>
      <c r="CS6" s="167"/>
      <c r="CT6" s="167"/>
      <c r="CU6" s="167"/>
      <c r="CV6" s="167"/>
      <c r="CW6" s="167"/>
      <c r="CX6" s="167"/>
      <c r="CY6" s="167"/>
      <c r="CZ6" s="167"/>
      <c r="DA6" s="167"/>
      <c r="DB6" s="167"/>
      <c r="DC6" s="167"/>
      <c r="DD6" s="167"/>
      <c r="DE6" s="167"/>
      <c r="DF6" s="167"/>
      <c r="DG6" s="167"/>
      <c r="DH6" s="167"/>
      <c r="DI6" s="167"/>
      <c r="DJ6" s="167"/>
      <c r="DK6" s="167"/>
      <c r="DL6" s="167"/>
      <c r="DM6" s="167"/>
      <c r="DN6" s="167"/>
      <c r="DO6" s="167"/>
      <c r="DP6" s="167"/>
      <c r="DQ6" s="167"/>
      <c r="DR6" s="167"/>
      <c r="DS6" s="167"/>
      <c r="DT6" s="167"/>
      <c r="DU6" s="167"/>
      <c r="DV6" s="167"/>
      <c r="DW6" s="167"/>
      <c r="DX6" s="167"/>
      <c r="DY6" s="167"/>
      <c r="DZ6" s="167"/>
      <c r="EA6" s="167"/>
      <c r="EB6" s="167"/>
      <c r="EC6" s="167"/>
      <c r="ED6" s="167"/>
      <c r="EE6" s="167"/>
      <c r="EF6" s="167"/>
      <c r="EG6" s="167"/>
      <c r="EH6" s="167"/>
      <c r="EI6" s="167"/>
      <c r="EJ6" s="167"/>
      <c r="EK6" s="167"/>
      <c r="EL6" s="167"/>
      <c r="EM6" s="167"/>
      <c r="EN6" s="167"/>
      <c r="EO6" s="167"/>
      <c r="EP6" s="167"/>
      <c r="EQ6" s="167"/>
      <c r="ER6" s="167"/>
      <c r="ES6" s="167"/>
      <c r="ET6" s="167"/>
      <c r="EU6" s="167"/>
      <c r="EV6" s="167"/>
      <c r="EW6" s="167"/>
      <c r="EX6" s="167"/>
      <c r="EY6" s="167"/>
      <c r="EZ6" s="167"/>
      <c r="FA6" s="167"/>
      <c r="FB6" s="167"/>
      <c r="FC6" s="167"/>
      <c r="FD6" s="167"/>
      <c r="FE6" s="167"/>
      <c r="FF6" s="167"/>
      <c r="FG6" s="167"/>
      <c r="FH6" s="167"/>
      <c r="FI6" s="167"/>
      <c r="FJ6" s="167"/>
      <c r="FK6" s="167"/>
      <c r="FL6" s="167"/>
      <c r="FM6" s="167"/>
      <c r="FN6" s="167"/>
      <c r="FO6" s="167"/>
      <c r="FP6" s="167"/>
      <c r="FQ6" s="167"/>
      <c r="FR6" s="167"/>
      <c r="FS6" s="167"/>
      <c r="FT6" s="167"/>
      <c r="FU6" s="167"/>
      <c r="FV6" s="167"/>
      <c r="FW6" s="167"/>
      <c r="FX6" s="167"/>
      <c r="FY6" s="167"/>
      <c r="FZ6" s="167"/>
      <c r="GA6" s="167"/>
      <c r="GB6" s="167"/>
      <c r="GC6" s="167"/>
      <c r="GD6" s="167"/>
      <c r="GE6" s="167"/>
      <c r="GF6" s="167"/>
      <c r="GG6" s="167"/>
      <c r="GH6" s="167"/>
      <c r="GI6" s="167"/>
      <c r="GJ6" s="167"/>
      <c r="GK6" s="167"/>
      <c r="GL6" s="167"/>
      <c r="GM6" s="167"/>
      <c r="GN6" s="167"/>
      <c r="GO6" s="167"/>
      <c r="GP6" s="167"/>
      <c r="GQ6" s="167"/>
      <c r="GR6" s="167"/>
      <c r="GS6" s="167"/>
      <c r="GT6" s="167"/>
      <c r="GU6" s="167"/>
      <c r="GV6" s="167"/>
      <c r="GW6" s="167"/>
      <c r="GX6" s="167"/>
      <c r="GY6" s="167"/>
      <c r="GZ6" s="167"/>
      <c r="HA6" s="167"/>
      <c r="HB6" s="167"/>
      <c r="HC6" s="167"/>
      <c r="HD6" s="167"/>
      <c r="HE6" s="167"/>
      <c r="HF6" s="167"/>
      <c r="HG6" s="167"/>
      <c r="HH6" s="167"/>
      <c r="HI6" s="167"/>
      <c r="HJ6" s="167"/>
      <c r="HK6" s="167"/>
      <c r="HL6" s="167"/>
      <c r="HM6" s="167"/>
      <c r="HN6" s="167"/>
      <c r="HO6" s="167"/>
      <c r="HP6" s="167"/>
      <c r="HQ6" s="167"/>
      <c r="HR6" s="167"/>
      <c r="HS6" s="167"/>
      <c r="HT6" s="167"/>
      <c r="HU6" s="167"/>
      <c r="HV6" s="167"/>
      <c r="HW6" s="167"/>
      <c r="HX6" s="167"/>
      <c r="HY6" s="167"/>
      <c r="HZ6" s="167"/>
      <c r="IA6" s="167"/>
      <c r="IB6" s="167"/>
      <c r="IC6" s="167"/>
      <c r="ID6" s="167"/>
      <c r="IE6" s="167"/>
      <c r="IF6" s="167"/>
      <c r="IG6" s="167"/>
      <c r="IH6" s="167"/>
      <c r="II6" s="167"/>
      <c r="IJ6" s="167"/>
      <c r="IK6" s="167"/>
      <c r="IL6" s="167"/>
      <c r="IM6" s="167"/>
      <c r="IN6" s="167"/>
      <c r="IO6" s="167"/>
      <c r="IP6" s="167"/>
      <c r="IQ6" s="167"/>
      <c r="IR6" s="167"/>
    </row>
    <row r="7" spans="1:252" ht="26.4">
      <c r="A7" s="277">
        <v>1</v>
      </c>
      <c r="B7" s="297" t="s">
        <v>75</v>
      </c>
      <c r="C7" s="176">
        <v>10938448</v>
      </c>
      <c r="D7" s="176">
        <v>10983501</v>
      </c>
      <c r="E7" s="176">
        <v>11212646</v>
      </c>
      <c r="F7" s="176">
        <v>11303314</v>
      </c>
      <c r="G7" s="297" t="s">
        <v>28</v>
      </c>
      <c r="H7" s="175">
        <v>4570000</v>
      </c>
      <c r="I7" s="175">
        <v>4761670</v>
      </c>
      <c r="J7" s="175">
        <v>4772514</v>
      </c>
      <c r="K7" s="175">
        <v>4588648</v>
      </c>
    </row>
    <row r="8" spans="1:252" ht="26.4">
      <c r="A8" s="277">
        <v>2</v>
      </c>
      <c r="B8" s="297" t="s">
        <v>104</v>
      </c>
      <c r="C8" s="176">
        <v>7100000</v>
      </c>
      <c r="D8" s="176">
        <v>7100000</v>
      </c>
      <c r="E8" s="176">
        <v>5258677</v>
      </c>
      <c r="F8" s="176">
        <v>6500000</v>
      </c>
      <c r="G8" s="297" t="s">
        <v>73</v>
      </c>
      <c r="H8" s="175">
        <v>894000</v>
      </c>
      <c r="I8" s="175">
        <v>935693</v>
      </c>
      <c r="J8" s="175">
        <v>937020</v>
      </c>
      <c r="K8" s="175">
        <v>890000</v>
      </c>
    </row>
    <row r="9" spans="1:252">
      <c r="A9" s="277">
        <v>3</v>
      </c>
      <c r="B9" s="297" t="s">
        <v>129</v>
      </c>
      <c r="C9" s="176">
        <v>700000</v>
      </c>
      <c r="D9" s="176">
        <v>700000</v>
      </c>
      <c r="E9" s="176">
        <v>1035715</v>
      </c>
      <c r="F9" s="176">
        <v>560000</v>
      </c>
      <c r="G9" s="297" t="s">
        <v>191</v>
      </c>
      <c r="H9" s="175">
        <v>5248000</v>
      </c>
      <c r="I9" s="175">
        <v>5443250</v>
      </c>
      <c r="J9" s="175">
        <v>4403765</v>
      </c>
      <c r="K9" s="175">
        <v>5710000</v>
      </c>
    </row>
    <row r="10" spans="1:252" ht="26.4">
      <c r="A10" s="277">
        <v>4</v>
      </c>
      <c r="B10" s="297" t="s">
        <v>108</v>
      </c>
      <c r="C10" s="176">
        <v>0</v>
      </c>
      <c r="D10" s="176">
        <v>0</v>
      </c>
      <c r="E10" s="176">
        <v>0</v>
      </c>
      <c r="F10" s="176">
        <v>0</v>
      </c>
      <c r="G10" s="297" t="s">
        <v>119</v>
      </c>
      <c r="H10" s="175">
        <v>1124000</v>
      </c>
      <c r="I10" s="176">
        <v>1124000</v>
      </c>
      <c r="J10" s="176">
        <v>855000</v>
      </c>
      <c r="K10" s="176">
        <v>1274500</v>
      </c>
    </row>
    <row r="11" spans="1:252">
      <c r="A11" s="277">
        <v>5</v>
      </c>
      <c r="B11" s="297" t="s">
        <v>192</v>
      </c>
      <c r="C11" s="176">
        <v>0</v>
      </c>
      <c r="D11" s="176">
        <v>0</v>
      </c>
      <c r="E11" s="176">
        <v>0</v>
      </c>
      <c r="F11" s="176">
        <v>0</v>
      </c>
      <c r="G11" s="297" t="s">
        <v>193</v>
      </c>
      <c r="H11" s="175">
        <v>4984255</v>
      </c>
      <c r="I11" s="176">
        <v>4991139</v>
      </c>
      <c r="J11" s="176">
        <v>4959139</v>
      </c>
      <c r="K11" s="176">
        <v>5205553</v>
      </c>
    </row>
    <row r="12" spans="1:252">
      <c r="A12" s="277">
        <v>6</v>
      </c>
      <c r="B12" s="297"/>
      <c r="C12" s="176"/>
      <c r="D12" s="176"/>
      <c r="E12" s="176"/>
      <c r="F12" s="176"/>
      <c r="G12" s="297" t="s">
        <v>194</v>
      </c>
      <c r="H12" s="216">
        <v>0</v>
      </c>
      <c r="I12" s="176">
        <v>0</v>
      </c>
      <c r="J12" s="176">
        <v>0</v>
      </c>
      <c r="K12" s="175">
        <v>0</v>
      </c>
    </row>
    <row r="13" spans="1:252">
      <c r="A13" s="277">
        <v>7</v>
      </c>
      <c r="B13" s="293"/>
      <c r="C13" s="176"/>
      <c r="D13" s="176"/>
      <c r="E13" s="176"/>
      <c r="F13" s="176"/>
      <c r="G13" s="298" t="s">
        <v>195</v>
      </c>
      <c r="H13" s="176">
        <v>0</v>
      </c>
      <c r="I13" s="176">
        <v>0</v>
      </c>
      <c r="J13" s="176">
        <v>0</v>
      </c>
      <c r="K13" s="175">
        <v>0</v>
      </c>
    </row>
    <row r="14" spans="1:252">
      <c r="A14" s="277">
        <v>8</v>
      </c>
      <c r="B14" s="298"/>
      <c r="C14" s="176"/>
      <c r="D14" s="176"/>
      <c r="E14" s="176"/>
      <c r="F14" s="176"/>
      <c r="G14" s="298" t="s">
        <v>196</v>
      </c>
      <c r="H14" s="176">
        <v>7573543</v>
      </c>
      <c r="I14" s="176">
        <v>7573543</v>
      </c>
      <c r="J14" s="176">
        <v>0</v>
      </c>
      <c r="K14" s="175">
        <v>1369947</v>
      </c>
    </row>
    <row r="15" spans="1:252" ht="26.4">
      <c r="A15" s="277">
        <v>9</v>
      </c>
      <c r="B15" s="299" t="s">
        <v>138</v>
      </c>
      <c r="C15" s="409">
        <f>SUM(C7:C14)</f>
        <v>18738448</v>
      </c>
      <c r="D15" s="409">
        <f>SUM(D7:D14)</f>
        <v>18783501</v>
      </c>
      <c r="E15" s="409">
        <f>SUM(E7:E14)</f>
        <v>17507038</v>
      </c>
      <c r="F15" s="409">
        <f>SUM(F7:F14)</f>
        <v>18363314</v>
      </c>
      <c r="G15" s="299" t="s">
        <v>197</v>
      </c>
      <c r="H15" s="283">
        <f>SUM(H7:H14)</f>
        <v>24393798</v>
      </c>
      <c r="I15" s="283">
        <f>SUM(I7:I14)</f>
        <v>24829295</v>
      </c>
      <c r="J15" s="283">
        <f>SUM(J7:J14)</f>
        <v>15927438</v>
      </c>
      <c r="K15" s="283">
        <f>SUM(K7:K14)</f>
        <v>19038648</v>
      </c>
    </row>
    <row r="16" spans="1:252" ht="12.75" customHeight="1">
      <c r="A16" s="277">
        <v>10</v>
      </c>
      <c r="B16" s="297" t="s">
        <v>198</v>
      </c>
      <c r="C16" s="176">
        <v>0</v>
      </c>
      <c r="D16" s="176"/>
      <c r="E16" s="176"/>
      <c r="F16" s="176"/>
      <c r="G16" s="297" t="s">
        <v>199</v>
      </c>
      <c r="H16" s="176">
        <v>0</v>
      </c>
      <c r="I16" s="176"/>
      <c r="J16" s="176"/>
      <c r="K16" s="176"/>
    </row>
    <row r="17" spans="1:11" ht="27.6" customHeight="1">
      <c r="A17" s="277">
        <v>11</v>
      </c>
      <c r="B17" s="297" t="s">
        <v>200</v>
      </c>
      <c r="C17" s="176">
        <v>6092722</v>
      </c>
      <c r="D17" s="176">
        <v>6092722</v>
      </c>
      <c r="E17" s="176">
        <v>0</v>
      </c>
      <c r="F17" s="176">
        <v>1127467</v>
      </c>
      <c r="G17" s="297" t="s">
        <v>201</v>
      </c>
      <c r="H17" s="176">
        <v>0</v>
      </c>
      <c r="I17" s="176">
        <v>0</v>
      </c>
      <c r="J17" s="176">
        <v>0</v>
      </c>
      <c r="K17" s="176">
        <v>0</v>
      </c>
    </row>
    <row r="18" spans="1:11" ht="25.2" customHeight="1">
      <c r="A18" s="277">
        <v>12</v>
      </c>
      <c r="B18" s="297" t="s">
        <v>202</v>
      </c>
      <c r="C18" s="176">
        <v>0</v>
      </c>
      <c r="D18" s="176">
        <v>0</v>
      </c>
      <c r="E18" s="176">
        <v>0</v>
      </c>
      <c r="F18" s="176">
        <v>0</v>
      </c>
      <c r="G18" s="297" t="s">
        <v>203</v>
      </c>
      <c r="H18" s="176">
        <v>0</v>
      </c>
      <c r="I18" s="176">
        <v>0</v>
      </c>
      <c r="J18" s="176">
        <v>0</v>
      </c>
      <c r="K18" s="176">
        <v>0</v>
      </c>
    </row>
    <row r="19" spans="1:11" ht="25.2" customHeight="1">
      <c r="A19" s="277">
        <v>13</v>
      </c>
      <c r="B19" s="297" t="s">
        <v>204</v>
      </c>
      <c r="C19" s="176">
        <v>0</v>
      </c>
      <c r="D19" s="176">
        <v>0</v>
      </c>
      <c r="E19" s="176">
        <v>0</v>
      </c>
      <c r="F19" s="176">
        <v>0</v>
      </c>
      <c r="G19" s="297" t="s">
        <v>205</v>
      </c>
      <c r="H19" s="176">
        <v>0</v>
      </c>
      <c r="I19" s="176">
        <v>0</v>
      </c>
      <c r="J19" s="176">
        <v>0</v>
      </c>
      <c r="K19" s="176">
        <v>0</v>
      </c>
    </row>
    <row r="20" spans="1:11" ht="26.4">
      <c r="A20" s="277">
        <v>14</v>
      </c>
      <c r="B20" s="297" t="s">
        <v>206</v>
      </c>
      <c r="C20" s="176">
        <v>0</v>
      </c>
      <c r="D20" s="176">
        <v>0</v>
      </c>
      <c r="E20" s="176">
        <v>452133</v>
      </c>
      <c r="F20" s="176">
        <v>0</v>
      </c>
      <c r="G20" s="297" t="s">
        <v>207</v>
      </c>
      <c r="H20" s="176">
        <v>437372</v>
      </c>
      <c r="I20" s="176">
        <v>437372</v>
      </c>
      <c r="J20" s="176">
        <v>437372</v>
      </c>
      <c r="K20" s="176">
        <v>452133</v>
      </c>
    </row>
    <row r="21" spans="1:11" ht="15.75" customHeight="1">
      <c r="A21" s="277">
        <v>15</v>
      </c>
      <c r="B21" s="297" t="s">
        <v>208</v>
      </c>
      <c r="C21" s="176">
        <v>0</v>
      </c>
      <c r="D21" s="176"/>
      <c r="E21" s="176"/>
      <c r="F21" s="176"/>
      <c r="G21" s="298"/>
      <c r="H21" s="176"/>
      <c r="I21" s="176"/>
      <c r="J21" s="176"/>
      <c r="K21" s="176"/>
    </row>
    <row r="22" spans="1:11" ht="26.4">
      <c r="A22" s="277">
        <v>16</v>
      </c>
      <c r="B22" s="299" t="s">
        <v>209</v>
      </c>
      <c r="C22" s="409">
        <f>SUM(C17:C21)</f>
        <v>6092722</v>
      </c>
      <c r="D22" s="409">
        <f>SUM(D17:D21)</f>
        <v>6092722</v>
      </c>
      <c r="E22" s="409">
        <f>SUM(E17:E21)</f>
        <v>452133</v>
      </c>
      <c r="F22" s="409">
        <f>SUM(F17:F21)</f>
        <v>1127467</v>
      </c>
      <c r="G22" s="299" t="s">
        <v>210</v>
      </c>
      <c r="H22" s="283">
        <f>SUM(H16:H21)</f>
        <v>437372</v>
      </c>
      <c r="I22" s="283">
        <f>SUM(I16:I21)</f>
        <v>437372</v>
      </c>
      <c r="J22" s="283">
        <f>SUM(J16:J21)</f>
        <v>437372</v>
      </c>
      <c r="K22" s="283">
        <f>SUM(K16:K21)</f>
        <v>452133</v>
      </c>
    </row>
    <row r="23" spans="1:11">
      <c r="A23" s="277">
        <v>17</v>
      </c>
      <c r="B23" s="288" t="s">
        <v>211</v>
      </c>
      <c r="C23" s="289">
        <f>SUM(C15,C22)</f>
        <v>24831170</v>
      </c>
      <c r="D23" s="289">
        <f>SUM(D15,D22)</f>
        <v>24876223</v>
      </c>
      <c r="E23" s="289">
        <f>SUM(E15,E22)</f>
        <v>17959171</v>
      </c>
      <c r="F23" s="289">
        <f>SUM(F15,F22)</f>
        <v>19490781</v>
      </c>
      <c r="G23" s="288" t="s">
        <v>212</v>
      </c>
      <c r="H23" s="300">
        <f>SUM(H15,H22)</f>
        <v>24831170</v>
      </c>
      <c r="I23" s="300">
        <f>SUM(I15,I22)</f>
        <v>25266667</v>
      </c>
      <c r="J23" s="300">
        <f>SUM(J15,J22)</f>
        <v>16364810</v>
      </c>
      <c r="K23" s="300">
        <f>SUM(K15,K22)</f>
        <v>19490781</v>
      </c>
    </row>
    <row r="24" spans="1:11">
      <c r="A24" s="277">
        <v>18</v>
      </c>
      <c r="B24" s="290" t="s">
        <v>240</v>
      </c>
      <c r="C24" s="302">
        <v>5655350</v>
      </c>
      <c r="D24" s="302">
        <v>6045794</v>
      </c>
      <c r="E24" s="302">
        <v>0</v>
      </c>
      <c r="F24" s="302">
        <v>675334</v>
      </c>
      <c r="G24" s="290" t="s">
        <v>213</v>
      </c>
      <c r="H24" s="301" t="s">
        <v>294</v>
      </c>
      <c r="I24" s="302">
        <v>0</v>
      </c>
      <c r="J24" s="302">
        <v>1579600</v>
      </c>
      <c r="K24" s="302">
        <v>0</v>
      </c>
    </row>
    <row r="25" spans="1:11">
      <c r="A25" s="277">
        <v>19</v>
      </c>
      <c r="B25" s="290" t="s">
        <v>214</v>
      </c>
      <c r="C25" s="410">
        <v>0</v>
      </c>
      <c r="D25" s="410">
        <v>390444</v>
      </c>
      <c r="E25" s="410">
        <v>0</v>
      </c>
      <c r="F25" s="410"/>
      <c r="G25" s="290" t="s">
        <v>215</v>
      </c>
      <c r="H25" s="301" t="s">
        <v>294</v>
      </c>
      <c r="I25" s="301" t="s">
        <v>294</v>
      </c>
      <c r="J25" s="301" t="s">
        <v>450</v>
      </c>
      <c r="K25" s="301" t="s">
        <v>294</v>
      </c>
    </row>
    <row r="26" spans="1:11" ht="17.399999999999999">
      <c r="B26" s="437"/>
      <c r="C26" s="437"/>
      <c r="D26" s="437"/>
      <c r="E26" s="437"/>
      <c r="F26" s="437"/>
      <c r="G26" s="437"/>
    </row>
  </sheetData>
  <mergeCells count="5">
    <mergeCell ref="A4:A5"/>
    <mergeCell ref="B26:G26"/>
    <mergeCell ref="B1:K1"/>
    <mergeCell ref="B2:K2"/>
    <mergeCell ref="G4:K4"/>
  </mergeCells>
  <pageMargins left="0.39370078740157483" right="0.39370078740157483" top="0.39370078740157483" bottom="0.39370078740157483" header="0.31496062992125984" footer="0.31496062992125984"/>
  <pageSetup paperSize="9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Q26"/>
  <sheetViews>
    <sheetView zoomScaleNormal="100" workbookViewId="0">
      <selection activeCell="B2" sqref="B2:K2"/>
    </sheetView>
  </sheetViews>
  <sheetFormatPr defaultRowHeight="14.4"/>
  <cols>
    <col min="1" max="1" width="5" style="164" customWidth="1"/>
    <col min="2" max="2" width="27.88671875" style="165" customWidth="1"/>
    <col min="3" max="6" width="13.109375" style="164" customWidth="1"/>
    <col min="7" max="7" width="30.44140625" style="164" customWidth="1"/>
    <col min="8" max="8" width="14" style="164" customWidth="1"/>
    <col min="9" max="9" width="14.33203125" style="164" customWidth="1"/>
    <col min="10" max="10" width="12" style="164" customWidth="1"/>
    <col min="11" max="11" width="12.6640625" style="164" customWidth="1"/>
    <col min="12" max="251" width="9.109375" style="164" customWidth="1"/>
    <col min="253" max="253" width="5" customWidth="1"/>
    <col min="254" max="254" width="29.109375" customWidth="1"/>
    <col min="255" max="255" width="13.33203125" customWidth="1"/>
    <col min="256" max="256" width="13" customWidth="1"/>
    <col min="257" max="257" width="13.109375" customWidth="1"/>
    <col min="258" max="258" width="32.33203125" customWidth="1"/>
    <col min="259" max="259" width="15.33203125" customWidth="1"/>
    <col min="260" max="260" width="11.6640625" customWidth="1"/>
    <col min="261" max="261" width="13.5546875" customWidth="1"/>
    <col min="262" max="262" width="14" customWidth="1"/>
    <col min="263" max="263" width="4.109375" customWidth="1"/>
    <col min="264" max="507" width="9.109375" customWidth="1"/>
    <col min="509" max="509" width="5" customWidth="1"/>
    <col min="510" max="510" width="29.109375" customWidth="1"/>
    <col min="511" max="511" width="13.33203125" customWidth="1"/>
    <col min="512" max="512" width="13" customWidth="1"/>
    <col min="513" max="513" width="13.109375" customWidth="1"/>
    <col min="514" max="514" width="32.33203125" customWidth="1"/>
    <col min="515" max="515" width="15.33203125" customWidth="1"/>
    <col min="516" max="516" width="11.6640625" customWidth="1"/>
    <col min="517" max="517" width="13.5546875" customWidth="1"/>
    <col min="518" max="518" width="14" customWidth="1"/>
    <col min="519" max="519" width="4.109375" customWidth="1"/>
    <col min="520" max="763" width="9.109375" customWidth="1"/>
    <col min="765" max="765" width="5" customWidth="1"/>
    <col min="766" max="766" width="29.109375" customWidth="1"/>
    <col min="767" max="767" width="13.33203125" customWidth="1"/>
    <col min="768" max="768" width="13" customWidth="1"/>
    <col min="769" max="769" width="13.109375" customWidth="1"/>
    <col min="770" max="770" width="32.33203125" customWidth="1"/>
    <col min="771" max="771" width="15.33203125" customWidth="1"/>
    <col min="772" max="772" width="11.6640625" customWidth="1"/>
    <col min="773" max="773" width="13.5546875" customWidth="1"/>
    <col min="774" max="774" width="14" customWidth="1"/>
    <col min="775" max="775" width="4.109375" customWidth="1"/>
    <col min="776" max="1019" width="9.109375" customWidth="1"/>
    <col min="1021" max="1021" width="5" customWidth="1"/>
    <col min="1022" max="1022" width="29.109375" customWidth="1"/>
    <col min="1023" max="1023" width="13.33203125" customWidth="1"/>
    <col min="1024" max="1024" width="13" customWidth="1"/>
    <col min="1025" max="1025" width="13.109375" customWidth="1"/>
    <col min="1026" max="1026" width="32.33203125" customWidth="1"/>
    <col min="1027" max="1027" width="15.33203125" customWidth="1"/>
    <col min="1028" max="1028" width="11.6640625" customWidth="1"/>
    <col min="1029" max="1029" width="13.5546875" customWidth="1"/>
    <col min="1030" max="1030" width="14" customWidth="1"/>
    <col min="1031" max="1031" width="4.109375" customWidth="1"/>
    <col min="1032" max="1275" width="9.109375" customWidth="1"/>
    <col min="1277" max="1277" width="5" customWidth="1"/>
    <col min="1278" max="1278" width="29.109375" customWidth="1"/>
    <col min="1279" max="1279" width="13.33203125" customWidth="1"/>
    <col min="1280" max="1280" width="13" customWidth="1"/>
    <col min="1281" max="1281" width="13.109375" customWidth="1"/>
    <col min="1282" max="1282" width="32.33203125" customWidth="1"/>
    <col min="1283" max="1283" width="15.33203125" customWidth="1"/>
    <col min="1284" max="1284" width="11.6640625" customWidth="1"/>
    <col min="1285" max="1285" width="13.5546875" customWidth="1"/>
    <col min="1286" max="1286" width="14" customWidth="1"/>
    <col min="1287" max="1287" width="4.109375" customWidth="1"/>
    <col min="1288" max="1531" width="9.109375" customWidth="1"/>
    <col min="1533" max="1533" width="5" customWidth="1"/>
    <col min="1534" max="1534" width="29.109375" customWidth="1"/>
    <col min="1535" max="1535" width="13.33203125" customWidth="1"/>
    <col min="1536" max="1536" width="13" customWidth="1"/>
    <col min="1537" max="1537" width="13.109375" customWidth="1"/>
    <col min="1538" max="1538" width="32.33203125" customWidth="1"/>
    <col min="1539" max="1539" width="15.33203125" customWidth="1"/>
    <col min="1540" max="1540" width="11.6640625" customWidth="1"/>
    <col min="1541" max="1541" width="13.5546875" customWidth="1"/>
    <col min="1542" max="1542" width="14" customWidth="1"/>
    <col min="1543" max="1543" width="4.109375" customWidth="1"/>
    <col min="1544" max="1787" width="9.109375" customWidth="1"/>
    <col min="1789" max="1789" width="5" customWidth="1"/>
    <col min="1790" max="1790" width="29.109375" customWidth="1"/>
    <col min="1791" max="1791" width="13.33203125" customWidth="1"/>
    <col min="1792" max="1792" width="13" customWidth="1"/>
    <col min="1793" max="1793" width="13.109375" customWidth="1"/>
    <col min="1794" max="1794" width="32.33203125" customWidth="1"/>
    <col min="1795" max="1795" width="15.33203125" customWidth="1"/>
    <col min="1796" max="1796" width="11.6640625" customWidth="1"/>
    <col min="1797" max="1797" width="13.5546875" customWidth="1"/>
    <col min="1798" max="1798" width="14" customWidth="1"/>
    <col min="1799" max="1799" width="4.109375" customWidth="1"/>
    <col min="1800" max="2043" width="9.109375" customWidth="1"/>
    <col min="2045" max="2045" width="5" customWidth="1"/>
    <col min="2046" max="2046" width="29.109375" customWidth="1"/>
    <col min="2047" max="2047" width="13.33203125" customWidth="1"/>
    <col min="2048" max="2048" width="13" customWidth="1"/>
    <col min="2049" max="2049" width="13.109375" customWidth="1"/>
    <col min="2050" max="2050" width="32.33203125" customWidth="1"/>
    <col min="2051" max="2051" width="15.33203125" customWidth="1"/>
    <col min="2052" max="2052" width="11.6640625" customWidth="1"/>
    <col min="2053" max="2053" width="13.5546875" customWidth="1"/>
    <col min="2054" max="2054" width="14" customWidth="1"/>
    <col min="2055" max="2055" width="4.109375" customWidth="1"/>
    <col min="2056" max="2299" width="9.109375" customWidth="1"/>
    <col min="2301" max="2301" width="5" customWidth="1"/>
    <col min="2302" max="2302" width="29.109375" customWidth="1"/>
    <col min="2303" max="2303" width="13.33203125" customWidth="1"/>
    <col min="2304" max="2304" width="13" customWidth="1"/>
    <col min="2305" max="2305" width="13.109375" customWidth="1"/>
    <col min="2306" max="2306" width="32.33203125" customWidth="1"/>
    <col min="2307" max="2307" width="15.33203125" customWidth="1"/>
    <col min="2308" max="2308" width="11.6640625" customWidth="1"/>
    <col min="2309" max="2309" width="13.5546875" customWidth="1"/>
    <col min="2310" max="2310" width="14" customWidth="1"/>
    <col min="2311" max="2311" width="4.109375" customWidth="1"/>
    <col min="2312" max="2555" width="9.109375" customWidth="1"/>
    <col min="2557" max="2557" width="5" customWidth="1"/>
    <col min="2558" max="2558" width="29.109375" customWidth="1"/>
    <col min="2559" max="2559" width="13.33203125" customWidth="1"/>
    <col min="2560" max="2560" width="13" customWidth="1"/>
    <col min="2561" max="2561" width="13.109375" customWidth="1"/>
    <col min="2562" max="2562" width="32.33203125" customWidth="1"/>
    <col min="2563" max="2563" width="15.33203125" customWidth="1"/>
    <col min="2564" max="2564" width="11.6640625" customWidth="1"/>
    <col min="2565" max="2565" width="13.5546875" customWidth="1"/>
    <col min="2566" max="2566" width="14" customWidth="1"/>
    <col min="2567" max="2567" width="4.109375" customWidth="1"/>
    <col min="2568" max="2811" width="9.109375" customWidth="1"/>
    <col min="2813" max="2813" width="5" customWidth="1"/>
    <col min="2814" max="2814" width="29.109375" customWidth="1"/>
    <col min="2815" max="2815" width="13.33203125" customWidth="1"/>
    <col min="2816" max="2816" width="13" customWidth="1"/>
    <col min="2817" max="2817" width="13.109375" customWidth="1"/>
    <col min="2818" max="2818" width="32.33203125" customWidth="1"/>
    <col min="2819" max="2819" width="15.33203125" customWidth="1"/>
    <col min="2820" max="2820" width="11.6640625" customWidth="1"/>
    <col min="2821" max="2821" width="13.5546875" customWidth="1"/>
    <col min="2822" max="2822" width="14" customWidth="1"/>
    <col min="2823" max="2823" width="4.109375" customWidth="1"/>
    <col min="2824" max="3067" width="9.109375" customWidth="1"/>
    <col min="3069" max="3069" width="5" customWidth="1"/>
    <col min="3070" max="3070" width="29.109375" customWidth="1"/>
    <col min="3071" max="3071" width="13.33203125" customWidth="1"/>
    <col min="3072" max="3072" width="13" customWidth="1"/>
    <col min="3073" max="3073" width="13.109375" customWidth="1"/>
    <col min="3074" max="3074" width="32.33203125" customWidth="1"/>
    <col min="3075" max="3075" width="15.33203125" customWidth="1"/>
    <col min="3076" max="3076" width="11.6640625" customWidth="1"/>
    <col min="3077" max="3077" width="13.5546875" customWidth="1"/>
    <col min="3078" max="3078" width="14" customWidth="1"/>
    <col min="3079" max="3079" width="4.109375" customWidth="1"/>
    <col min="3080" max="3323" width="9.109375" customWidth="1"/>
    <col min="3325" max="3325" width="5" customWidth="1"/>
    <col min="3326" max="3326" width="29.109375" customWidth="1"/>
    <col min="3327" max="3327" width="13.33203125" customWidth="1"/>
    <col min="3328" max="3328" width="13" customWidth="1"/>
    <col min="3329" max="3329" width="13.109375" customWidth="1"/>
    <col min="3330" max="3330" width="32.33203125" customWidth="1"/>
    <col min="3331" max="3331" width="15.33203125" customWidth="1"/>
    <col min="3332" max="3332" width="11.6640625" customWidth="1"/>
    <col min="3333" max="3333" width="13.5546875" customWidth="1"/>
    <col min="3334" max="3334" width="14" customWidth="1"/>
    <col min="3335" max="3335" width="4.109375" customWidth="1"/>
    <col min="3336" max="3579" width="9.109375" customWidth="1"/>
    <col min="3581" max="3581" width="5" customWidth="1"/>
    <col min="3582" max="3582" width="29.109375" customWidth="1"/>
    <col min="3583" max="3583" width="13.33203125" customWidth="1"/>
    <col min="3584" max="3584" width="13" customWidth="1"/>
    <col min="3585" max="3585" width="13.109375" customWidth="1"/>
    <col min="3586" max="3586" width="32.33203125" customWidth="1"/>
    <col min="3587" max="3587" width="15.33203125" customWidth="1"/>
    <col min="3588" max="3588" width="11.6640625" customWidth="1"/>
    <col min="3589" max="3589" width="13.5546875" customWidth="1"/>
    <col min="3590" max="3590" width="14" customWidth="1"/>
    <col min="3591" max="3591" width="4.109375" customWidth="1"/>
    <col min="3592" max="3835" width="9.109375" customWidth="1"/>
    <col min="3837" max="3837" width="5" customWidth="1"/>
    <col min="3838" max="3838" width="29.109375" customWidth="1"/>
    <col min="3839" max="3839" width="13.33203125" customWidth="1"/>
    <col min="3840" max="3840" width="13" customWidth="1"/>
    <col min="3841" max="3841" width="13.109375" customWidth="1"/>
    <col min="3842" max="3842" width="32.33203125" customWidth="1"/>
    <col min="3843" max="3843" width="15.33203125" customWidth="1"/>
    <col min="3844" max="3844" width="11.6640625" customWidth="1"/>
    <col min="3845" max="3845" width="13.5546875" customWidth="1"/>
    <col min="3846" max="3846" width="14" customWidth="1"/>
    <col min="3847" max="3847" width="4.109375" customWidth="1"/>
    <col min="3848" max="4091" width="9.109375" customWidth="1"/>
    <col min="4093" max="4093" width="5" customWidth="1"/>
    <col min="4094" max="4094" width="29.109375" customWidth="1"/>
    <col min="4095" max="4095" width="13.33203125" customWidth="1"/>
    <col min="4096" max="4096" width="13" customWidth="1"/>
    <col min="4097" max="4097" width="13.109375" customWidth="1"/>
    <col min="4098" max="4098" width="32.33203125" customWidth="1"/>
    <col min="4099" max="4099" width="15.33203125" customWidth="1"/>
    <col min="4100" max="4100" width="11.6640625" customWidth="1"/>
    <col min="4101" max="4101" width="13.5546875" customWidth="1"/>
    <col min="4102" max="4102" width="14" customWidth="1"/>
    <col min="4103" max="4103" width="4.109375" customWidth="1"/>
    <col min="4104" max="4347" width="9.109375" customWidth="1"/>
    <col min="4349" max="4349" width="5" customWidth="1"/>
    <col min="4350" max="4350" width="29.109375" customWidth="1"/>
    <col min="4351" max="4351" width="13.33203125" customWidth="1"/>
    <col min="4352" max="4352" width="13" customWidth="1"/>
    <col min="4353" max="4353" width="13.109375" customWidth="1"/>
    <col min="4354" max="4354" width="32.33203125" customWidth="1"/>
    <col min="4355" max="4355" width="15.33203125" customWidth="1"/>
    <col min="4356" max="4356" width="11.6640625" customWidth="1"/>
    <col min="4357" max="4357" width="13.5546875" customWidth="1"/>
    <col min="4358" max="4358" width="14" customWidth="1"/>
    <col min="4359" max="4359" width="4.109375" customWidth="1"/>
    <col min="4360" max="4603" width="9.109375" customWidth="1"/>
    <col min="4605" max="4605" width="5" customWidth="1"/>
    <col min="4606" max="4606" width="29.109375" customWidth="1"/>
    <col min="4607" max="4607" width="13.33203125" customWidth="1"/>
    <col min="4608" max="4608" width="13" customWidth="1"/>
    <col min="4609" max="4609" width="13.109375" customWidth="1"/>
    <col min="4610" max="4610" width="32.33203125" customWidth="1"/>
    <col min="4611" max="4611" width="15.33203125" customWidth="1"/>
    <col min="4612" max="4612" width="11.6640625" customWidth="1"/>
    <col min="4613" max="4613" width="13.5546875" customWidth="1"/>
    <col min="4614" max="4614" width="14" customWidth="1"/>
    <col min="4615" max="4615" width="4.109375" customWidth="1"/>
    <col min="4616" max="4859" width="9.109375" customWidth="1"/>
    <col min="4861" max="4861" width="5" customWidth="1"/>
    <col min="4862" max="4862" width="29.109375" customWidth="1"/>
    <col min="4863" max="4863" width="13.33203125" customWidth="1"/>
    <col min="4864" max="4864" width="13" customWidth="1"/>
    <col min="4865" max="4865" width="13.109375" customWidth="1"/>
    <col min="4866" max="4866" width="32.33203125" customWidth="1"/>
    <col min="4867" max="4867" width="15.33203125" customWidth="1"/>
    <col min="4868" max="4868" width="11.6640625" customWidth="1"/>
    <col min="4869" max="4869" width="13.5546875" customWidth="1"/>
    <col min="4870" max="4870" width="14" customWidth="1"/>
    <col min="4871" max="4871" width="4.109375" customWidth="1"/>
    <col min="4872" max="5115" width="9.109375" customWidth="1"/>
    <col min="5117" max="5117" width="5" customWidth="1"/>
    <col min="5118" max="5118" width="29.109375" customWidth="1"/>
    <col min="5119" max="5119" width="13.33203125" customWidth="1"/>
    <col min="5120" max="5120" width="13" customWidth="1"/>
    <col min="5121" max="5121" width="13.109375" customWidth="1"/>
    <col min="5122" max="5122" width="32.33203125" customWidth="1"/>
    <col min="5123" max="5123" width="15.33203125" customWidth="1"/>
    <col min="5124" max="5124" width="11.6640625" customWidth="1"/>
    <col min="5125" max="5125" width="13.5546875" customWidth="1"/>
    <col min="5126" max="5126" width="14" customWidth="1"/>
    <col min="5127" max="5127" width="4.109375" customWidth="1"/>
    <col min="5128" max="5371" width="9.109375" customWidth="1"/>
    <col min="5373" max="5373" width="5" customWidth="1"/>
    <col min="5374" max="5374" width="29.109375" customWidth="1"/>
    <col min="5375" max="5375" width="13.33203125" customWidth="1"/>
    <col min="5376" max="5376" width="13" customWidth="1"/>
    <col min="5377" max="5377" width="13.109375" customWidth="1"/>
    <col min="5378" max="5378" width="32.33203125" customWidth="1"/>
    <col min="5379" max="5379" width="15.33203125" customWidth="1"/>
    <col min="5380" max="5380" width="11.6640625" customWidth="1"/>
    <col min="5381" max="5381" width="13.5546875" customWidth="1"/>
    <col min="5382" max="5382" width="14" customWidth="1"/>
    <col min="5383" max="5383" width="4.109375" customWidth="1"/>
    <col min="5384" max="5627" width="9.109375" customWidth="1"/>
    <col min="5629" max="5629" width="5" customWidth="1"/>
    <col min="5630" max="5630" width="29.109375" customWidth="1"/>
    <col min="5631" max="5631" width="13.33203125" customWidth="1"/>
    <col min="5632" max="5632" width="13" customWidth="1"/>
    <col min="5633" max="5633" width="13.109375" customWidth="1"/>
    <col min="5634" max="5634" width="32.33203125" customWidth="1"/>
    <col min="5635" max="5635" width="15.33203125" customWidth="1"/>
    <col min="5636" max="5636" width="11.6640625" customWidth="1"/>
    <col min="5637" max="5637" width="13.5546875" customWidth="1"/>
    <col min="5638" max="5638" width="14" customWidth="1"/>
    <col min="5639" max="5639" width="4.109375" customWidth="1"/>
    <col min="5640" max="5883" width="9.109375" customWidth="1"/>
    <col min="5885" max="5885" width="5" customWidth="1"/>
    <col min="5886" max="5886" width="29.109375" customWidth="1"/>
    <col min="5887" max="5887" width="13.33203125" customWidth="1"/>
    <col min="5888" max="5888" width="13" customWidth="1"/>
    <col min="5889" max="5889" width="13.109375" customWidth="1"/>
    <col min="5890" max="5890" width="32.33203125" customWidth="1"/>
    <col min="5891" max="5891" width="15.33203125" customWidth="1"/>
    <col min="5892" max="5892" width="11.6640625" customWidth="1"/>
    <col min="5893" max="5893" width="13.5546875" customWidth="1"/>
    <col min="5894" max="5894" width="14" customWidth="1"/>
    <col min="5895" max="5895" width="4.109375" customWidth="1"/>
    <col min="5896" max="6139" width="9.109375" customWidth="1"/>
    <col min="6141" max="6141" width="5" customWidth="1"/>
    <col min="6142" max="6142" width="29.109375" customWidth="1"/>
    <col min="6143" max="6143" width="13.33203125" customWidth="1"/>
    <col min="6144" max="6144" width="13" customWidth="1"/>
    <col min="6145" max="6145" width="13.109375" customWidth="1"/>
    <col min="6146" max="6146" width="32.33203125" customWidth="1"/>
    <col min="6147" max="6147" width="15.33203125" customWidth="1"/>
    <col min="6148" max="6148" width="11.6640625" customWidth="1"/>
    <col min="6149" max="6149" width="13.5546875" customWidth="1"/>
    <col min="6150" max="6150" width="14" customWidth="1"/>
    <col min="6151" max="6151" width="4.109375" customWidth="1"/>
    <col min="6152" max="6395" width="9.109375" customWidth="1"/>
    <col min="6397" max="6397" width="5" customWidth="1"/>
    <col min="6398" max="6398" width="29.109375" customWidth="1"/>
    <col min="6399" max="6399" width="13.33203125" customWidth="1"/>
    <col min="6400" max="6400" width="13" customWidth="1"/>
    <col min="6401" max="6401" width="13.109375" customWidth="1"/>
    <col min="6402" max="6402" width="32.33203125" customWidth="1"/>
    <col min="6403" max="6403" width="15.33203125" customWidth="1"/>
    <col min="6404" max="6404" width="11.6640625" customWidth="1"/>
    <col min="6405" max="6405" width="13.5546875" customWidth="1"/>
    <col min="6406" max="6406" width="14" customWidth="1"/>
    <col min="6407" max="6407" width="4.109375" customWidth="1"/>
    <col min="6408" max="6651" width="9.109375" customWidth="1"/>
    <col min="6653" max="6653" width="5" customWidth="1"/>
    <col min="6654" max="6654" width="29.109375" customWidth="1"/>
    <col min="6655" max="6655" width="13.33203125" customWidth="1"/>
    <col min="6656" max="6656" width="13" customWidth="1"/>
    <col min="6657" max="6657" width="13.109375" customWidth="1"/>
    <col min="6658" max="6658" width="32.33203125" customWidth="1"/>
    <col min="6659" max="6659" width="15.33203125" customWidth="1"/>
    <col min="6660" max="6660" width="11.6640625" customWidth="1"/>
    <col min="6661" max="6661" width="13.5546875" customWidth="1"/>
    <col min="6662" max="6662" width="14" customWidth="1"/>
    <col min="6663" max="6663" width="4.109375" customWidth="1"/>
    <col min="6664" max="6907" width="9.109375" customWidth="1"/>
    <col min="6909" max="6909" width="5" customWidth="1"/>
    <col min="6910" max="6910" width="29.109375" customWidth="1"/>
    <col min="6911" max="6911" width="13.33203125" customWidth="1"/>
    <col min="6912" max="6912" width="13" customWidth="1"/>
    <col min="6913" max="6913" width="13.109375" customWidth="1"/>
    <col min="6914" max="6914" width="32.33203125" customWidth="1"/>
    <col min="6915" max="6915" width="15.33203125" customWidth="1"/>
    <col min="6916" max="6916" width="11.6640625" customWidth="1"/>
    <col min="6917" max="6917" width="13.5546875" customWidth="1"/>
    <col min="6918" max="6918" width="14" customWidth="1"/>
    <col min="6919" max="6919" width="4.109375" customWidth="1"/>
    <col min="6920" max="7163" width="9.109375" customWidth="1"/>
    <col min="7165" max="7165" width="5" customWidth="1"/>
    <col min="7166" max="7166" width="29.109375" customWidth="1"/>
    <col min="7167" max="7167" width="13.33203125" customWidth="1"/>
    <col min="7168" max="7168" width="13" customWidth="1"/>
    <col min="7169" max="7169" width="13.109375" customWidth="1"/>
    <col min="7170" max="7170" width="32.33203125" customWidth="1"/>
    <col min="7171" max="7171" width="15.33203125" customWidth="1"/>
    <col min="7172" max="7172" width="11.6640625" customWidth="1"/>
    <col min="7173" max="7173" width="13.5546875" customWidth="1"/>
    <col min="7174" max="7174" width="14" customWidth="1"/>
    <col min="7175" max="7175" width="4.109375" customWidth="1"/>
    <col min="7176" max="7419" width="9.109375" customWidth="1"/>
    <col min="7421" max="7421" width="5" customWidth="1"/>
    <col min="7422" max="7422" width="29.109375" customWidth="1"/>
    <col min="7423" max="7423" width="13.33203125" customWidth="1"/>
    <col min="7424" max="7424" width="13" customWidth="1"/>
    <col min="7425" max="7425" width="13.109375" customWidth="1"/>
    <col min="7426" max="7426" width="32.33203125" customWidth="1"/>
    <col min="7427" max="7427" width="15.33203125" customWidth="1"/>
    <col min="7428" max="7428" width="11.6640625" customWidth="1"/>
    <col min="7429" max="7429" width="13.5546875" customWidth="1"/>
    <col min="7430" max="7430" width="14" customWidth="1"/>
    <col min="7431" max="7431" width="4.109375" customWidth="1"/>
    <col min="7432" max="7675" width="9.109375" customWidth="1"/>
    <col min="7677" max="7677" width="5" customWidth="1"/>
    <col min="7678" max="7678" width="29.109375" customWidth="1"/>
    <col min="7679" max="7679" width="13.33203125" customWidth="1"/>
    <col min="7680" max="7680" width="13" customWidth="1"/>
    <col min="7681" max="7681" width="13.109375" customWidth="1"/>
    <col min="7682" max="7682" width="32.33203125" customWidth="1"/>
    <col min="7683" max="7683" width="15.33203125" customWidth="1"/>
    <col min="7684" max="7684" width="11.6640625" customWidth="1"/>
    <col min="7685" max="7685" width="13.5546875" customWidth="1"/>
    <col min="7686" max="7686" width="14" customWidth="1"/>
    <col min="7687" max="7687" width="4.109375" customWidth="1"/>
    <col min="7688" max="7931" width="9.109375" customWidth="1"/>
    <col min="7933" max="7933" width="5" customWidth="1"/>
    <col min="7934" max="7934" width="29.109375" customWidth="1"/>
    <col min="7935" max="7935" width="13.33203125" customWidth="1"/>
    <col min="7936" max="7936" width="13" customWidth="1"/>
    <col min="7937" max="7937" width="13.109375" customWidth="1"/>
    <col min="7938" max="7938" width="32.33203125" customWidth="1"/>
    <col min="7939" max="7939" width="15.33203125" customWidth="1"/>
    <col min="7940" max="7940" width="11.6640625" customWidth="1"/>
    <col min="7941" max="7941" width="13.5546875" customWidth="1"/>
    <col min="7942" max="7942" width="14" customWidth="1"/>
    <col min="7943" max="7943" width="4.109375" customWidth="1"/>
    <col min="7944" max="8187" width="9.109375" customWidth="1"/>
    <col min="8189" max="8189" width="5" customWidth="1"/>
    <col min="8190" max="8190" width="29.109375" customWidth="1"/>
    <col min="8191" max="8191" width="13.33203125" customWidth="1"/>
    <col min="8192" max="8192" width="13" customWidth="1"/>
    <col min="8193" max="8193" width="13.109375" customWidth="1"/>
    <col min="8194" max="8194" width="32.33203125" customWidth="1"/>
    <col min="8195" max="8195" width="15.33203125" customWidth="1"/>
    <col min="8196" max="8196" width="11.6640625" customWidth="1"/>
    <col min="8197" max="8197" width="13.5546875" customWidth="1"/>
    <col min="8198" max="8198" width="14" customWidth="1"/>
    <col min="8199" max="8199" width="4.109375" customWidth="1"/>
    <col min="8200" max="8443" width="9.109375" customWidth="1"/>
    <col min="8445" max="8445" width="5" customWidth="1"/>
    <col min="8446" max="8446" width="29.109375" customWidth="1"/>
    <col min="8447" max="8447" width="13.33203125" customWidth="1"/>
    <col min="8448" max="8448" width="13" customWidth="1"/>
    <col min="8449" max="8449" width="13.109375" customWidth="1"/>
    <col min="8450" max="8450" width="32.33203125" customWidth="1"/>
    <col min="8451" max="8451" width="15.33203125" customWidth="1"/>
    <col min="8452" max="8452" width="11.6640625" customWidth="1"/>
    <col min="8453" max="8453" width="13.5546875" customWidth="1"/>
    <col min="8454" max="8454" width="14" customWidth="1"/>
    <col min="8455" max="8455" width="4.109375" customWidth="1"/>
    <col min="8456" max="8699" width="9.109375" customWidth="1"/>
    <col min="8701" max="8701" width="5" customWidth="1"/>
    <col min="8702" max="8702" width="29.109375" customWidth="1"/>
    <col min="8703" max="8703" width="13.33203125" customWidth="1"/>
    <col min="8704" max="8704" width="13" customWidth="1"/>
    <col min="8705" max="8705" width="13.109375" customWidth="1"/>
    <col min="8706" max="8706" width="32.33203125" customWidth="1"/>
    <col min="8707" max="8707" width="15.33203125" customWidth="1"/>
    <col min="8708" max="8708" width="11.6640625" customWidth="1"/>
    <col min="8709" max="8709" width="13.5546875" customWidth="1"/>
    <col min="8710" max="8710" width="14" customWidth="1"/>
    <col min="8711" max="8711" width="4.109375" customWidth="1"/>
    <col min="8712" max="8955" width="9.109375" customWidth="1"/>
    <col min="8957" max="8957" width="5" customWidth="1"/>
    <col min="8958" max="8958" width="29.109375" customWidth="1"/>
    <col min="8959" max="8959" width="13.33203125" customWidth="1"/>
    <col min="8960" max="8960" width="13" customWidth="1"/>
    <col min="8961" max="8961" width="13.109375" customWidth="1"/>
    <col min="8962" max="8962" width="32.33203125" customWidth="1"/>
    <col min="8963" max="8963" width="15.33203125" customWidth="1"/>
    <col min="8964" max="8964" width="11.6640625" customWidth="1"/>
    <col min="8965" max="8965" width="13.5546875" customWidth="1"/>
    <col min="8966" max="8966" width="14" customWidth="1"/>
    <col min="8967" max="8967" width="4.109375" customWidth="1"/>
    <col min="8968" max="9211" width="9.109375" customWidth="1"/>
    <col min="9213" max="9213" width="5" customWidth="1"/>
    <col min="9214" max="9214" width="29.109375" customWidth="1"/>
    <col min="9215" max="9215" width="13.33203125" customWidth="1"/>
    <col min="9216" max="9216" width="13" customWidth="1"/>
    <col min="9217" max="9217" width="13.109375" customWidth="1"/>
    <col min="9218" max="9218" width="32.33203125" customWidth="1"/>
    <col min="9219" max="9219" width="15.33203125" customWidth="1"/>
    <col min="9220" max="9220" width="11.6640625" customWidth="1"/>
    <col min="9221" max="9221" width="13.5546875" customWidth="1"/>
    <col min="9222" max="9222" width="14" customWidth="1"/>
    <col min="9223" max="9223" width="4.109375" customWidth="1"/>
    <col min="9224" max="9467" width="9.109375" customWidth="1"/>
    <col min="9469" max="9469" width="5" customWidth="1"/>
    <col min="9470" max="9470" width="29.109375" customWidth="1"/>
    <col min="9471" max="9471" width="13.33203125" customWidth="1"/>
    <col min="9472" max="9472" width="13" customWidth="1"/>
    <col min="9473" max="9473" width="13.109375" customWidth="1"/>
    <col min="9474" max="9474" width="32.33203125" customWidth="1"/>
    <col min="9475" max="9475" width="15.33203125" customWidth="1"/>
    <col min="9476" max="9476" width="11.6640625" customWidth="1"/>
    <col min="9477" max="9477" width="13.5546875" customWidth="1"/>
    <col min="9478" max="9478" width="14" customWidth="1"/>
    <col min="9479" max="9479" width="4.109375" customWidth="1"/>
    <col min="9480" max="9723" width="9.109375" customWidth="1"/>
    <col min="9725" max="9725" width="5" customWidth="1"/>
    <col min="9726" max="9726" width="29.109375" customWidth="1"/>
    <col min="9727" max="9727" width="13.33203125" customWidth="1"/>
    <col min="9728" max="9728" width="13" customWidth="1"/>
    <col min="9729" max="9729" width="13.109375" customWidth="1"/>
    <col min="9730" max="9730" width="32.33203125" customWidth="1"/>
    <col min="9731" max="9731" width="15.33203125" customWidth="1"/>
    <col min="9732" max="9732" width="11.6640625" customWidth="1"/>
    <col min="9733" max="9733" width="13.5546875" customWidth="1"/>
    <col min="9734" max="9734" width="14" customWidth="1"/>
    <col min="9735" max="9735" width="4.109375" customWidth="1"/>
    <col min="9736" max="9979" width="9.109375" customWidth="1"/>
    <col min="9981" max="9981" width="5" customWidth="1"/>
    <col min="9982" max="9982" width="29.109375" customWidth="1"/>
    <col min="9983" max="9983" width="13.33203125" customWidth="1"/>
    <col min="9984" max="9984" width="13" customWidth="1"/>
    <col min="9985" max="9985" width="13.109375" customWidth="1"/>
    <col min="9986" max="9986" width="32.33203125" customWidth="1"/>
    <col min="9987" max="9987" width="15.33203125" customWidth="1"/>
    <col min="9988" max="9988" width="11.6640625" customWidth="1"/>
    <col min="9989" max="9989" width="13.5546875" customWidth="1"/>
    <col min="9990" max="9990" width="14" customWidth="1"/>
    <col min="9991" max="9991" width="4.109375" customWidth="1"/>
    <col min="9992" max="10235" width="9.109375" customWidth="1"/>
    <col min="10237" max="10237" width="5" customWidth="1"/>
    <col min="10238" max="10238" width="29.109375" customWidth="1"/>
    <col min="10239" max="10239" width="13.33203125" customWidth="1"/>
    <col min="10240" max="10240" width="13" customWidth="1"/>
    <col min="10241" max="10241" width="13.109375" customWidth="1"/>
    <col min="10242" max="10242" width="32.33203125" customWidth="1"/>
    <col min="10243" max="10243" width="15.33203125" customWidth="1"/>
    <col min="10244" max="10244" width="11.6640625" customWidth="1"/>
    <col min="10245" max="10245" width="13.5546875" customWidth="1"/>
    <col min="10246" max="10246" width="14" customWidth="1"/>
    <col min="10247" max="10247" width="4.109375" customWidth="1"/>
    <col min="10248" max="10491" width="9.109375" customWidth="1"/>
    <col min="10493" max="10493" width="5" customWidth="1"/>
    <col min="10494" max="10494" width="29.109375" customWidth="1"/>
    <col min="10495" max="10495" width="13.33203125" customWidth="1"/>
    <col min="10496" max="10496" width="13" customWidth="1"/>
    <col min="10497" max="10497" width="13.109375" customWidth="1"/>
    <col min="10498" max="10498" width="32.33203125" customWidth="1"/>
    <col min="10499" max="10499" width="15.33203125" customWidth="1"/>
    <col min="10500" max="10500" width="11.6640625" customWidth="1"/>
    <col min="10501" max="10501" width="13.5546875" customWidth="1"/>
    <col min="10502" max="10502" width="14" customWidth="1"/>
    <col min="10503" max="10503" width="4.109375" customWidth="1"/>
    <col min="10504" max="10747" width="9.109375" customWidth="1"/>
    <col min="10749" max="10749" width="5" customWidth="1"/>
    <col min="10750" max="10750" width="29.109375" customWidth="1"/>
    <col min="10751" max="10751" width="13.33203125" customWidth="1"/>
    <col min="10752" max="10752" width="13" customWidth="1"/>
    <col min="10753" max="10753" width="13.109375" customWidth="1"/>
    <col min="10754" max="10754" width="32.33203125" customWidth="1"/>
    <col min="10755" max="10755" width="15.33203125" customWidth="1"/>
    <col min="10756" max="10756" width="11.6640625" customWidth="1"/>
    <col min="10757" max="10757" width="13.5546875" customWidth="1"/>
    <col min="10758" max="10758" width="14" customWidth="1"/>
    <col min="10759" max="10759" width="4.109375" customWidth="1"/>
    <col min="10760" max="11003" width="9.109375" customWidth="1"/>
    <col min="11005" max="11005" width="5" customWidth="1"/>
    <col min="11006" max="11006" width="29.109375" customWidth="1"/>
    <col min="11007" max="11007" width="13.33203125" customWidth="1"/>
    <col min="11008" max="11008" width="13" customWidth="1"/>
    <col min="11009" max="11009" width="13.109375" customWidth="1"/>
    <col min="11010" max="11010" width="32.33203125" customWidth="1"/>
    <col min="11011" max="11011" width="15.33203125" customWidth="1"/>
    <col min="11012" max="11012" width="11.6640625" customWidth="1"/>
    <col min="11013" max="11013" width="13.5546875" customWidth="1"/>
    <col min="11014" max="11014" width="14" customWidth="1"/>
    <col min="11015" max="11015" width="4.109375" customWidth="1"/>
    <col min="11016" max="11259" width="9.109375" customWidth="1"/>
    <col min="11261" max="11261" width="5" customWidth="1"/>
    <col min="11262" max="11262" width="29.109375" customWidth="1"/>
    <col min="11263" max="11263" width="13.33203125" customWidth="1"/>
    <col min="11264" max="11264" width="13" customWidth="1"/>
    <col min="11265" max="11265" width="13.109375" customWidth="1"/>
    <col min="11266" max="11266" width="32.33203125" customWidth="1"/>
    <col min="11267" max="11267" width="15.33203125" customWidth="1"/>
    <col min="11268" max="11268" width="11.6640625" customWidth="1"/>
    <col min="11269" max="11269" width="13.5546875" customWidth="1"/>
    <col min="11270" max="11270" width="14" customWidth="1"/>
    <col min="11271" max="11271" width="4.109375" customWidth="1"/>
    <col min="11272" max="11515" width="9.109375" customWidth="1"/>
    <col min="11517" max="11517" width="5" customWidth="1"/>
    <col min="11518" max="11518" width="29.109375" customWidth="1"/>
    <col min="11519" max="11519" width="13.33203125" customWidth="1"/>
    <col min="11520" max="11520" width="13" customWidth="1"/>
    <col min="11521" max="11521" width="13.109375" customWidth="1"/>
    <col min="11522" max="11522" width="32.33203125" customWidth="1"/>
    <col min="11523" max="11523" width="15.33203125" customWidth="1"/>
    <col min="11524" max="11524" width="11.6640625" customWidth="1"/>
    <col min="11525" max="11525" width="13.5546875" customWidth="1"/>
    <col min="11526" max="11526" width="14" customWidth="1"/>
    <col min="11527" max="11527" width="4.109375" customWidth="1"/>
    <col min="11528" max="11771" width="9.109375" customWidth="1"/>
    <col min="11773" max="11773" width="5" customWidth="1"/>
    <col min="11774" max="11774" width="29.109375" customWidth="1"/>
    <col min="11775" max="11775" width="13.33203125" customWidth="1"/>
    <col min="11776" max="11776" width="13" customWidth="1"/>
    <col min="11777" max="11777" width="13.109375" customWidth="1"/>
    <col min="11778" max="11778" width="32.33203125" customWidth="1"/>
    <col min="11779" max="11779" width="15.33203125" customWidth="1"/>
    <col min="11780" max="11780" width="11.6640625" customWidth="1"/>
    <col min="11781" max="11781" width="13.5546875" customWidth="1"/>
    <col min="11782" max="11782" width="14" customWidth="1"/>
    <col min="11783" max="11783" width="4.109375" customWidth="1"/>
    <col min="11784" max="12027" width="9.109375" customWidth="1"/>
    <col min="12029" max="12029" width="5" customWidth="1"/>
    <col min="12030" max="12030" width="29.109375" customWidth="1"/>
    <col min="12031" max="12031" width="13.33203125" customWidth="1"/>
    <col min="12032" max="12032" width="13" customWidth="1"/>
    <col min="12033" max="12033" width="13.109375" customWidth="1"/>
    <col min="12034" max="12034" width="32.33203125" customWidth="1"/>
    <col min="12035" max="12035" width="15.33203125" customWidth="1"/>
    <col min="12036" max="12036" width="11.6640625" customWidth="1"/>
    <col min="12037" max="12037" width="13.5546875" customWidth="1"/>
    <col min="12038" max="12038" width="14" customWidth="1"/>
    <col min="12039" max="12039" width="4.109375" customWidth="1"/>
    <col min="12040" max="12283" width="9.109375" customWidth="1"/>
    <col min="12285" max="12285" width="5" customWidth="1"/>
    <col min="12286" max="12286" width="29.109375" customWidth="1"/>
    <col min="12287" max="12287" width="13.33203125" customWidth="1"/>
    <col min="12288" max="12288" width="13" customWidth="1"/>
    <col min="12289" max="12289" width="13.109375" customWidth="1"/>
    <col min="12290" max="12290" width="32.33203125" customWidth="1"/>
    <col min="12291" max="12291" width="15.33203125" customWidth="1"/>
    <col min="12292" max="12292" width="11.6640625" customWidth="1"/>
    <col min="12293" max="12293" width="13.5546875" customWidth="1"/>
    <col min="12294" max="12294" width="14" customWidth="1"/>
    <col min="12295" max="12295" width="4.109375" customWidth="1"/>
    <col min="12296" max="12539" width="9.109375" customWidth="1"/>
    <col min="12541" max="12541" width="5" customWidth="1"/>
    <col min="12542" max="12542" width="29.109375" customWidth="1"/>
    <col min="12543" max="12543" width="13.33203125" customWidth="1"/>
    <col min="12544" max="12544" width="13" customWidth="1"/>
    <col min="12545" max="12545" width="13.109375" customWidth="1"/>
    <col min="12546" max="12546" width="32.33203125" customWidth="1"/>
    <col min="12547" max="12547" width="15.33203125" customWidth="1"/>
    <col min="12548" max="12548" width="11.6640625" customWidth="1"/>
    <col min="12549" max="12549" width="13.5546875" customWidth="1"/>
    <col min="12550" max="12550" width="14" customWidth="1"/>
    <col min="12551" max="12551" width="4.109375" customWidth="1"/>
    <col min="12552" max="12795" width="9.109375" customWidth="1"/>
    <col min="12797" max="12797" width="5" customWidth="1"/>
    <col min="12798" max="12798" width="29.109375" customWidth="1"/>
    <col min="12799" max="12799" width="13.33203125" customWidth="1"/>
    <col min="12800" max="12800" width="13" customWidth="1"/>
    <col min="12801" max="12801" width="13.109375" customWidth="1"/>
    <col min="12802" max="12802" width="32.33203125" customWidth="1"/>
    <col min="12803" max="12803" width="15.33203125" customWidth="1"/>
    <col min="12804" max="12804" width="11.6640625" customWidth="1"/>
    <col min="12805" max="12805" width="13.5546875" customWidth="1"/>
    <col min="12806" max="12806" width="14" customWidth="1"/>
    <col min="12807" max="12807" width="4.109375" customWidth="1"/>
    <col min="12808" max="13051" width="9.109375" customWidth="1"/>
    <col min="13053" max="13053" width="5" customWidth="1"/>
    <col min="13054" max="13054" width="29.109375" customWidth="1"/>
    <col min="13055" max="13055" width="13.33203125" customWidth="1"/>
    <col min="13056" max="13056" width="13" customWidth="1"/>
    <col min="13057" max="13057" width="13.109375" customWidth="1"/>
    <col min="13058" max="13058" width="32.33203125" customWidth="1"/>
    <col min="13059" max="13059" width="15.33203125" customWidth="1"/>
    <col min="13060" max="13060" width="11.6640625" customWidth="1"/>
    <col min="13061" max="13061" width="13.5546875" customWidth="1"/>
    <col min="13062" max="13062" width="14" customWidth="1"/>
    <col min="13063" max="13063" width="4.109375" customWidth="1"/>
    <col min="13064" max="13307" width="9.109375" customWidth="1"/>
    <col min="13309" max="13309" width="5" customWidth="1"/>
    <col min="13310" max="13310" width="29.109375" customWidth="1"/>
    <col min="13311" max="13311" width="13.33203125" customWidth="1"/>
    <col min="13312" max="13312" width="13" customWidth="1"/>
    <col min="13313" max="13313" width="13.109375" customWidth="1"/>
    <col min="13314" max="13314" width="32.33203125" customWidth="1"/>
    <col min="13315" max="13315" width="15.33203125" customWidth="1"/>
    <col min="13316" max="13316" width="11.6640625" customWidth="1"/>
    <col min="13317" max="13317" width="13.5546875" customWidth="1"/>
    <col min="13318" max="13318" width="14" customWidth="1"/>
    <col min="13319" max="13319" width="4.109375" customWidth="1"/>
    <col min="13320" max="13563" width="9.109375" customWidth="1"/>
    <col min="13565" max="13565" width="5" customWidth="1"/>
    <col min="13566" max="13566" width="29.109375" customWidth="1"/>
    <col min="13567" max="13567" width="13.33203125" customWidth="1"/>
    <col min="13568" max="13568" width="13" customWidth="1"/>
    <col min="13569" max="13569" width="13.109375" customWidth="1"/>
    <col min="13570" max="13570" width="32.33203125" customWidth="1"/>
    <col min="13571" max="13571" width="15.33203125" customWidth="1"/>
    <col min="13572" max="13572" width="11.6640625" customWidth="1"/>
    <col min="13573" max="13573" width="13.5546875" customWidth="1"/>
    <col min="13574" max="13574" width="14" customWidth="1"/>
    <col min="13575" max="13575" width="4.109375" customWidth="1"/>
    <col min="13576" max="13819" width="9.109375" customWidth="1"/>
    <col min="13821" max="13821" width="5" customWidth="1"/>
    <col min="13822" max="13822" width="29.109375" customWidth="1"/>
    <col min="13823" max="13823" width="13.33203125" customWidth="1"/>
    <col min="13824" max="13824" width="13" customWidth="1"/>
    <col min="13825" max="13825" width="13.109375" customWidth="1"/>
    <col min="13826" max="13826" width="32.33203125" customWidth="1"/>
    <col min="13827" max="13827" width="15.33203125" customWidth="1"/>
    <col min="13828" max="13828" width="11.6640625" customWidth="1"/>
    <col min="13829" max="13829" width="13.5546875" customWidth="1"/>
    <col min="13830" max="13830" width="14" customWidth="1"/>
    <col min="13831" max="13831" width="4.109375" customWidth="1"/>
    <col min="13832" max="14075" width="9.109375" customWidth="1"/>
    <col min="14077" max="14077" width="5" customWidth="1"/>
    <col min="14078" max="14078" width="29.109375" customWidth="1"/>
    <col min="14079" max="14079" width="13.33203125" customWidth="1"/>
    <col min="14080" max="14080" width="13" customWidth="1"/>
    <col min="14081" max="14081" width="13.109375" customWidth="1"/>
    <col min="14082" max="14082" width="32.33203125" customWidth="1"/>
    <col min="14083" max="14083" width="15.33203125" customWidth="1"/>
    <col min="14084" max="14084" width="11.6640625" customWidth="1"/>
    <col min="14085" max="14085" width="13.5546875" customWidth="1"/>
    <col min="14086" max="14086" width="14" customWidth="1"/>
    <col min="14087" max="14087" width="4.109375" customWidth="1"/>
    <col min="14088" max="14331" width="9.109375" customWidth="1"/>
    <col min="14333" max="14333" width="5" customWidth="1"/>
    <col min="14334" max="14334" width="29.109375" customWidth="1"/>
    <col min="14335" max="14335" width="13.33203125" customWidth="1"/>
    <col min="14336" max="14336" width="13" customWidth="1"/>
    <col min="14337" max="14337" width="13.109375" customWidth="1"/>
    <col min="14338" max="14338" width="32.33203125" customWidth="1"/>
    <col min="14339" max="14339" width="15.33203125" customWidth="1"/>
    <col min="14340" max="14340" width="11.6640625" customWidth="1"/>
    <col min="14341" max="14341" width="13.5546875" customWidth="1"/>
    <col min="14342" max="14342" width="14" customWidth="1"/>
    <col min="14343" max="14343" width="4.109375" customWidth="1"/>
    <col min="14344" max="14587" width="9.109375" customWidth="1"/>
    <col min="14589" max="14589" width="5" customWidth="1"/>
    <col min="14590" max="14590" width="29.109375" customWidth="1"/>
    <col min="14591" max="14591" width="13.33203125" customWidth="1"/>
    <col min="14592" max="14592" width="13" customWidth="1"/>
    <col min="14593" max="14593" width="13.109375" customWidth="1"/>
    <col min="14594" max="14594" width="32.33203125" customWidth="1"/>
    <col min="14595" max="14595" width="15.33203125" customWidth="1"/>
    <col min="14596" max="14596" width="11.6640625" customWidth="1"/>
    <col min="14597" max="14597" width="13.5546875" customWidth="1"/>
    <col min="14598" max="14598" width="14" customWidth="1"/>
    <col min="14599" max="14599" width="4.109375" customWidth="1"/>
    <col min="14600" max="14843" width="9.109375" customWidth="1"/>
    <col min="14845" max="14845" width="5" customWidth="1"/>
    <col min="14846" max="14846" width="29.109375" customWidth="1"/>
    <col min="14847" max="14847" width="13.33203125" customWidth="1"/>
    <col min="14848" max="14848" width="13" customWidth="1"/>
    <col min="14849" max="14849" width="13.109375" customWidth="1"/>
    <col min="14850" max="14850" width="32.33203125" customWidth="1"/>
    <col min="14851" max="14851" width="15.33203125" customWidth="1"/>
    <col min="14852" max="14852" width="11.6640625" customWidth="1"/>
    <col min="14853" max="14853" width="13.5546875" customWidth="1"/>
    <col min="14854" max="14854" width="14" customWidth="1"/>
    <col min="14855" max="14855" width="4.109375" customWidth="1"/>
    <col min="14856" max="15099" width="9.109375" customWidth="1"/>
    <col min="15101" max="15101" width="5" customWidth="1"/>
    <col min="15102" max="15102" width="29.109375" customWidth="1"/>
    <col min="15103" max="15103" width="13.33203125" customWidth="1"/>
    <col min="15104" max="15104" width="13" customWidth="1"/>
    <col min="15105" max="15105" width="13.109375" customWidth="1"/>
    <col min="15106" max="15106" width="32.33203125" customWidth="1"/>
    <col min="15107" max="15107" width="15.33203125" customWidth="1"/>
    <col min="15108" max="15108" width="11.6640625" customWidth="1"/>
    <col min="15109" max="15109" width="13.5546875" customWidth="1"/>
    <col min="15110" max="15110" width="14" customWidth="1"/>
    <col min="15111" max="15111" width="4.109375" customWidth="1"/>
    <col min="15112" max="15355" width="9.109375" customWidth="1"/>
    <col min="15357" max="15357" width="5" customWidth="1"/>
    <col min="15358" max="15358" width="29.109375" customWidth="1"/>
    <col min="15359" max="15359" width="13.33203125" customWidth="1"/>
    <col min="15360" max="15360" width="13" customWidth="1"/>
    <col min="15361" max="15361" width="13.109375" customWidth="1"/>
    <col min="15362" max="15362" width="32.33203125" customWidth="1"/>
    <col min="15363" max="15363" width="15.33203125" customWidth="1"/>
    <col min="15364" max="15364" width="11.6640625" customWidth="1"/>
    <col min="15365" max="15365" width="13.5546875" customWidth="1"/>
    <col min="15366" max="15366" width="14" customWidth="1"/>
    <col min="15367" max="15367" width="4.109375" customWidth="1"/>
    <col min="15368" max="15611" width="9.109375" customWidth="1"/>
    <col min="15613" max="15613" width="5" customWidth="1"/>
    <col min="15614" max="15614" width="29.109375" customWidth="1"/>
    <col min="15615" max="15615" width="13.33203125" customWidth="1"/>
    <col min="15616" max="15616" width="13" customWidth="1"/>
    <col min="15617" max="15617" width="13.109375" customWidth="1"/>
    <col min="15618" max="15618" width="32.33203125" customWidth="1"/>
    <col min="15619" max="15619" width="15.33203125" customWidth="1"/>
    <col min="15620" max="15620" width="11.6640625" customWidth="1"/>
    <col min="15621" max="15621" width="13.5546875" customWidth="1"/>
    <col min="15622" max="15622" width="14" customWidth="1"/>
    <col min="15623" max="15623" width="4.109375" customWidth="1"/>
    <col min="15624" max="15867" width="9.109375" customWidth="1"/>
    <col min="15869" max="15869" width="5" customWidth="1"/>
    <col min="15870" max="15870" width="29.109375" customWidth="1"/>
    <col min="15871" max="15871" width="13.33203125" customWidth="1"/>
    <col min="15872" max="15872" width="13" customWidth="1"/>
    <col min="15873" max="15873" width="13.109375" customWidth="1"/>
    <col min="15874" max="15874" width="32.33203125" customWidth="1"/>
    <col min="15875" max="15875" width="15.33203125" customWidth="1"/>
    <col min="15876" max="15876" width="11.6640625" customWidth="1"/>
    <col min="15877" max="15877" width="13.5546875" customWidth="1"/>
    <col min="15878" max="15878" width="14" customWidth="1"/>
    <col min="15879" max="15879" width="4.109375" customWidth="1"/>
    <col min="15880" max="16123" width="9.109375" customWidth="1"/>
    <col min="16125" max="16125" width="5" customWidth="1"/>
    <col min="16126" max="16126" width="29.109375" customWidth="1"/>
    <col min="16127" max="16127" width="13.33203125" customWidth="1"/>
    <col min="16128" max="16128" width="13" customWidth="1"/>
    <col min="16129" max="16129" width="13.109375" customWidth="1"/>
    <col min="16130" max="16130" width="32.33203125" customWidth="1"/>
    <col min="16131" max="16131" width="15.33203125" customWidth="1"/>
    <col min="16132" max="16132" width="11.6640625" customWidth="1"/>
    <col min="16133" max="16133" width="13.5546875" customWidth="1"/>
    <col min="16134" max="16134" width="14" customWidth="1"/>
    <col min="16135" max="16135" width="4.109375" customWidth="1"/>
    <col min="16136" max="16374" width="9.109375" customWidth="1"/>
  </cols>
  <sheetData>
    <row r="1" spans="1:251" ht="26.25" customHeight="1">
      <c r="B1" s="438" t="s">
        <v>494</v>
      </c>
      <c r="C1" s="439"/>
      <c r="D1" s="439"/>
      <c r="E1" s="439"/>
      <c r="F1" s="439"/>
      <c r="G1" s="439"/>
      <c r="H1" s="439"/>
      <c r="I1" s="439"/>
      <c r="J1" s="439"/>
      <c r="K1" s="439"/>
    </row>
    <row r="2" spans="1:251" ht="30.75" customHeight="1">
      <c r="B2" s="445" t="s">
        <v>216</v>
      </c>
      <c r="C2" s="446"/>
      <c r="D2" s="446"/>
      <c r="E2" s="446"/>
      <c r="F2" s="446"/>
      <c r="G2" s="446"/>
      <c r="H2" s="446"/>
      <c r="I2" s="446"/>
      <c r="J2" s="446"/>
      <c r="K2" s="446"/>
    </row>
    <row r="3" spans="1:251">
      <c r="H3" s="273"/>
    </row>
    <row r="4" spans="1:251">
      <c r="A4" s="436" t="s">
        <v>189</v>
      </c>
      <c r="B4" s="274" t="s">
        <v>99</v>
      </c>
      <c r="C4" s="274"/>
      <c r="D4" s="274"/>
      <c r="E4" s="274"/>
      <c r="F4" s="274"/>
      <c r="G4" s="274" t="s">
        <v>190</v>
      </c>
      <c r="H4" s="274"/>
      <c r="I4" s="274"/>
      <c r="J4" s="274"/>
      <c r="K4" s="274"/>
    </row>
    <row r="5" spans="1:251" ht="34.200000000000003">
      <c r="A5" s="436"/>
      <c r="B5" s="153" t="s">
        <v>54</v>
      </c>
      <c r="C5" s="153" t="s">
        <v>297</v>
      </c>
      <c r="D5" s="271" t="s">
        <v>433</v>
      </c>
      <c r="E5" s="153" t="s">
        <v>435</v>
      </c>
      <c r="F5" s="153" t="s">
        <v>432</v>
      </c>
      <c r="G5" s="153" t="s">
        <v>54</v>
      </c>
      <c r="H5" s="153" t="s">
        <v>297</v>
      </c>
      <c r="I5" s="153" t="s">
        <v>434</v>
      </c>
      <c r="J5" s="153" t="s">
        <v>435</v>
      </c>
      <c r="K5" s="153" t="s">
        <v>432</v>
      </c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  <c r="AT5" s="166"/>
      <c r="AU5" s="166"/>
      <c r="AV5" s="166"/>
      <c r="AW5" s="166"/>
      <c r="AX5" s="166"/>
      <c r="AY5" s="166"/>
      <c r="AZ5" s="166"/>
      <c r="BA5" s="166"/>
      <c r="BB5" s="166"/>
      <c r="BC5" s="166"/>
      <c r="BD5" s="166"/>
      <c r="BE5" s="166"/>
      <c r="BF5" s="166"/>
      <c r="BG5" s="166"/>
      <c r="BH5" s="166"/>
      <c r="BI5" s="166"/>
      <c r="BJ5" s="166"/>
      <c r="BK5" s="166"/>
      <c r="BL5" s="166"/>
      <c r="BM5" s="166"/>
      <c r="BN5" s="166"/>
      <c r="BO5" s="166"/>
      <c r="BP5" s="166"/>
      <c r="BQ5" s="166"/>
      <c r="BR5" s="166"/>
      <c r="BS5" s="166"/>
      <c r="BT5" s="166"/>
      <c r="BU5" s="166"/>
      <c r="BV5" s="166"/>
      <c r="BW5" s="166"/>
      <c r="BX5" s="166"/>
      <c r="BY5" s="166"/>
      <c r="BZ5" s="166"/>
      <c r="CA5" s="166"/>
      <c r="CB5" s="166"/>
      <c r="CC5" s="166"/>
      <c r="CD5" s="166"/>
      <c r="CE5" s="166"/>
      <c r="CF5" s="166"/>
      <c r="CG5" s="166"/>
      <c r="CH5" s="166"/>
      <c r="CI5" s="166"/>
      <c r="CJ5" s="166"/>
      <c r="CK5" s="166"/>
      <c r="CL5" s="166"/>
      <c r="CM5" s="166"/>
      <c r="CN5" s="166"/>
      <c r="CO5" s="166"/>
      <c r="CP5" s="166"/>
      <c r="CQ5" s="166"/>
      <c r="CR5" s="166"/>
      <c r="CS5" s="166"/>
      <c r="CT5" s="166"/>
      <c r="CU5" s="166"/>
      <c r="CV5" s="166"/>
      <c r="CW5" s="166"/>
      <c r="CX5" s="166"/>
      <c r="CY5" s="166"/>
      <c r="CZ5" s="166"/>
      <c r="DA5" s="166"/>
      <c r="DB5" s="166"/>
      <c r="DC5" s="166"/>
      <c r="DD5" s="166"/>
      <c r="DE5" s="166"/>
      <c r="DF5" s="166"/>
      <c r="DG5" s="166"/>
      <c r="DH5" s="166"/>
      <c r="DI5" s="166"/>
      <c r="DJ5" s="166"/>
      <c r="DK5" s="166"/>
      <c r="DL5" s="166"/>
      <c r="DM5" s="166"/>
      <c r="DN5" s="166"/>
      <c r="DO5" s="166"/>
      <c r="DP5" s="166"/>
      <c r="DQ5" s="166"/>
      <c r="DR5" s="166"/>
      <c r="DS5" s="166"/>
      <c r="DT5" s="166"/>
      <c r="DU5" s="166"/>
      <c r="DV5" s="166"/>
      <c r="DW5" s="166"/>
      <c r="DX5" s="166"/>
      <c r="DY5" s="166"/>
      <c r="DZ5" s="166"/>
      <c r="EA5" s="166"/>
      <c r="EB5" s="166"/>
      <c r="EC5" s="166"/>
      <c r="ED5" s="166"/>
      <c r="EE5" s="166"/>
      <c r="EF5" s="166"/>
      <c r="EG5" s="166"/>
      <c r="EH5" s="166"/>
      <c r="EI5" s="166"/>
      <c r="EJ5" s="166"/>
      <c r="EK5" s="166"/>
      <c r="EL5" s="166"/>
      <c r="EM5" s="166"/>
      <c r="EN5" s="166"/>
      <c r="EO5" s="166"/>
      <c r="EP5" s="166"/>
      <c r="EQ5" s="166"/>
      <c r="ER5" s="166"/>
      <c r="ES5" s="166"/>
      <c r="ET5" s="166"/>
      <c r="EU5" s="166"/>
      <c r="EV5" s="166"/>
      <c r="EW5" s="166"/>
      <c r="EX5" s="166"/>
      <c r="EY5" s="166"/>
      <c r="EZ5" s="166"/>
      <c r="FA5" s="166"/>
      <c r="FB5" s="166"/>
      <c r="FC5" s="166"/>
      <c r="FD5" s="166"/>
      <c r="FE5" s="166"/>
      <c r="FF5" s="166"/>
      <c r="FG5" s="166"/>
      <c r="FH5" s="166"/>
      <c r="FI5" s="166"/>
      <c r="FJ5" s="166"/>
      <c r="FK5" s="166"/>
      <c r="FL5" s="166"/>
      <c r="FM5" s="166"/>
      <c r="FN5" s="166"/>
      <c r="FO5" s="166"/>
      <c r="FP5" s="166"/>
      <c r="FQ5" s="166"/>
      <c r="FR5" s="166"/>
      <c r="FS5" s="166"/>
      <c r="FT5" s="166"/>
      <c r="FU5" s="166"/>
      <c r="FV5" s="166"/>
      <c r="FW5" s="166"/>
      <c r="FX5" s="166"/>
      <c r="FY5" s="166"/>
      <c r="FZ5" s="166"/>
      <c r="GA5" s="166"/>
      <c r="GB5" s="166"/>
      <c r="GC5" s="166"/>
      <c r="GD5" s="166"/>
      <c r="GE5" s="166"/>
      <c r="GF5" s="166"/>
      <c r="GG5" s="166"/>
      <c r="GH5" s="166"/>
      <c r="GI5" s="166"/>
      <c r="GJ5" s="166"/>
      <c r="GK5" s="166"/>
      <c r="GL5" s="166"/>
      <c r="GM5" s="166"/>
      <c r="GN5" s="166"/>
      <c r="GO5" s="166"/>
      <c r="GP5" s="166"/>
      <c r="GQ5" s="166"/>
      <c r="GR5" s="166"/>
      <c r="GS5" s="166"/>
      <c r="GT5" s="166"/>
      <c r="GU5" s="166"/>
      <c r="GV5" s="166"/>
      <c r="GW5" s="166"/>
      <c r="GX5" s="166"/>
      <c r="GY5" s="166"/>
      <c r="GZ5" s="166"/>
      <c r="HA5" s="166"/>
      <c r="HB5" s="166"/>
      <c r="HC5" s="166"/>
      <c r="HD5" s="166"/>
      <c r="HE5" s="166"/>
      <c r="HF5" s="166"/>
      <c r="HG5" s="166"/>
      <c r="HH5" s="166"/>
      <c r="HI5" s="166"/>
      <c r="HJ5" s="166"/>
      <c r="HK5" s="166"/>
      <c r="HL5" s="166"/>
      <c r="HM5" s="166"/>
      <c r="HN5" s="166"/>
      <c r="HO5" s="166"/>
      <c r="HP5" s="166"/>
      <c r="HQ5" s="166"/>
      <c r="HR5" s="166"/>
      <c r="HS5" s="166"/>
      <c r="HT5" s="166"/>
      <c r="HU5" s="166"/>
      <c r="HV5" s="166"/>
      <c r="HW5" s="166"/>
      <c r="HX5" s="166"/>
      <c r="HY5" s="166"/>
      <c r="HZ5" s="166"/>
      <c r="IA5" s="166"/>
      <c r="IB5" s="166"/>
      <c r="IC5" s="166"/>
      <c r="ID5" s="166"/>
      <c r="IE5" s="166"/>
      <c r="IF5" s="166"/>
      <c r="IG5" s="166"/>
      <c r="IH5" s="166"/>
      <c r="II5" s="166"/>
      <c r="IJ5" s="166"/>
      <c r="IK5" s="166"/>
      <c r="IL5" s="166"/>
      <c r="IM5" s="166"/>
      <c r="IN5" s="166"/>
      <c r="IO5" s="166"/>
      <c r="IP5" s="166"/>
      <c r="IQ5" s="166"/>
    </row>
    <row r="6" spans="1:251">
      <c r="A6" s="275">
        <v>1</v>
      </c>
      <c r="B6" s="275">
        <v>2</v>
      </c>
      <c r="C6" s="411">
        <v>3</v>
      </c>
      <c r="D6" s="411">
        <v>4</v>
      </c>
      <c r="E6" s="411">
        <v>5</v>
      </c>
      <c r="F6" s="411">
        <v>6</v>
      </c>
      <c r="G6" s="276">
        <v>7</v>
      </c>
      <c r="H6" s="411">
        <v>8</v>
      </c>
      <c r="I6" s="411">
        <v>9</v>
      </c>
      <c r="J6" s="411">
        <v>10</v>
      </c>
      <c r="K6" s="411">
        <v>11</v>
      </c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6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6"/>
      <c r="BM6" s="166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6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166"/>
      <c r="CK6" s="166"/>
      <c r="CL6" s="166"/>
      <c r="CM6" s="166"/>
      <c r="CN6" s="166"/>
      <c r="CO6" s="166"/>
      <c r="CP6" s="166"/>
      <c r="CQ6" s="166"/>
      <c r="CR6" s="166"/>
      <c r="CS6" s="166"/>
      <c r="CT6" s="166"/>
      <c r="CU6" s="166"/>
      <c r="CV6" s="166"/>
      <c r="CW6" s="166"/>
      <c r="CX6" s="166"/>
      <c r="CY6" s="166"/>
      <c r="CZ6" s="166"/>
      <c r="DA6" s="166"/>
      <c r="DB6" s="166"/>
      <c r="DC6" s="166"/>
      <c r="DD6" s="166"/>
      <c r="DE6" s="166"/>
      <c r="DF6" s="166"/>
      <c r="DG6" s="166"/>
      <c r="DH6" s="166"/>
      <c r="DI6" s="166"/>
      <c r="DJ6" s="166"/>
      <c r="DK6" s="166"/>
      <c r="DL6" s="166"/>
      <c r="DM6" s="166"/>
      <c r="DN6" s="166"/>
      <c r="DO6" s="166"/>
      <c r="DP6" s="166"/>
      <c r="DQ6" s="166"/>
      <c r="DR6" s="166"/>
      <c r="DS6" s="166"/>
      <c r="DT6" s="166"/>
      <c r="DU6" s="166"/>
      <c r="DV6" s="166"/>
      <c r="DW6" s="166"/>
      <c r="DX6" s="166"/>
      <c r="DY6" s="166"/>
      <c r="DZ6" s="166"/>
      <c r="EA6" s="166"/>
      <c r="EB6" s="166"/>
      <c r="EC6" s="166"/>
      <c r="ED6" s="166"/>
      <c r="EE6" s="166"/>
      <c r="EF6" s="166"/>
      <c r="EG6" s="166"/>
      <c r="EH6" s="166"/>
      <c r="EI6" s="166"/>
      <c r="EJ6" s="166"/>
      <c r="EK6" s="166"/>
      <c r="EL6" s="166"/>
      <c r="EM6" s="166"/>
      <c r="EN6" s="166"/>
      <c r="EO6" s="166"/>
      <c r="EP6" s="166"/>
      <c r="EQ6" s="166"/>
      <c r="ER6" s="166"/>
      <c r="ES6" s="166"/>
      <c r="ET6" s="166"/>
      <c r="EU6" s="166"/>
      <c r="EV6" s="166"/>
      <c r="EW6" s="166"/>
      <c r="EX6" s="166"/>
      <c r="EY6" s="166"/>
      <c r="EZ6" s="166"/>
      <c r="FA6" s="166"/>
      <c r="FB6" s="166"/>
      <c r="FC6" s="166"/>
      <c r="FD6" s="166"/>
      <c r="FE6" s="166"/>
      <c r="FF6" s="166"/>
      <c r="FG6" s="166"/>
      <c r="FH6" s="166"/>
      <c r="FI6" s="166"/>
      <c r="FJ6" s="166"/>
      <c r="FK6" s="166"/>
      <c r="FL6" s="166"/>
      <c r="FM6" s="166"/>
      <c r="FN6" s="166"/>
      <c r="FO6" s="166"/>
      <c r="FP6" s="166"/>
      <c r="FQ6" s="166"/>
      <c r="FR6" s="166"/>
      <c r="FS6" s="166"/>
      <c r="FT6" s="166"/>
      <c r="FU6" s="166"/>
      <c r="FV6" s="166"/>
      <c r="FW6" s="166"/>
      <c r="FX6" s="166"/>
      <c r="FY6" s="166"/>
      <c r="FZ6" s="166"/>
      <c r="GA6" s="166"/>
      <c r="GB6" s="166"/>
      <c r="GC6" s="166"/>
      <c r="GD6" s="166"/>
      <c r="GE6" s="166"/>
      <c r="GF6" s="166"/>
      <c r="GG6" s="166"/>
      <c r="GH6" s="166"/>
      <c r="GI6" s="166"/>
      <c r="GJ6" s="166"/>
      <c r="GK6" s="166"/>
      <c r="GL6" s="166"/>
      <c r="GM6" s="166"/>
      <c r="GN6" s="166"/>
      <c r="GO6" s="166"/>
      <c r="GP6" s="166"/>
      <c r="GQ6" s="166"/>
      <c r="GR6" s="166"/>
      <c r="GS6" s="166"/>
      <c r="GT6" s="166"/>
      <c r="GU6" s="166"/>
      <c r="GV6" s="166"/>
      <c r="GW6" s="166"/>
      <c r="GX6" s="166"/>
      <c r="GY6" s="166"/>
      <c r="GZ6" s="166"/>
      <c r="HA6" s="166"/>
      <c r="HB6" s="166"/>
      <c r="HC6" s="166"/>
      <c r="HD6" s="166"/>
      <c r="HE6" s="166"/>
      <c r="HF6" s="166"/>
      <c r="HG6" s="166"/>
      <c r="HH6" s="166"/>
      <c r="HI6" s="166"/>
      <c r="HJ6" s="166"/>
      <c r="HK6" s="166"/>
      <c r="HL6" s="166"/>
      <c r="HM6" s="166"/>
      <c r="HN6" s="166"/>
      <c r="HO6" s="166"/>
      <c r="HP6" s="166"/>
      <c r="HQ6" s="166"/>
      <c r="HR6" s="166"/>
      <c r="HS6" s="166"/>
      <c r="HT6" s="166"/>
      <c r="HU6" s="166"/>
      <c r="HV6" s="166"/>
      <c r="HW6" s="166"/>
      <c r="HX6" s="166"/>
      <c r="HY6" s="166"/>
      <c r="HZ6" s="166"/>
      <c r="IA6" s="166"/>
      <c r="IB6" s="166"/>
      <c r="IC6" s="166"/>
      <c r="ID6" s="166"/>
      <c r="IE6" s="166"/>
      <c r="IF6" s="166"/>
      <c r="IG6" s="166"/>
      <c r="IH6" s="166"/>
      <c r="II6" s="166"/>
      <c r="IJ6" s="166"/>
      <c r="IK6" s="166"/>
      <c r="IL6" s="166"/>
      <c r="IM6" s="166"/>
      <c r="IN6" s="166"/>
      <c r="IO6" s="166"/>
      <c r="IP6" s="166"/>
      <c r="IQ6" s="166"/>
    </row>
    <row r="7" spans="1:251" ht="20.399999999999999">
      <c r="A7" s="304">
        <v>1</v>
      </c>
      <c r="B7" s="278" t="s">
        <v>217</v>
      </c>
      <c r="C7" s="279">
        <v>0</v>
      </c>
      <c r="D7" s="279">
        <v>7587776</v>
      </c>
      <c r="E7" s="279">
        <v>0</v>
      </c>
      <c r="F7" s="279">
        <v>7587776</v>
      </c>
      <c r="G7" s="278" t="s">
        <v>218</v>
      </c>
      <c r="H7" s="279">
        <v>3076465</v>
      </c>
      <c r="I7" s="279">
        <v>9769750</v>
      </c>
      <c r="J7" s="279">
        <v>9769648</v>
      </c>
      <c r="K7" s="279">
        <v>1651000</v>
      </c>
    </row>
    <row r="8" spans="1:251">
      <c r="A8" s="304">
        <v>2</v>
      </c>
      <c r="B8" s="278" t="s">
        <v>448</v>
      </c>
      <c r="C8" s="279">
        <v>0</v>
      </c>
      <c r="D8" s="279">
        <v>7587776</v>
      </c>
      <c r="E8" s="279">
        <v>0</v>
      </c>
      <c r="F8" s="279">
        <v>7587776</v>
      </c>
      <c r="G8" s="278" t="s">
        <v>219</v>
      </c>
      <c r="H8" s="279">
        <v>0</v>
      </c>
      <c r="I8" s="279">
        <v>7587776</v>
      </c>
      <c r="J8" s="279"/>
      <c r="K8" s="279"/>
    </row>
    <row r="9" spans="1:251">
      <c r="A9" s="304">
        <v>3</v>
      </c>
      <c r="B9" s="278" t="s">
        <v>53</v>
      </c>
      <c r="C9" s="279">
        <v>0</v>
      </c>
      <c r="D9" s="279">
        <v>0</v>
      </c>
      <c r="E9" s="279">
        <v>0</v>
      </c>
      <c r="F9" s="279"/>
      <c r="G9" s="278" t="s">
        <v>220</v>
      </c>
      <c r="H9" s="279">
        <v>1000000</v>
      </c>
      <c r="I9" s="279">
        <v>1000000</v>
      </c>
      <c r="J9" s="279">
        <v>0</v>
      </c>
      <c r="K9" s="279">
        <v>3413000</v>
      </c>
    </row>
    <row r="10" spans="1:251">
      <c r="A10" s="304">
        <v>4</v>
      </c>
      <c r="B10" s="278" t="s">
        <v>221</v>
      </c>
      <c r="C10" s="279">
        <v>0</v>
      </c>
      <c r="D10" s="279">
        <v>0</v>
      </c>
      <c r="E10" s="279">
        <v>0</v>
      </c>
      <c r="F10" s="279">
        <v>0</v>
      </c>
      <c r="G10" s="278" t="s">
        <v>222</v>
      </c>
      <c r="H10" s="279">
        <v>0</v>
      </c>
      <c r="I10" s="279">
        <v>0</v>
      </c>
      <c r="J10" s="279">
        <v>0</v>
      </c>
      <c r="K10" s="279"/>
    </row>
    <row r="11" spans="1:251">
      <c r="A11" s="304">
        <v>5</v>
      </c>
      <c r="B11" s="278" t="s">
        <v>223</v>
      </c>
      <c r="C11" s="279">
        <v>0</v>
      </c>
      <c r="D11" s="279">
        <v>0</v>
      </c>
      <c r="E11" s="279">
        <v>0</v>
      </c>
      <c r="F11" s="279"/>
      <c r="G11" s="278" t="s">
        <v>224</v>
      </c>
      <c r="H11" s="279">
        <v>0</v>
      </c>
      <c r="I11" s="279">
        <v>0</v>
      </c>
      <c r="J11" s="279">
        <v>0</v>
      </c>
      <c r="K11" s="279"/>
    </row>
    <row r="12" spans="1:251">
      <c r="A12" s="304">
        <v>6</v>
      </c>
      <c r="B12" s="278" t="s">
        <v>225</v>
      </c>
      <c r="C12" s="279">
        <v>0</v>
      </c>
      <c r="D12" s="279">
        <v>0</v>
      </c>
      <c r="E12" s="279">
        <v>0</v>
      </c>
      <c r="F12" s="279"/>
      <c r="G12" s="280" t="s">
        <v>226</v>
      </c>
      <c r="H12" s="279">
        <v>0</v>
      </c>
      <c r="I12" s="279">
        <v>1758</v>
      </c>
      <c r="J12" s="279">
        <v>0</v>
      </c>
      <c r="K12" s="279">
        <v>1758</v>
      </c>
    </row>
    <row r="13" spans="1:251" ht="20.399999999999999">
      <c r="A13" s="304">
        <v>7</v>
      </c>
      <c r="B13" s="280" t="s">
        <v>227</v>
      </c>
      <c r="C13" s="279">
        <v>0</v>
      </c>
      <c r="D13" s="279">
        <v>0</v>
      </c>
      <c r="E13" s="279">
        <v>0</v>
      </c>
      <c r="F13" s="279"/>
      <c r="G13" s="280" t="s">
        <v>228</v>
      </c>
      <c r="H13" s="279">
        <v>0</v>
      </c>
      <c r="I13" s="279">
        <v>0</v>
      </c>
      <c r="J13" s="279">
        <v>0</v>
      </c>
      <c r="K13" s="279"/>
    </row>
    <row r="14" spans="1:251">
      <c r="A14" s="304">
        <v>8</v>
      </c>
      <c r="B14" s="280"/>
      <c r="C14" s="279"/>
      <c r="D14" s="279"/>
      <c r="E14" s="279"/>
      <c r="F14" s="279"/>
      <c r="G14" s="280" t="s">
        <v>229</v>
      </c>
      <c r="H14" s="279">
        <v>0</v>
      </c>
      <c r="I14" s="279">
        <v>0</v>
      </c>
      <c r="J14" s="279">
        <v>0</v>
      </c>
      <c r="K14" s="279"/>
    </row>
    <row r="15" spans="1:251">
      <c r="A15" s="304">
        <v>9</v>
      </c>
      <c r="B15" s="280"/>
      <c r="C15" s="279"/>
      <c r="D15" s="279"/>
      <c r="E15" s="279"/>
      <c r="F15" s="279"/>
      <c r="G15" s="278" t="s">
        <v>230</v>
      </c>
      <c r="H15" s="279">
        <v>8201794</v>
      </c>
      <c r="I15" s="279">
        <v>8704083</v>
      </c>
      <c r="J15" s="279">
        <v>0</v>
      </c>
      <c r="K15" s="279">
        <v>11590245</v>
      </c>
    </row>
    <row r="16" spans="1:251">
      <c r="A16" s="304">
        <v>10</v>
      </c>
      <c r="B16" s="281" t="s">
        <v>242</v>
      </c>
      <c r="C16" s="282">
        <f>SUM(C7:C13)</f>
        <v>0</v>
      </c>
      <c r="D16" s="282">
        <f>SUM(D7,D9,D12,D13)</f>
        <v>7587776</v>
      </c>
      <c r="E16" s="282">
        <f>SUM(E7,E9,E12,E13)</f>
        <v>0</v>
      </c>
      <c r="F16" s="282">
        <v>7587776</v>
      </c>
      <c r="G16" s="281" t="s">
        <v>245</v>
      </c>
      <c r="H16" s="282">
        <f>SUM(H7:H15)</f>
        <v>12278259</v>
      </c>
      <c r="I16" s="282">
        <f>SUM(I7,I9,I11,I12,I13,I14,I15)</f>
        <v>19475591</v>
      </c>
      <c r="J16" s="282">
        <f>SUM(J7,J9,J11,J12,J13,J14,J15)</f>
        <v>9769648</v>
      </c>
      <c r="K16" s="282">
        <f>SUM(K7,K9,K11,K12,K13,K14,K15)</f>
        <v>16656003</v>
      </c>
    </row>
    <row r="17" spans="1:11" ht="18.75" customHeight="1">
      <c r="A17" s="304">
        <v>11</v>
      </c>
      <c r="B17" s="284" t="s">
        <v>243</v>
      </c>
      <c r="C17" s="279"/>
      <c r="D17" s="279"/>
      <c r="E17" s="279"/>
      <c r="F17" s="279">
        <v>9068227</v>
      </c>
      <c r="G17" s="285" t="s">
        <v>199</v>
      </c>
      <c r="H17" s="279">
        <v>0</v>
      </c>
      <c r="I17" s="279">
        <v>0</v>
      </c>
      <c r="J17" s="279"/>
      <c r="K17" s="279">
        <v>0</v>
      </c>
    </row>
    <row r="18" spans="1:11" ht="23.25" customHeight="1">
      <c r="A18" s="304">
        <v>12</v>
      </c>
      <c r="B18" s="286" t="s">
        <v>231</v>
      </c>
      <c r="C18" s="279">
        <v>12278259</v>
      </c>
      <c r="D18" s="279">
        <v>12278259</v>
      </c>
      <c r="E18" s="279">
        <v>18370981</v>
      </c>
      <c r="F18" s="279">
        <v>9068227</v>
      </c>
      <c r="G18" s="285" t="s">
        <v>232</v>
      </c>
      <c r="H18" s="279">
        <v>0</v>
      </c>
      <c r="I18" s="279">
        <v>0</v>
      </c>
      <c r="J18" s="279"/>
      <c r="K18" s="279">
        <v>0</v>
      </c>
    </row>
    <row r="19" spans="1:11" ht="14.25" customHeight="1">
      <c r="A19" s="304">
        <v>13</v>
      </c>
      <c r="B19" s="286" t="s">
        <v>233</v>
      </c>
      <c r="C19" s="279">
        <v>0</v>
      </c>
      <c r="D19" s="279">
        <v>0</v>
      </c>
      <c r="E19" s="279">
        <v>0</v>
      </c>
      <c r="F19" s="279"/>
      <c r="G19" s="285" t="s">
        <v>203</v>
      </c>
      <c r="H19" s="279">
        <v>0</v>
      </c>
      <c r="I19" s="279">
        <v>0</v>
      </c>
      <c r="J19" s="279"/>
      <c r="K19" s="279">
        <v>0</v>
      </c>
    </row>
    <row r="20" spans="1:11" ht="21.6" customHeight="1">
      <c r="A20" s="304">
        <v>14</v>
      </c>
      <c r="B20" s="286" t="s">
        <v>234</v>
      </c>
      <c r="C20" s="279">
        <v>0</v>
      </c>
      <c r="D20" s="279">
        <v>0</v>
      </c>
      <c r="E20" s="279">
        <v>0</v>
      </c>
      <c r="F20" s="279"/>
      <c r="G20" s="285" t="s">
        <v>235</v>
      </c>
      <c r="H20" s="279">
        <v>0</v>
      </c>
      <c r="I20" s="279">
        <v>0</v>
      </c>
      <c r="J20" s="279"/>
      <c r="K20" s="279">
        <v>0</v>
      </c>
    </row>
    <row r="21" spans="1:11" ht="21.6" customHeight="1">
      <c r="A21" s="304">
        <v>15</v>
      </c>
      <c r="B21" s="284" t="s">
        <v>204</v>
      </c>
      <c r="C21" s="279">
        <v>0</v>
      </c>
      <c r="D21" s="279">
        <v>0</v>
      </c>
      <c r="E21" s="279">
        <v>0</v>
      </c>
      <c r="F21" s="279"/>
      <c r="G21" s="285" t="s">
        <v>236</v>
      </c>
      <c r="H21" s="279">
        <v>0</v>
      </c>
      <c r="I21" s="279">
        <v>0</v>
      </c>
      <c r="J21" s="279"/>
      <c r="K21" s="279">
        <v>0</v>
      </c>
    </row>
    <row r="22" spans="1:11">
      <c r="A22" s="304">
        <v>16</v>
      </c>
      <c r="B22" s="287" t="s">
        <v>237</v>
      </c>
      <c r="C22" s="279">
        <v>0</v>
      </c>
      <c r="D22" s="279">
        <v>0</v>
      </c>
      <c r="E22" s="279">
        <v>0</v>
      </c>
      <c r="F22" s="279"/>
      <c r="G22" s="280"/>
      <c r="H22" s="279">
        <v>0</v>
      </c>
      <c r="I22" s="279">
        <v>0</v>
      </c>
      <c r="J22" s="279"/>
      <c r="K22" s="279"/>
    </row>
    <row r="23" spans="1:11" ht="21" customHeight="1">
      <c r="A23" s="304">
        <v>17</v>
      </c>
      <c r="B23" s="281" t="s">
        <v>244</v>
      </c>
      <c r="C23" s="282">
        <f>SUM(C18:C22)</f>
        <v>12278259</v>
      </c>
      <c r="D23" s="282">
        <f>SUM(D18:D22)</f>
        <v>12278259</v>
      </c>
      <c r="E23" s="282">
        <f>SUM(E18:E22)</f>
        <v>18370981</v>
      </c>
      <c r="F23" s="282">
        <f>SUM(F17,F21)</f>
        <v>9068227</v>
      </c>
      <c r="G23" s="281" t="s">
        <v>238</v>
      </c>
      <c r="H23" s="282">
        <f>SUM(H17:H22)</f>
        <v>0</v>
      </c>
      <c r="I23" s="282">
        <f>SUM(I17:I22)</f>
        <v>0</v>
      </c>
      <c r="J23" s="282"/>
      <c r="K23" s="282">
        <f>SUM(K17:K22)</f>
        <v>0</v>
      </c>
    </row>
    <row r="24" spans="1:11">
      <c r="A24" s="304">
        <v>18</v>
      </c>
      <c r="B24" s="288" t="s">
        <v>211</v>
      </c>
      <c r="C24" s="289">
        <f>C16+C23</f>
        <v>12278259</v>
      </c>
      <c r="D24" s="289">
        <f>D16+D23</f>
        <v>19866035</v>
      </c>
      <c r="E24" s="289">
        <f>SUM(E16,E23)</f>
        <v>18370981</v>
      </c>
      <c r="F24" s="289">
        <f>SUM(F16,F23)</f>
        <v>16656003</v>
      </c>
      <c r="G24" s="288" t="s">
        <v>212</v>
      </c>
      <c r="H24" s="289">
        <f>H16+H23</f>
        <v>12278259</v>
      </c>
      <c r="I24" s="289">
        <f>I16+I23</f>
        <v>19475591</v>
      </c>
      <c r="J24" s="289">
        <f>SUM(J16,J23)</f>
        <v>9769648</v>
      </c>
      <c r="K24" s="289">
        <f>SUM(K16,K23)</f>
        <v>16656003</v>
      </c>
    </row>
    <row r="25" spans="1:11">
      <c r="A25" s="304">
        <v>19</v>
      </c>
      <c r="B25" s="290" t="s">
        <v>239</v>
      </c>
      <c r="C25" s="282">
        <v>12278259</v>
      </c>
      <c r="D25" s="282">
        <v>11887815</v>
      </c>
      <c r="E25" s="282">
        <v>9769648</v>
      </c>
      <c r="F25" s="282">
        <v>9068227</v>
      </c>
      <c r="G25" s="290" t="s">
        <v>213</v>
      </c>
      <c r="H25" s="282">
        <v>0</v>
      </c>
      <c r="I25" s="282">
        <v>0</v>
      </c>
      <c r="J25" s="282">
        <v>0</v>
      </c>
      <c r="K25" s="282">
        <v>0</v>
      </c>
    </row>
    <row r="26" spans="1:11">
      <c r="A26" s="304">
        <v>20</v>
      </c>
      <c r="B26" s="290" t="s">
        <v>214</v>
      </c>
      <c r="C26" s="291">
        <v>0</v>
      </c>
      <c r="D26" s="291">
        <v>0</v>
      </c>
      <c r="E26" s="291">
        <v>0</v>
      </c>
      <c r="F26" s="291"/>
      <c r="G26" s="290" t="s">
        <v>215</v>
      </c>
      <c r="H26" s="292">
        <v>0</v>
      </c>
      <c r="I26" s="292">
        <v>390444</v>
      </c>
      <c r="J26" s="291">
        <v>8601333</v>
      </c>
      <c r="K26" s="291">
        <v>0</v>
      </c>
    </row>
  </sheetData>
  <mergeCells count="3">
    <mergeCell ref="A4:A5"/>
    <mergeCell ref="B1:K1"/>
    <mergeCell ref="B2:K2"/>
  </mergeCells>
  <pageMargins left="0.39370078740157483" right="0.39370078740157483" top="0.39370078740157483" bottom="0.39370078740157483" header="0.31496062992125984" footer="0.31496062992125984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1"/>
  <sheetViews>
    <sheetView zoomScaleNormal="100" workbookViewId="0">
      <selection activeCell="G8" sqref="G8"/>
    </sheetView>
  </sheetViews>
  <sheetFormatPr defaultRowHeight="14.4"/>
  <cols>
    <col min="1" max="1" width="4.6640625" customWidth="1"/>
    <col min="2" max="2" width="49.44140625" customWidth="1"/>
    <col min="3" max="3" width="11" customWidth="1"/>
    <col min="4" max="4" width="14.109375" customWidth="1"/>
    <col min="5" max="5" width="13.33203125" customWidth="1"/>
    <col min="6" max="6" width="14.44140625" customWidth="1"/>
    <col min="7" max="7" width="16.109375" customWidth="1"/>
    <col min="257" max="257" width="4.6640625" customWidth="1"/>
    <col min="258" max="258" width="49.44140625" customWidth="1"/>
    <col min="259" max="259" width="11" customWidth="1"/>
    <col min="260" max="260" width="15.6640625" customWidth="1"/>
    <col min="261" max="261" width="16" customWidth="1"/>
    <col min="262" max="263" width="16.109375" customWidth="1"/>
    <col min="513" max="513" width="4.6640625" customWidth="1"/>
    <col min="514" max="514" width="49.44140625" customWidth="1"/>
    <col min="515" max="515" width="11" customWidth="1"/>
    <col min="516" max="516" width="15.6640625" customWidth="1"/>
    <col min="517" max="517" width="16" customWidth="1"/>
    <col min="518" max="519" width="16.109375" customWidth="1"/>
    <col min="769" max="769" width="4.6640625" customWidth="1"/>
    <col min="770" max="770" width="49.44140625" customWidth="1"/>
    <col min="771" max="771" width="11" customWidth="1"/>
    <col min="772" max="772" width="15.6640625" customWidth="1"/>
    <col min="773" max="773" width="16" customWidth="1"/>
    <col min="774" max="775" width="16.109375" customWidth="1"/>
    <col min="1025" max="1025" width="4.6640625" customWidth="1"/>
    <col min="1026" max="1026" width="49.44140625" customWidth="1"/>
    <col min="1027" max="1027" width="11" customWidth="1"/>
    <col min="1028" max="1028" width="15.6640625" customWidth="1"/>
    <col min="1029" max="1029" width="16" customWidth="1"/>
    <col min="1030" max="1031" width="16.109375" customWidth="1"/>
    <col min="1281" max="1281" width="4.6640625" customWidth="1"/>
    <col min="1282" max="1282" width="49.44140625" customWidth="1"/>
    <col min="1283" max="1283" width="11" customWidth="1"/>
    <col min="1284" max="1284" width="15.6640625" customWidth="1"/>
    <col min="1285" max="1285" width="16" customWidth="1"/>
    <col min="1286" max="1287" width="16.109375" customWidth="1"/>
    <col min="1537" max="1537" width="4.6640625" customWidth="1"/>
    <col min="1538" max="1538" width="49.44140625" customWidth="1"/>
    <col min="1539" max="1539" width="11" customWidth="1"/>
    <col min="1540" max="1540" width="15.6640625" customWidth="1"/>
    <col min="1541" max="1541" width="16" customWidth="1"/>
    <col min="1542" max="1543" width="16.109375" customWidth="1"/>
    <col min="1793" max="1793" width="4.6640625" customWidth="1"/>
    <col min="1794" max="1794" width="49.44140625" customWidth="1"/>
    <col min="1795" max="1795" width="11" customWidth="1"/>
    <col min="1796" max="1796" width="15.6640625" customWidth="1"/>
    <col min="1797" max="1797" width="16" customWidth="1"/>
    <col min="1798" max="1799" width="16.109375" customWidth="1"/>
    <col min="2049" max="2049" width="4.6640625" customWidth="1"/>
    <col min="2050" max="2050" width="49.44140625" customWidth="1"/>
    <col min="2051" max="2051" width="11" customWidth="1"/>
    <col min="2052" max="2052" width="15.6640625" customWidth="1"/>
    <col min="2053" max="2053" width="16" customWidth="1"/>
    <col min="2054" max="2055" width="16.109375" customWidth="1"/>
    <col min="2305" max="2305" width="4.6640625" customWidth="1"/>
    <col min="2306" max="2306" width="49.44140625" customWidth="1"/>
    <col min="2307" max="2307" width="11" customWidth="1"/>
    <col min="2308" max="2308" width="15.6640625" customWidth="1"/>
    <col min="2309" max="2309" width="16" customWidth="1"/>
    <col min="2310" max="2311" width="16.109375" customWidth="1"/>
    <col min="2561" max="2561" width="4.6640625" customWidth="1"/>
    <col min="2562" max="2562" width="49.44140625" customWidth="1"/>
    <col min="2563" max="2563" width="11" customWidth="1"/>
    <col min="2564" max="2564" width="15.6640625" customWidth="1"/>
    <col min="2565" max="2565" width="16" customWidth="1"/>
    <col min="2566" max="2567" width="16.109375" customWidth="1"/>
    <col min="2817" max="2817" width="4.6640625" customWidth="1"/>
    <col min="2818" max="2818" width="49.44140625" customWidth="1"/>
    <col min="2819" max="2819" width="11" customWidth="1"/>
    <col min="2820" max="2820" width="15.6640625" customWidth="1"/>
    <col min="2821" max="2821" width="16" customWidth="1"/>
    <col min="2822" max="2823" width="16.109375" customWidth="1"/>
    <col min="3073" max="3073" width="4.6640625" customWidth="1"/>
    <col min="3074" max="3074" width="49.44140625" customWidth="1"/>
    <col min="3075" max="3075" width="11" customWidth="1"/>
    <col min="3076" max="3076" width="15.6640625" customWidth="1"/>
    <col min="3077" max="3077" width="16" customWidth="1"/>
    <col min="3078" max="3079" width="16.109375" customWidth="1"/>
    <col min="3329" max="3329" width="4.6640625" customWidth="1"/>
    <col min="3330" max="3330" width="49.44140625" customWidth="1"/>
    <col min="3331" max="3331" width="11" customWidth="1"/>
    <col min="3332" max="3332" width="15.6640625" customWidth="1"/>
    <col min="3333" max="3333" width="16" customWidth="1"/>
    <col min="3334" max="3335" width="16.109375" customWidth="1"/>
    <col min="3585" max="3585" width="4.6640625" customWidth="1"/>
    <col min="3586" max="3586" width="49.44140625" customWidth="1"/>
    <col min="3587" max="3587" width="11" customWidth="1"/>
    <col min="3588" max="3588" width="15.6640625" customWidth="1"/>
    <col min="3589" max="3589" width="16" customWidth="1"/>
    <col min="3590" max="3591" width="16.109375" customWidth="1"/>
    <col min="3841" max="3841" width="4.6640625" customWidth="1"/>
    <col min="3842" max="3842" width="49.44140625" customWidth="1"/>
    <col min="3843" max="3843" width="11" customWidth="1"/>
    <col min="3844" max="3844" width="15.6640625" customWidth="1"/>
    <col min="3845" max="3845" width="16" customWidth="1"/>
    <col min="3846" max="3847" width="16.109375" customWidth="1"/>
    <col min="4097" max="4097" width="4.6640625" customWidth="1"/>
    <col min="4098" max="4098" width="49.44140625" customWidth="1"/>
    <col min="4099" max="4099" width="11" customWidth="1"/>
    <col min="4100" max="4100" width="15.6640625" customWidth="1"/>
    <col min="4101" max="4101" width="16" customWidth="1"/>
    <col min="4102" max="4103" width="16.109375" customWidth="1"/>
    <col min="4353" max="4353" width="4.6640625" customWidth="1"/>
    <col min="4354" max="4354" width="49.44140625" customWidth="1"/>
    <col min="4355" max="4355" width="11" customWidth="1"/>
    <col min="4356" max="4356" width="15.6640625" customWidth="1"/>
    <col min="4357" max="4357" width="16" customWidth="1"/>
    <col min="4358" max="4359" width="16.109375" customWidth="1"/>
    <col min="4609" max="4609" width="4.6640625" customWidth="1"/>
    <col min="4610" max="4610" width="49.44140625" customWidth="1"/>
    <col min="4611" max="4611" width="11" customWidth="1"/>
    <col min="4612" max="4612" width="15.6640625" customWidth="1"/>
    <col min="4613" max="4613" width="16" customWidth="1"/>
    <col min="4614" max="4615" width="16.109375" customWidth="1"/>
    <col min="4865" max="4865" width="4.6640625" customWidth="1"/>
    <col min="4866" max="4866" width="49.44140625" customWidth="1"/>
    <col min="4867" max="4867" width="11" customWidth="1"/>
    <col min="4868" max="4868" width="15.6640625" customWidth="1"/>
    <col min="4869" max="4869" width="16" customWidth="1"/>
    <col min="4870" max="4871" width="16.109375" customWidth="1"/>
    <col min="5121" max="5121" width="4.6640625" customWidth="1"/>
    <col min="5122" max="5122" width="49.44140625" customWidth="1"/>
    <col min="5123" max="5123" width="11" customWidth="1"/>
    <col min="5124" max="5124" width="15.6640625" customWidth="1"/>
    <col min="5125" max="5125" width="16" customWidth="1"/>
    <col min="5126" max="5127" width="16.109375" customWidth="1"/>
    <col min="5377" max="5377" width="4.6640625" customWidth="1"/>
    <col min="5378" max="5378" width="49.44140625" customWidth="1"/>
    <col min="5379" max="5379" width="11" customWidth="1"/>
    <col min="5380" max="5380" width="15.6640625" customWidth="1"/>
    <col min="5381" max="5381" width="16" customWidth="1"/>
    <col min="5382" max="5383" width="16.109375" customWidth="1"/>
    <col min="5633" max="5633" width="4.6640625" customWidth="1"/>
    <col min="5634" max="5634" width="49.44140625" customWidth="1"/>
    <col min="5635" max="5635" width="11" customWidth="1"/>
    <col min="5636" max="5636" width="15.6640625" customWidth="1"/>
    <col min="5637" max="5637" width="16" customWidth="1"/>
    <col min="5638" max="5639" width="16.109375" customWidth="1"/>
    <col min="5889" max="5889" width="4.6640625" customWidth="1"/>
    <col min="5890" max="5890" width="49.44140625" customWidth="1"/>
    <col min="5891" max="5891" width="11" customWidth="1"/>
    <col min="5892" max="5892" width="15.6640625" customWidth="1"/>
    <col min="5893" max="5893" width="16" customWidth="1"/>
    <col min="5894" max="5895" width="16.109375" customWidth="1"/>
    <col min="6145" max="6145" width="4.6640625" customWidth="1"/>
    <col min="6146" max="6146" width="49.44140625" customWidth="1"/>
    <col min="6147" max="6147" width="11" customWidth="1"/>
    <col min="6148" max="6148" width="15.6640625" customWidth="1"/>
    <col min="6149" max="6149" width="16" customWidth="1"/>
    <col min="6150" max="6151" width="16.109375" customWidth="1"/>
    <col min="6401" max="6401" width="4.6640625" customWidth="1"/>
    <col min="6402" max="6402" width="49.44140625" customWidth="1"/>
    <col min="6403" max="6403" width="11" customWidth="1"/>
    <col min="6404" max="6404" width="15.6640625" customWidth="1"/>
    <col min="6405" max="6405" width="16" customWidth="1"/>
    <col min="6406" max="6407" width="16.109375" customWidth="1"/>
    <col min="6657" max="6657" width="4.6640625" customWidth="1"/>
    <col min="6658" max="6658" width="49.44140625" customWidth="1"/>
    <col min="6659" max="6659" width="11" customWidth="1"/>
    <col min="6660" max="6660" width="15.6640625" customWidth="1"/>
    <col min="6661" max="6661" width="16" customWidth="1"/>
    <col min="6662" max="6663" width="16.109375" customWidth="1"/>
    <col min="6913" max="6913" width="4.6640625" customWidth="1"/>
    <col min="6914" max="6914" width="49.44140625" customWidth="1"/>
    <col min="6915" max="6915" width="11" customWidth="1"/>
    <col min="6916" max="6916" width="15.6640625" customWidth="1"/>
    <col min="6917" max="6917" width="16" customWidth="1"/>
    <col min="6918" max="6919" width="16.109375" customWidth="1"/>
    <col min="7169" max="7169" width="4.6640625" customWidth="1"/>
    <col min="7170" max="7170" width="49.44140625" customWidth="1"/>
    <col min="7171" max="7171" width="11" customWidth="1"/>
    <col min="7172" max="7172" width="15.6640625" customWidth="1"/>
    <col min="7173" max="7173" width="16" customWidth="1"/>
    <col min="7174" max="7175" width="16.109375" customWidth="1"/>
    <col min="7425" max="7425" width="4.6640625" customWidth="1"/>
    <col min="7426" max="7426" width="49.44140625" customWidth="1"/>
    <col min="7427" max="7427" width="11" customWidth="1"/>
    <col min="7428" max="7428" width="15.6640625" customWidth="1"/>
    <col min="7429" max="7429" width="16" customWidth="1"/>
    <col min="7430" max="7431" width="16.109375" customWidth="1"/>
    <col min="7681" max="7681" width="4.6640625" customWidth="1"/>
    <col min="7682" max="7682" width="49.44140625" customWidth="1"/>
    <col min="7683" max="7683" width="11" customWidth="1"/>
    <col min="7684" max="7684" width="15.6640625" customWidth="1"/>
    <col min="7685" max="7685" width="16" customWidth="1"/>
    <col min="7686" max="7687" width="16.109375" customWidth="1"/>
    <col min="7937" max="7937" width="4.6640625" customWidth="1"/>
    <col min="7938" max="7938" width="49.44140625" customWidth="1"/>
    <col min="7939" max="7939" width="11" customWidth="1"/>
    <col min="7940" max="7940" width="15.6640625" customWidth="1"/>
    <col min="7941" max="7941" width="16" customWidth="1"/>
    <col min="7942" max="7943" width="16.109375" customWidth="1"/>
    <col min="8193" max="8193" width="4.6640625" customWidth="1"/>
    <col min="8194" max="8194" width="49.44140625" customWidth="1"/>
    <col min="8195" max="8195" width="11" customWidth="1"/>
    <col min="8196" max="8196" width="15.6640625" customWidth="1"/>
    <col min="8197" max="8197" width="16" customWidth="1"/>
    <col min="8198" max="8199" width="16.109375" customWidth="1"/>
    <col min="8449" max="8449" width="4.6640625" customWidth="1"/>
    <col min="8450" max="8450" width="49.44140625" customWidth="1"/>
    <col min="8451" max="8451" width="11" customWidth="1"/>
    <col min="8452" max="8452" width="15.6640625" customWidth="1"/>
    <col min="8453" max="8453" width="16" customWidth="1"/>
    <col min="8454" max="8455" width="16.109375" customWidth="1"/>
    <col min="8705" max="8705" width="4.6640625" customWidth="1"/>
    <col min="8706" max="8706" width="49.44140625" customWidth="1"/>
    <col min="8707" max="8707" width="11" customWidth="1"/>
    <col min="8708" max="8708" width="15.6640625" customWidth="1"/>
    <col min="8709" max="8709" width="16" customWidth="1"/>
    <col min="8710" max="8711" width="16.109375" customWidth="1"/>
    <col min="8961" max="8961" width="4.6640625" customWidth="1"/>
    <col min="8962" max="8962" width="49.44140625" customWidth="1"/>
    <col min="8963" max="8963" width="11" customWidth="1"/>
    <col min="8964" max="8964" width="15.6640625" customWidth="1"/>
    <col min="8965" max="8965" width="16" customWidth="1"/>
    <col min="8966" max="8967" width="16.109375" customWidth="1"/>
    <col min="9217" max="9217" width="4.6640625" customWidth="1"/>
    <col min="9218" max="9218" width="49.44140625" customWidth="1"/>
    <col min="9219" max="9219" width="11" customWidth="1"/>
    <col min="9220" max="9220" width="15.6640625" customWidth="1"/>
    <col min="9221" max="9221" width="16" customWidth="1"/>
    <col min="9222" max="9223" width="16.109375" customWidth="1"/>
    <col min="9473" max="9473" width="4.6640625" customWidth="1"/>
    <col min="9474" max="9474" width="49.44140625" customWidth="1"/>
    <col min="9475" max="9475" width="11" customWidth="1"/>
    <col min="9476" max="9476" width="15.6640625" customWidth="1"/>
    <col min="9477" max="9477" width="16" customWidth="1"/>
    <col min="9478" max="9479" width="16.109375" customWidth="1"/>
    <col min="9729" max="9729" width="4.6640625" customWidth="1"/>
    <col min="9730" max="9730" width="49.44140625" customWidth="1"/>
    <col min="9731" max="9731" width="11" customWidth="1"/>
    <col min="9732" max="9732" width="15.6640625" customWidth="1"/>
    <col min="9733" max="9733" width="16" customWidth="1"/>
    <col min="9734" max="9735" width="16.109375" customWidth="1"/>
    <col min="9985" max="9985" width="4.6640625" customWidth="1"/>
    <col min="9986" max="9986" width="49.44140625" customWidth="1"/>
    <col min="9987" max="9987" width="11" customWidth="1"/>
    <col min="9988" max="9988" width="15.6640625" customWidth="1"/>
    <col min="9989" max="9989" width="16" customWidth="1"/>
    <col min="9990" max="9991" width="16.109375" customWidth="1"/>
    <col min="10241" max="10241" width="4.6640625" customWidth="1"/>
    <col min="10242" max="10242" width="49.44140625" customWidth="1"/>
    <col min="10243" max="10243" width="11" customWidth="1"/>
    <col min="10244" max="10244" width="15.6640625" customWidth="1"/>
    <col min="10245" max="10245" width="16" customWidth="1"/>
    <col min="10246" max="10247" width="16.109375" customWidth="1"/>
    <col min="10497" max="10497" width="4.6640625" customWidth="1"/>
    <col min="10498" max="10498" width="49.44140625" customWidth="1"/>
    <col min="10499" max="10499" width="11" customWidth="1"/>
    <col min="10500" max="10500" width="15.6640625" customWidth="1"/>
    <col min="10501" max="10501" width="16" customWidth="1"/>
    <col min="10502" max="10503" width="16.109375" customWidth="1"/>
    <col min="10753" max="10753" width="4.6640625" customWidth="1"/>
    <col min="10754" max="10754" width="49.44140625" customWidth="1"/>
    <col min="10755" max="10755" width="11" customWidth="1"/>
    <col min="10756" max="10756" width="15.6640625" customWidth="1"/>
    <col min="10757" max="10757" width="16" customWidth="1"/>
    <col min="10758" max="10759" width="16.109375" customWidth="1"/>
    <col min="11009" max="11009" width="4.6640625" customWidth="1"/>
    <col min="11010" max="11010" width="49.44140625" customWidth="1"/>
    <col min="11011" max="11011" width="11" customWidth="1"/>
    <col min="11012" max="11012" width="15.6640625" customWidth="1"/>
    <col min="11013" max="11013" width="16" customWidth="1"/>
    <col min="11014" max="11015" width="16.109375" customWidth="1"/>
    <col min="11265" max="11265" width="4.6640625" customWidth="1"/>
    <col min="11266" max="11266" width="49.44140625" customWidth="1"/>
    <col min="11267" max="11267" width="11" customWidth="1"/>
    <col min="11268" max="11268" width="15.6640625" customWidth="1"/>
    <col min="11269" max="11269" width="16" customWidth="1"/>
    <col min="11270" max="11271" width="16.109375" customWidth="1"/>
    <col min="11521" max="11521" width="4.6640625" customWidth="1"/>
    <col min="11522" max="11522" width="49.44140625" customWidth="1"/>
    <col min="11523" max="11523" width="11" customWidth="1"/>
    <col min="11524" max="11524" width="15.6640625" customWidth="1"/>
    <col min="11525" max="11525" width="16" customWidth="1"/>
    <col min="11526" max="11527" width="16.109375" customWidth="1"/>
    <col min="11777" max="11777" width="4.6640625" customWidth="1"/>
    <col min="11778" max="11778" width="49.44140625" customWidth="1"/>
    <col min="11779" max="11779" width="11" customWidth="1"/>
    <col min="11780" max="11780" width="15.6640625" customWidth="1"/>
    <col min="11781" max="11781" width="16" customWidth="1"/>
    <col min="11782" max="11783" width="16.109375" customWidth="1"/>
    <col min="12033" max="12033" width="4.6640625" customWidth="1"/>
    <col min="12034" max="12034" width="49.44140625" customWidth="1"/>
    <col min="12035" max="12035" width="11" customWidth="1"/>
    <col min="12036" max="12036" width="15.6640625" customWidth="1"/>
    <col min="12037" max="12037" width="16" customWidth="1"/>
    <col min="12038" max="12039" width="16.109375" customWidth="1"/>
    <col min="12289" max="12289" width="4.6640625" customWidth="1"/>
    <col min="12290" max="12290" width="49.44140625" customWidth="1"/>
    <col min="12291" max="12291" width="11" customWidth="1"/>
    <col min="12292" max="12292" width="15.6640625" customWidth="1"/>
    <col min="12293" max="12293" width="16" customWidth="1"/>
    <col min="12294" max="12295" width="16.109375" customWidth="1"/>
    <col min="12545" max="12545" width="4.6640625" customWidth="1"/>
    <col min="12546" max="12546" width="49.44140625" customWidth="1"/>
    <col min="12547" max="12547" width="11" customWidth="1"/>
    <col min="12548" max="12548" width="15.6640625" customWidth="1"/>
    <col min="12549" max="12549" width="16" customWidth="1"/>
    <col min="12550" max="12551" width="16.109375" customWidth="1"/>
    <col min="12801" max="12801" width="4.6640625" customWidth="1"/>
    <col min="12802" max="12802" width="49.44140625" customWidth="1"/>
    <col min="12803" max="12803" width="11" customWidth="1"/>
    <col min="12804" max="12804" width="15.6640625" customWidth="1"/>
    <col min="12805" max="12805" width="16" customWidth="1"/>
    <col min="12806" max="12807" width="16.109375" customWidth="1"/>
    <col min="13057" max="13057" width="4.6640625" customWidth="1"/>
    <col min="13058" max="13058" width="49.44140625" customWidth="1"/>
    <col min="13059" max="13059" width="11" customWidth="1"/>
    <col min="13060" max="13060" width="15.6640625" customWidth="1"/>
    <col min="13061" max="13061" width="16" customWidth="1"/>
    <col min="13062" max="13063" width="16.109375" customWidth="1"/>
    <col min="13313" max="13313" width="4.6640625" customWidth="1"/>
    <col min="13314" max="13314" width="49.44140625" customWidth="1"/>
    <col min="13315" max="13315" width="11" customWidth="1"/>
    <col min="13316" max="13316" width="15.6640625" customWidth="1"/>
    <col min="13317" max="13317" width="16" customWidth="1"/>
    <col min="13318" max="13319" width="16.109375" customWidth="1"/>
    <col min="13569" max="13569" width="4.6640625" customWidth="1"/>
    <col min="13570" max="13570" width="49.44140625" customWidth="1"/>
    <col min="13571" max="13571" width="11" customWidth="1"/>
    <col min="13572" max="13572" width="15.6640625" customWidth="1"/>
    <col min="13573" max="13573" width="16" customWidth="1"/>
    <col min="13574" max="13575" width="16.109375" customWidth="1"/>
    <col min="13825" max="13825" width="4.6640625" customWidth="1"/>
    <col min="13826" max="13826" width="49.44140625" customWidth="1"/>
    <col min="13827" max="13827" width="11" customWidth="1"/>
    <col min="13828" max="13828" width="15.6640625" customWidth="1"/>
    <col min="13829" max="13829" width="16" customWidth="1"/>
    <col min="13830" max="13831" width="16.109375" customWidth="1"/>
    <col min="14081" max="14081" width="4.6640625" customWidth="1"/>
    <col min="14082" max="14082" width="49.44140625" customWidth="1"/>
    <col min="14083" max="14083" width="11" customWidth="1"/>
    <col min="14084" max="14084" width="15.6640625" customWidth="1"/>
    <col min="14085" max="14085" width="16" customWidth="1"/>
    <col min="14086" max="14087" width="16.109375" customWidth="1"/>
    <col min="14337" max="14337" width="4.6640625" customWidth="1"/>
    <col min="14338" max="14338" width="49.44140625" customWidth="1"/>
    <col min="14339" max="14339" width="11" customWidth="1"/>
    <col min="14340" max="14340" width="15.6640625" customWidth="1"/>
    <col min="14341" max="14341" width="16" customWidth="1"/>
    <col min="14342" max="14343" width="16.109375" customWidth="1"/>
    <col min="14593" max="14593" width="4.6640625" customWidth="1"/>
    <col min="14594" max="14594" width="49.44140625" customWidth="1"/>
    <col min="14595" max="14595" width="11" customWidth="1"/>
    <col min="14596" max="14596" width="15.6640625" customWidth="1"/>
    <col min="14597" max="14597" width="16" customWidth="1"/>
    <col min="14598" max="14599" width="16.109375" customWidth="1"/>
    <col min="14849" max="14849" width="4.6640625" customWidth="1"/>
    <col min="14850" max="14850" width="49.44140625" customWidth="1"/>
    <col min="14851" max="14851" width="11" customWidth="1"/>
    <col min="14852" max="14852" width="15.6640625" customWidth="1"/>
    <col min="14853" max="14853" width="16" customWidth="1"/>
    <col min="14854" max="14855" width="16.109375" customWidth="1"/>
    <col min="15105" max="15105" width="4.6640625" customWidth="1"/>
    <col min="15106" max="15106" width="49.44140625" customWidth="1"/>
    <col min="15107" max="15107" width="11" customWidth="1"/>
    <col min="15108" max="15108" width="15.6640625" customWidth="1"/>
    <col min="15109" max="15109" width="16" customWidth="1"/>
    <col min="15110" max="15111" width="16.109375" customWidth="1"/>
    <col min="15361" max="15361" width="4.6640625" customWidth="1"/>
    <col min="15362" max="15362" width="49.44140625" customWidth="1"/>
    <col min="15363" max="15363" width="11" customWidth="1"/>
    <col min="15364" max="15364" width="15.6640625" customWidth="1"/>
    <col min="15365" max="15365" width="16" customWidth="1"/>
    <col min="15366" max="15367" width="16.109375" customWidth="1"/>
    <col min="15617" max="15617" width="4.6640625" customWidth="1"/>
    <col min="15618" max="15618" width="49.44140625" customWidth="1"/>
    <col min="15619" max="15619" width="11" customWidth="1"/>
    <col min="15620" max="15620" width="15.6640625" customWidth="1"/>
    <col min="15621" max="15621" width="16" customWidth="1"/>
    <col min="15622" max="15623" width="16.109375" customWidth="1"/>
    <col min="15873" max="15873" width="4.6640625" customWidth="1"/>
    <col min="15874" max="15874" width="49.44140625" customWidth="1"/>
    <col min="15875" max="15875" width="11" customWidth="1"/>
    <col min="15876" max="15876" width="15.6640625" customWidth="1"/>
    <col min="15877" max="15877" width="16" customWidth="1"/>
    <col min="15878" max="15879" width="16.109375" customWidth="1"/>
    <col min="16129" max="16129" width="4.6640625" customWidth="1"/>
    <col min="16130" max="16130" width="49.44140625" customWidth="1"/>
    <col min="16131" max="16131" width="11" customWidth="1"/>
    <col min="16132" max="16132" width="15.6640625" customWidth="1"/>
    <col min="16133" max="16133" width="16" customWidth="1"/>
    <col min="16134" max="16135" width="16.109375" customWidth="1"/>
  </cols>
  <sheetData>
    <row r="1" spans="1:7">
      <c r="B1" s="128" t="s">
        <v>248</v>
      </c>
    </row>
    <row r="3" spans="1:7" ht="15.6">
      <c r="B3" s="447" t="s">
        <v>249</v>
      </c>
      <c r="C3" s="448"/>
      <c r="D3" s="448"/>
      <c r="E3" s="448"/>
      <c r="F3" s="448"/>
    </row>
    <row r="4" spans="1:7" ht="15.6">
      <c r="B4" s="151"/>
      <c r="C4" s="89"/>
      <c r="D4" s="89"/>
      <c r="E4" s="89"/>
      <c r="F4" s="89"/>
    </row>
    <row r="6" spans="1:7" ht="65.25" customHeight="1">
      <c r="A6" s="152"/>
      <c r="B6" s="28" t="s">
        <v>176</v>
      </c>
      <c r="C6" s="153" t="s">
        <v>141</v>
      </c>
      <c r="D6" s="28" t="s">
        <v>177</v>
      </c>
      <c r="E6" s="174" t="s">
        <v>260</v>
      </c>
      <c r="G6" s="154"/>
    </row>
    <row r="7" spans="1:7" ht="29.4" customHeight="1">
      <c r="A7" s="152">
        <v>1</v>
      </c>
      <c r="B7" s="155" t="s">
        <v>31</v>
      </c>
      <c r="C7" s="28"/>
      <c r="D7" s="8"/>
      <c r="E7" s="8"/>
      <c r="G7" s="27"/>
    </row>
    <row r="8" spans="1:7" ht="41.4" customHeight="1">
      <c r="A8" s="152">
        <v>2</v>
      </c>
      <c r="B8" s="156" t="s">
        <v>246</v>
      </c>
      <c r="C8" s="168">
        <v>44032</v>
      </c>
      <c r="D8" s="168">
        <v>55000</v>
      </c>
      <c r="E8" s="168">
        <v>55000</v>
      </c>
      <c r="G8" s="157"/>
    </row>
    <row r="9" spans="1:7" ht="31.95" customHeight="1">
      <c r="A9" s="152">
        <v>3</v>
      </c>
      <c r="B9" s="158" t="s">
        <v>178</v>
      </c>
      <c r="C9" s="168">
        <v>147000</v>
      </c>
      <c r="D9" s="168">
        <v>147000</v>
      </c>
      <c r="E9" s="168">
        <v>147000</v>
      </c>
      <c r="G9" s="157"/>
    </row>
    <row r="10" spans="1:7" ht="33" customHeight="1">
      <c r="A10" s="152">
        <v>4</v>
      </c>
      <c r="B10" s="158" t="s">
        <v>179</v>
      </c>
      <c r="C10" s="168">
        <v>275000</v>
      </c>
      <c r="D10" s="168">
        <v>285000</v>
      </c>
      <c r="E10" s="168">
        <v>285000</v>
      </c>
      <c r="G10" s="157"/>
    </row>
    <row r="11" spans="1:7" ht="35.25" customHeight="1">
      <c r="A11" s="152">
        <v>5</v>
      </c>
      <c r="B11" s="158" t="s">
        <v>185</v>
      </c>
      <c r="C11" s="168">
        <v>2737000</v>
      </c>
      <c r="D11" s="168">
        <v>3090000</v>
      </c>
      <c r="E11" s="168">
        <v>3090000</v>
      </c>
      <c r="G11" s="157"/>
    </row>
    <row r="12" spans="1:7" ht="24" customHeight="1">
      <c r="A12" s="152">
        <v>6</v>
      </c>
      <c r="B12" s="158" t="s">
        <v>247</v>
      </c>
      <c r="C12" s="168">
        <v>1210000</v>
      </c>
      <c r="D12" s="168">
        <v>880000</v>
      </c>
      <c r="E12" s="168">
        <v>880000</v>
      </c>
      <c r="G12" s="157"/>
    </row>
    <row r="13" spans="1:7" ht="24" customHeight="1">
      <c r="A13" s="152">
        <v>7</v>
      </c>
      <c r="B13" s="158" t="s">
        <v>186</v>
      </c>
      <c r="C13" s="168">
        <v>68400</v>
      </c>
      <c r="D13" s="168">
        <v>68400</v>
      </c>
      <c r="E13" s="168">
        <v>68400</v>
      </c>
      <c r="G13" s="157"/>
    </row>
    <row r="14" spans="1:7" ht="27.6" customHeight="1">
      <c r="A14" s="152">
        <v>8</v>
      </c>
      <c r="B14" s="155" t="s">
        <v>180</v>
      </c>
      <c r="C14" s="169">
        <f>SUM(C8:C13)</f>
        <v>4481432</v>
      </c>
      <c r="D14" s="169">
        <f>SUM(D8:D13)</f>
        <v>4525400</v>
      </c>
      <c r="E14" s="169">
        <f>SUM(E8:E13)</f>
        <v>4525400</v>
      </c>
      <c r="G14" s="159"/>
    </row>
    <row r="15" spans="1:7" ht="26.4" customHeight="1">
      <c r="A15" s="152">
        <v>9</v>
      </c>
      <c r="B15" s="155" t="s">
        <v>33</v>
      </c>
      <c r="C15" s="168">
        <v>0</v>
      </c>
      <c r="D15" s="168">
        <v>0</v>
      </c>
      <c r="E15" s="168">
        <v>0</v>
      </c>
      <c r="G15" s="157"/>
    </row>
    <row r="16" spans="1:7" ht="31.5" customHeight="1">
      <c r="A16" s="152">
        <v>10</v>
      </c>
      <c r="B16" s="158" t="s">
        <v>187</v>
      </c>
      <c r="C16" s="170">
        <v>72000</v>
      </c>
      <c r="D16" s="170">
        <v>80000</v>
      </c>
      <c r="E16" s="170">
        <v>80000</v>
      </c>
      <c r="G16" s="157"/>
    </row>
    <row r="17" spans="1:7" ht="30" customHeight="1">
      <c r="A17" s="152">
        <v>11</v>
      </c>
      <c r="B17" s="155" t="s">
        <v>181</v>
      </c>
      <c r="C17" s="169">
        <f>SUM(C16:C16)</f>
        <v>72000</v>
      </c>
      <c r="D17" s="169">
        <f>SUM(D16:D16)</f>
        <v>80000</v>
      </c>
      <c r="E17" s="169">
        <f>SUM(E16:E16)</f>
        <v>80000</v>
      </c>
      <c r="G17" s="159"/>
    </row>
    <row r="18" spans="1:7" ht="33" customHeight="1">
      <c r="A18" s="152">
        <v>12</v>
      </c>
      <c r="B18" s="160" t="s">
        <v>37</v>
      </c>
      <c r="C18" s="168">
        <v>0</v>
      </c>
      <c r="D18" s="168">
        <v>0</v>
      </c>
      <c r="E18" s="168">
        <v>0</v>
      </c>
      <c r="G18" s="157"/>
    </row>
    <row r="19" spans="1:7" ht="17.399999999999999" customHeight="1">
      <c r="A19" s="1">
        <v>13</v>
      </c>
      <c r="B19" s="161" t="s">
        <v>182</v>
      </c>
      <c r="C19" s="169"/>
      <c r="D19" s="169"/>
      <c r="E19" s="169"/>
      <c r="G19" s="159"/>
    </row>
    <row r="20" spans="1:7" ht="25.2" customHeight="1">
      <c r="A20" s="163">
        <v>14</v>
      </c>
      <c r="B20" s="162" t="s">
        <v>183</v>
      </c>
      <c r="C20" s="168">
        <v>575000</v>
      </c>
      <c r="D20" s="168">
        <v>1254000</v>
      </c>
      <c r="E20" s="168">
        <v>1254000</v>
      </c>
      <c r="G20" s="157"/>
    </row>
    <row r="21" spans="1:7" ht="20.399999999999999" customHeight="1">
      <c r="A21" s="163">
        <v>15</v>
      </c>
      <c r="B21" s="161" t="s">
        <v>184</v>
      </c>
      <c r="C21" s="169">
        <f>SUM(C20)</f>
        <v>575000</v>
      </c>
      <c r="D21" s="169">
        <f>SUM(D20)</f>
        <v>1254000</v>
      </c>
      <c r="E21" s="169">
        <f>SUM(E20)</f>
        <v>1254000</v>
      </c>
      <c r="G21" s="159"/>
    </row>
  </sheetData>
  <mergeCells count="1">
    <mergeCell ref="B3:F3"/>
  </mergeCells>
  <pageMargins left="0.7" right="0.7" top="0.75" bottom="0.75" header="0.3" footer="0.3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2"/>
  <sheetViews>
    <sheetView zoomScaleNormal="100" zoomScaleSheetLayoutView="100" workbookViewId="0">
      <selection activeCell="F8" sqref="F8"/>
    </sheetView>
  </sheetViews>
  <sheetFormatPr defaultRowHeight="14.4"/>
  <cols>
    <col min="1" max="1" width="4.6640625" customWidth="1"/>
    <col min="2" max="2" width="40.88671875" customWidth="1"/>
    <col min="3" max="3" width="14.88671875" customWidth="1"/>
    <col min="4" max="4" width="15.6640625" customWidth="1"/>
    <col min="5" max="6" width="16.109375" customWidth="1"/>
    <col min="7" max="7" width="14" customWidth="1"/>
    <col min="257" max="257" width="4.6640625" customWidth="1"/>
    <col min="258" max="258" width="38.6640625" customWidth="1"/>
    <col min="259" max="263" width="15.6640625" customWidth="1"/>
    <col min="513" max="513" width="4.6640625" customWidth="1"/>
    <col min="514" max="514" width="38.6640625" customWidth="1"/>
    <col min="515" max="519" width="15.6640625" customWidth="1"/>
    <col min="769" max="769" width="4.6640625" customWidth="1"/>
    <col min="770" max="770" width="38.6640625" customWidth="1"/>
    <col min="771" max="775" width="15.6640625" customWidth="1"/>
    <col min="1025" max="1025" width="4.6640625" customWidth="1"/>
    <col min="1026" max="1026" width="38.6640625" customWidth="1"/>
    <col min="1027" max="1031" width="15.6640625" customWidth="1"/>
    <col min="1281" max="1281" width="4.6640625" customWidth="1"/>
    <col min="1282" max="1282" width="38.6640625" customWidth="1"/>
    <col min="1283" max="1287" width="15.6640625" customWidth="1"/>
    <col min="1537" max="1537" width="4.6640625" customWidth="1"/>
    <col min="1538" max="1538" width="38.6640625" customWidth="1"/>
    <col min="1539" max="1543" width="15.6640625" customWidth="1"/>
    <col min="1793" max="1793" width="4.6640625" customWidth="1"/>
    <col min="1794" max="1794" width="38.6640625" customWidth="1"/>
    <col min="1795" max="1799" width="15.6640625" customWidth="1"/>
    <col min="2049" max="2049" width="4.6640625" customWidth="1"/>
    <col min="2050" max="2050" width="38.6640625" customWidth="1"/>
    <col min="2051" max="2055" width="15.6640625" customWidth="1"/>
    <col min="2305" max="2305" width="4.6640625" customWidth="1"/>
    <col min="2306" max="2306" width="38.6640625" customWidth="1"/>
    <col min="2307" max="2311" width="15.6640625" customWidth="1"/>
    <col min="2561" max="2561" width="4.6640625" customWidth="1"/>
    <col min="2562" max="2562" width="38.6640625" customWidth="1"/>
    <col min="2563" max="2567" width="15.6640625" customWidth="1"/>
    <col min="2817" max="2817" width="4.6640625" customWidth="1"/>
    <col min="2818" max="2818" width="38.6640625" customWidth="1"/>
    <col min="2819" max="2823" width="15.6640625" customWidth="1"/>
    <col min="3073" max="3073" width="4.6640625" customWidth="1"/>
    <col min="3074" max="3074" width="38.6640625" customWidth="1"/>
    <col min="3075" max="3079" width="15.6640625" customWidth="1"/>
    <col min="3329" max="3329" width="4.6640625" customWidth="1"/>
    <col min="3330" max="3330" width="38.6640625" customWidth="1"/>
    <col min="3331" max="3335" width="15.6640625" customWidth="1"/>
    <col min="3585" max="3585" width="4.6640625" customWidth="1"/>
    <col min="3586" max="3586" width="38.6640625" customWidth="1"/>
    <col min="3587" max="3591" width="15.6640625" customWidth="1"/>
    <col min="3841" max="3841" width="4.6640625" customWidth="1"/>
    <col min="3842" max="3842" width="38.6640625" customWidth="1"/>
    <col min="3843" max="3847" width="15.6640625" customWidth="1"/>
    <col min="4097" max="4097" width="4.6640625" customWidth="1"/>
    <col min="4098" max="4098" width="38.6640625" customWidth="1"/>
    <col min="4099" max="4103" width="15.6640625" customWidth="1"/>
    <col min="4353" max="4353" width="4.6640625" customWidth="1"/>
    <col min="4354" max="4354" width="38.6640625" customWidth="1"/>
    <col min="4355" max="4359" width="15.6640625" customWidth="1"/>
    <col min="4609" max="4609" width="4.6640625" customWidth="1"/>
    <col min="4610" max="4610" width="38.6640625" customWidth="1"/>
    <col min="4611" max="4615" width="15.6640625" customWidth="1"/>
    <col min="4865" max="4865" width="4.6640625" customWidth="1"/>
    <col min="4866" max="4866" width="38.6640625" customWidth="1"/>
    <col min="4867" max="4871" width="15.6640625" customWidth="1"/>
    <col min="5121" max="5121" width="4.6640625" customWidth="1"/>
    <col min="5122" max="5122" width="38.6640625" customWidth="1"/>
    <col min="5123" max="5127" width="15.6640625" customWidth="1"/>
    <col min="5377" max="5377" width="4.6640625" customWidth="1"/>
    <col min="5378" max="5378" width="38.6640625" customWidth="1"/>
    <col min="5379" max="5383" width="15.6640625" customWidth="1"/>
    <col min="5633" max="5633" width="4.6640625" customWidth="1"/>
    <col min="5634" max="5634" width="38.6640625" customWidth="1"/>
    <col min="5635" max="5639" width="15.6640625" customWidth="1"/>
    <col min="5889" max="5889" width="4.6640625" customWidth="1"/>
    <col min="5890" max="5890" width="38.6640625" customWidth="1"/>
    <col min="5891" max="5895" width="15.6640625" customWidth="1"/>
    <col min="6145" max="6145" width="4.6640625" customWidth="1"/>
    <col min="6146" max="6146" width="38.6640625" customWidth="1"/>
    <col min="6147" max="6151" width="15.6640625" customWidth="1"/>
    <col min="6401" max="6401" width="4.6640625" customWidth="1"/>
    <col min="6402" max="6402" width="38.6640625" customWidth="1"/>
    <col min="6403" max="6407" width="15.6640625" customWidth="1"/>
    <col min="6657" max="6657" width="4.6640625" customWidth="1"/>
    <col min="6658" max="6658" width="38.6640625" customWidth="1"/>
    <col min="6659" max="6663" width="15.6640625" customWidth="1"/>
    <col min="6913" max="6913" width="4.6640625" customWidth="1"/>
    <col min="6914" max="6914" width="38.6640625" customWidth="1"/>
    <col min="6915" max="6919" width="15.6640625" customWidth="1"/>
    <col min="7169" max="7169" width="4.6640625" customWidth="1"/>
    <col min="7170" max="7170" width="38.6640625" customWidth="1"/>
    <col min="7171" max="7175" width="15.6640625" customWidth="1"/>
    <col min="7425" max="7425" width="4.6640625" customWidth="1"/>
    <col min="7426" max="7426" width="38.6640625" customWidth="1"/>
    <col min="7427" max="7431" width="15.6640625" customWidth="1"/>
    <col min="7681" max="7681" width="4.6640625" customWidth="1"/>
    <col min="7682" max="7682" width="38.6640625" customWidth="1"/>
    <col min="7683" max="7687" width="15.6640625" customWidth="1"/>
    <col min="7937" max="7937" width="4.6640625" customWidth="1"/>
    <col min="7938" max="7938" width="38.6640625" customWidth="1"/>
    <col min="7939" max="7943" width="15.6640625" customWidth="1"/>
    <col min="8193" max="8193" width="4.6640625" customWidth="1"/>
    <col min="8194" max="8194" width="38.6640625" customWidth="1"/>
    <col min="8195" max="8199" width="15.6640625" customWidth="1"/>
    <col min="8449" max="8449" width="4.6640625" customWidth="1"/>
    <col min="8450" max="8450" width="38.6640625" customWidth="1"/>
    <col min="8451" max="8455" width="15.6640625" customWidth="1"/>
    <col min="8705" max="8705" width="4.6640625" customWidth="1"/>
    <col min="8706" max="8706" width="38.6640625" customWidth="1"/>
    <col min="8707" max="8711" width="15.6640625" customWidth="1"/>
    <col min="8961" max="8961" width="4.6640625" customWidth="1"/>
    <col min="8962" max="8962" width="38.6640625" customWidth="1"/>
    <col min="8963" max="8967" width="15.6640625" customWidth="1"/>
    <col min="9217" max="9217" width="4.6640625" customWidth="1"/>
    <col min="9218" max="9218" width="38.6640625" customWidth="1"/>
    <col min="9219" max="9223" width="15.6640625" customWidth="1"/>
    <col min="9473" max="9473" width="4.6640625" customWidth="1"/>
    <col min="9474" max="9474" width="38.6640625" customWidth="1"/>
    <col min="9475" max="9479" width="15.6640625" customWidth="1"/>
    <col min="9729" max="9729" width="4.6640625" customWidth="1"/>
    <col min="9730" max="9730" width="38.6640625" customWidth="1"/>
    <col min="9731" max="9735" width="15.6640625" customWidth="1"/>
    <col min="9985" max="9985" width="4.6640625" customWidth="1"/>
    <col min="9986" max="9986" width="38.6640625" customWidth="1"/>
    <col min="9987" max="9991" width="15.6640625" customWidth="1"/>
    <col min="10241" max="10241" width="4.6640625" customWidth="1"/>
    <col min="10242" max="10242" width="38.6640625" customWidth="1"/>
    <col min="10243" max="10247" width="15.6640625" customWidth="1"/>
    <col min="10497" max="10497" width="4.6640625" customWidth="1"/>
    <col min="10498" max="10498" width="38.6640625" customWidth="1"/>
    <col min="10499" max="10503" width="15.6640625" customWidth="1"/>
    <col min="10753" max="10753" width="4.6640625" customWidth="1"/>
    <col min="10754" max="10754" width="38.6640625" customWidth="1"/>
    <col min="10755" max="10759" width="15.6640625" customWidth="1"/>
    <col min="11009" max="11009" width="4.6640625" customWidth="1"/>
    <col min="11010" max="11010" width="38.6640625" customWidth="1"/>
    <col min="11011" max="11015" width="15.6640625" customWidth="1"/>
    <col min="11265" max="11265" width="4.6640625" customWidth="1"/>
    <col min="11266" max="11266" width="38.6640625" customWidth="1"/>
    <col min="11267" max="11271" width="15.6640625" customWidth="1"/>
    <col min="11521" max="11521" width="4.6640625" customWidth="1"/>
    <col min="11522" max="11522" width="38.6640625" customWidth="1"/>
    <col min="11523" max="11527" width="15.6640625" customWidth="1"/>
    <col min="11777" max="11777" width="4.6640625" customWidth="1"/>
    <col min="11778" max="11778" width="38.6640625" customWidth="1"/>
    <col min="11779" max="11783" width="15.6640625" customWidth="1"/>
    <col min="12033" max="12033" width="4.6640625" customWidth="1"/>
    <col min="12034" max="12034" width="38.6640625" customWidth="1"/>
    <col min="12035" max="12039" width="15.6640625" customWidth="1"/>
    <col min="12289" max="12289" width="4.6640625" customWidth="1"/>
    <col min="12290" max="12290" width="38.6640625" customWidth="1"/>
    <col min="12291" max="12295" width="15.6640625" customWidth="1"/>
    <col min="12545" max="12545" width="4.6640625" customWidth="1"/>
    <col min="12546" max="12546" width="38.6640625" customWidth="1"/>
    <col min="12547" max="12551" width="15.6640625" customWidth="1"/>
    <col min="12801" max="12801" width="4.6640625" customWidth="1"/>
    <col min="12802" max="12802" width="38.6640625" customWidth="1"/>
    <col min="12803" max="12807" width="15.6640625" customWidth="1"/>
    <col min="13057" max="13057" width="4.6640625" customWidth="1"/>
    <col min="13058" max="13058" width="38.6640625" customWidth="1"/>
    <col min="13059" max="13063" width="15.6640625" customWidth="1"/>
    <col min="13313" max="13313" width="4.6640625" customWidth="1"/>
    <col min="13314" max="13314" width="38.6640625" customWidth="1"/>
    <col min="13315" max="13319" width="15.6640625" customWidth="1"/>
    <col min="13569" max="13569" width="4.6640625" customWidth="1"/>
    <col min="13570" max="13570" width="38.6640625" customWidth="1"/>
    <col min="13571" max="13575" width="15.6640625" customWidth="1"/>
    <col min="13825" max="13825" width="4.6640625" customWidth="1"/>
    <col min="13826" max="13826" width="38.6640625" customWidth="1"/>
    <col min="13827" max="13831" width="15.6640625" customWidth="1"/>
    <col min="14081" max="14081" width="4.6640625" customWidth="1"/>
    <col min="14082" max="14082" width="38.6640625" customWidth="1"/>
    <col min="14083" max="14087" width="15.6640625" customWidth="1"/>
    <col min="14337" max="14337" width="4.6640625" customWidth="1"/>
    <col min="14338" max="14338" width="38.6640625" customWidth="1"/>
    <col min="14339" max="14343" width="15.6640625" customWidth="1"/>
    <col min="14593" max="14593" width="4.6640625" customWidth="1"/>
    <col min="14594" max="14594" width="38.6640625" customWidth="1"/>
    <col min="14595" max="14599" width="15.6640625" customWidth="1"/>
    <col min="14849" max="14849" width="4.6640625" customWidth="1"/>
    <col min="14850" max="14850" width="38.6640625" customWidth="1"/>
    <col min="14851" max="14855" width="15.6640625" customWidth="1"/>
    <col min="15105" max="15105" width="4.6640625" customWidth="1"/>
    <col min="15106" max="15106" width="38.6640625" customWidth="1"/>
    <col min="15107" max="15111" width="15.6640625" customWidth="1"/>
    <col min="15361" max="15361" width="4.6640625" customWidth="1"/>
    <col min="15362" max="15362" width="38.6640625" customWidth="1"/>
    <col min="15363" max="15367" width="15.6640625" customWidth="1"/>
    <col min="15617" max="15617" width="4.6640625" customWidth="1"/>
    <col min="15618" max="15618" width="38.6640625" customWidth="1"/>
    <col min="15619" max="15623" width="15.6640625" customWidth="1"/>
    <col min="15873" max="15873" width="4.6640625" customWidth="1"/>
    <col min="15874" max="15874" width="38.6640625" customWidth="1"/>
    <col min="15875" max="15879" width="15.6640625" customWidth="1"/>
    <col min="16129" max="16129" width="4.6640625" customWidth="1"/>
    <col min="16130" max="16130" width="38.6640625" customWidth="1"/>
    <col min="16131" max="16135" width="15.6640625" customWidth="1"/>
  </cols>
  <sheetData>
    <row r="1" spans="1:7">
      <c r="B1" s="449" t="s">
        <v>495</v>
      </c>
      <c r="C1" s="450"/>
      <c r="D1" s="450"/>
      <c r="E1" s="450"/>
      <c r="F1" s="450"/>
      <c r="G1" s="450"/>
    </row>
    <row r="2" spans="1:7">
      <c r="B2" s="128"/>
    </row>
    <row r="3" spans="1:7" ht="15.6">
      <c r="A3" s="451" t="s">
        <v>250</v>
      </c>
      <c r="B3" s="452"/>
      <c r="C3" s="452"/>
      <c r="D3" s="452"/>
      <c r="E3" s="452"/>
      <c r="F3" s="452"/>
      <c r="G3" s="452"/>
    </row>
    <row r="4" spans="1:7" ht="10.5" customHeight="1"/>
    <row r="5" spans="1:7" hidden="1"/>
    <row r="6" spans="1:7" ht="71.25" customHeight="1">
      <c r="A6" s="29">
        <v>1</v>
      </c>
      <c r="B6" s="30" t="s">
        <v>54</v>
      </c>
      <c r="C6" s="31" t="s">
        <v>140</v>
      </c>
      <c r="D6" s="31" t="s">
        <v>55</v>
      </c>
      <c r="E6" s="271" t="s">
        <v>438</v>
      </c>
      <c r="F6" s="153" t="s">
        <v>431</v>
      </c>
      <c r="G6" s="71" t="s">
        <v>56</v>
      </c>
    </row>
    <row r="7" spans="1:7" ht="70.5" customHeight="1">
      <c r="A7" s="29">
        <v>2</v>
      </c>
      <c r="B7" s="33" t="s">
        <v>251</v>
      </c>
      <c r="C7" s="32">
        <v>9130000</v>
      </c>
      <c r="D7" s="32" t="s">
        <v>301</v>
      </c>
      <c r="E7" s="37">
        <v>9128016</v>
      </c>
      <c r="F7" s="88">
        <v>0</v>
      </c>
      <c r="G7" s="35" t="s">
        <v>57</v>
      </c>
    </row>
    <row r="8" spans="1:7" ht="49.5" customHeight="1">
      <c r="A8" s="29">
        <v>3</v>
      </c>
      <c r="B8" s="414" t="s">
        <v>452</v>
      </c>
      <c r="C8" s="32">
        <v>1510665</v>
      </c>
      <c r="D8" s="32" t="s">
        <v>326</v>
      </c>
      <c r="E8" s="415">
        <v>0</v>
      </c>
      <c r="F8" s="88">
        <v>1510665</v>
      </c>
      <c r="G8" s="35" t="s">
        <v>57</v>
      </c>
    </row>
    <row r="9" spans="1:7" ht="43.95" customHeight="1">
      <c r="A9" s="29">
        <v>4</v>
      </c>
      <c r="B9" s="33" t="s">
        <v>302</v>
      </c>
      <c r="C9" s="32">
        <v>3800000</v>
      </c>
      <c r="D9" s="32" t="s">
        <v>326</v>
      </c>
      <c r="E9" s="415">
        <v>0</v>
      </c>
      <c r="F9" s="88">
        <v>950000</v>
      </c>
      <c r="G9" s="35" t="s">
        <v>57</v>
      </c>
    </row>
    <row r="10" spans="1:7" ht="69" customHeight="1">
      <c r="A10" s="29">
        <v>5</v>
      </c>
      <c r="B10" s="414" t="s">
        <v>451</v>
      </c>
      <c r="C10" s="32">
        <v>2413000</v>
      </c>
      <c r="D10" s="32" t="s">
        <v>326</v>
      </c>
      <c r="E10" s="415">
        <v>0</v>
      </c>
      <c r="F10" s="88">
        <v>2413000</v>
      </c>
      <c r="G10" s="35" t="s">
        <v>57</v>
      </c>
    </row>
    <row r="11" spans="1:7" ht="69" customHeight="1">
      <c r="A11" s="29">
        <v>6</v>
      </c>
      <c r="B11" s="414" t="s">
        <v>453</v>
      </c>
      <c r="C11" s="32">
        <v>190335</v>
      </c>
      <c r="D11" s="32" t="s">
        <v>326</v>
      </c>
      <c r="E11" s="415">
        <v>0</v>
      </c>
      <c r="F11" s="88">
        <v>190335</v>
      </c>
      <c r="G11" s="35" t="s">
        <v>57</v>
      </c>
    </row>
    <row r="12" spans="1:7" ht="24.9" customHeight="1">
      <c r="A12" s="29">
        <v>7</v>
      </c>
      <c r="B12" s="30" t="s">
        <v>76</v>
      </c>
      <c r="C12" s="36">
        <f>SUM(C7:C11)</f>
        <v>17044000</v>
      </c>
      <c r="D12" s="36"/>
      <c r="E12" s="38">
        <f>SUM(E7:E7)</f>
        <v>9128016</v>
      </c>
      <c r="F12" s="38">
        <f>SUM(F7:F11)</f>
        <v>5064000</v>
      </c>
      <c r="G12" s="35"/>
    </row>
  </sheetData>
  <mergeCells count="2">
    <mergeCell ref="B1:G1"/>
    <mergeCell ref="A3:G3"/>
  </mergeCells>
  <pageMargins left="0.7" right="0.7" top="0.75" bottom="0.75" header="0.3" footer="0.3"/>
  <pageSetup paperSize="9" scale="7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410"/>
  <sheetViews>
    <sheetView zoomScaleNormal="100" workbookViewId="0">
      <selection activeCell="B3" sqref="B3:F3"/>
    </sheetView>
  </sheetViews>
  <sheetFormatPr defaultRowHeight="14.4"/>
  <cols>
    <col min="1" max="1" width="2.77734375" customWidth="1"/>
    <col min="2" max="2" width="53.6640625" customWidth="1"/>
    <col min="3" max="3" width="25.44140625" bestFit="1" customWidth="1"/>
    <col min="4" max="6" width="8.88671875" hidden="1" customWidth="1"/>
    <col min="251" max="251" width="5.5546875" customWidth="1"/>
    <col min="252" max="252" width="34.88671875" customWidth="1"/>
    <col min="253" max="253" width="11.88671875" customWidth="1"/>
    <col min="254" max="254" width="14.33203125" customWidth="1"/>
    <col min="255" max="255" width="12.33203125" customWidth="1"/>
    <col min="256" max="256" width="13.88671875" customWidth="1"/>
    <col min="258" max="258" width="9.5546875" bestFit="1" customWidth="1"/>
    <col min="507" max="507" width="5.5546875" customWidth="1"/>
    <col min="508" max="508" width="34.88671875" customWidth="1"/>
    <col min="509" max="509" width="11.88671875" customWidth="1"/>
    <col min="510" max="510" width="14.33203125" customWidth="1"/>
    <col min="511" max="511" width="12.33203125" customWidth="1"/>
    <col min="512" max="512" width="13.88671875" customWidth="1"/>
    <col min="514" max="514" width="9.5546875" bestFit="1" customWidth="1"/>
    <col min="763" max="763" width="5.5546875" customWidth="1"/>
    <col min="764" max="764" width="34.88671875" customWidth="1"/>
    <col min="765" max="765" width="11.88671875" customWidth="1"/>
    <col min="766" max="766" width="14.33203125" customWidth="1"/>
    <col min="767" max="767" width="12.33203125" customWidth="1"/>
    <col min="768" max="768" width="13.88671875" customWidth="1"/>
    <col min="770" max="770" width="9.5546875" bestFit="1" customWidth="1"/>
    <col min="1019" max="1019" width="5.5546875" customWidth="1"/>
    <col min="1020" max="1020" width="34.88671875" customWidth="1"/>
    <col min="1021" max="1021" width="11.88671875" customWidth="1"/>
    <col min="1022" max="1022" width="14.33203125" customWidth="1"/>
    <col min="1023" max="1023" width="12.33203125" customWidth="1"/>
    <col min="1024" max="1024" width="13.88671875" customWidth="1"/>
    <col min="1026" max="1026" width="9.5546875" bestFit="1" customWidth="1"/>
    <col min="1275" max="1275" width="5.5546875" customWidth="1"/>
    <col min="1276" max="1276" width="34.88671875" customWidth="1"/>
    <col min="1277" max="1277" width="11.88671875" customWidth="1"/>
    <col min="1278" max="1278" width="14.33203125" customWidth="1"/>
    <col min="1279" max="1279" width="12.33203125" customWidth="1"/>
    <col min="1280" max="1280" width="13.88671875" customWidth="1"/>
    <col min="1282" max="1282" width="9.5546875" bestFit="1" customWidth="1"/>
    <col min="1531" max="1531" width="5.5546875" customWidth="1"/>
    <col min="1532" max="1532" width="34.88671875" customWidth="1"/>
    <col min="1533" max="1533" width="11.88671875" customWidth="1"/>
    <col min="1534" max="1534" width="14.33203125" customWidth="1"/>
    <col min="1535" max="1535" width="12.33203125" customWidth="1"/>
    <col min="1536" max="1536" width="13.88671875" customWidth="1"/>
    <col min="1538" max="1538" width="9.5546875" bestFit="1" customWidth="1"/>
    <col min="1787" max="1787" width="5.5546875" customWidth="1"/>
    <col min="1788" max="1788" width="34.88671875" customWidth="1"/>
    <col min="1789" max="1789" width="11.88671875" customWidth="1"/>
    <col min="1790" max="1790" width="14.33203125" customWidth="1"/>
    <col min="1791" max="1791" width="12.33203125" customWidth="1"/>
    <col min="1792" max="1792" width="13.88671875" customWidth="1"/>
    <col min="1794" max="1794" width="9.5546875" bestFit="1" customWidth="1"/>
    <col min="2043" max="2043" width="5.5546875" customWidth="1"/>
    <col min="2044" max="2044" width="34.88671875" customWidth="1"/>
    <col min="2045" max="2045" width="11.88671875" customWidth="1"/>
    <col min="2046" max="2046" width="14.33203125" customWidth="1"/>
    <col min="2047" max="2047" width="12.33203125" customWidth="1"/>
    <col min="2048" max="2048" width="13.88671875" customWidth="1"/>
    <col min="2050" max="2050" width="9.5546875" bestFit="1" customWidth="1"/>
    <col min="2299" max="2299" width="5.5546875" customWidth="1"/>
    <col min="2300" max="2300" width="34.88671875" customWidth="1"/>
    <col min="2301" max="2301" width="11.88671875" customWidth="1"/>
    <col min="2302" max="2302" width="14.33203125" customWidth="1"/>
    <col min="2303" max="2303" width="12.33203125" customWidth="1"/>
    <col min="2304" max="2304" width="13.88671875" customWidth="1"/>
    <col min="2306" max="2306" width="9.5546875" bestFit="1" customWidth="1"/>
    <col min="2555" max="2555" width="5.5546875" customWidth="1"/>
    <col min="2556" max="2556" width="34.88671875" customWidth="1"/>
    <col min="2557" max="2557" width="11.88671875" customWidth="1"/>
    <col min="2558" max="2558" width="14.33203125" customWidth="1"/>
    <col min="2559" max="2559" width="12.33203125" customWidth="1"/>
    <col min="2560" max="2560" width="13.88671875" customWidth="1"/>
    <col min="2562" max="2562" width="9.5546875" bestFit="1" customWidth="1"/>
    <col min="2811" max="2811" width="5.5546875" customWidth="1"/>
    <col min="2812" max="2812" width="34.88671875" customWidth="1"/>
    <col min="2813" max="2813" width="11.88671875" customWidth="1"/>
    <col min="2814" max="2814" width="14.33203125" customWidth="1"/>
    <col min="2815" max="2815" width="12.33203125" customWidth="1"/>
    <col min="2816" max="2816" width="13.88671875" customWidth="1"/>
    <col min="2818" max="2818" width="9.5546875" bestFit="1" customWidth="1"/>
    <col min="3067" max="3067" width="5.5546875" customWidth="1"/>
    <col min="3068" max="3068" width="34.88671875" customWidth="1"/>
    <col min="3069" max="3069" width="11.88671875" customWidth="1"/>
    <col min="3070" max="3070" width="14.33203125" customWidth="1"/>
    <col min="3071" max="3071" width="12.33203125" customWidth="1"/>
    <col min="3072" max="3072" width="13.88671875" customWidth="1"/>
    <col min="3074" max="3074" width="9.5546875" bestFit="1" customWidth="1"/>
    <col min="3323" max="3323" width="5.5546875" customWidth="1"/>
    <col min="3324" max="3324" width="34.88671875" customWidth="1"/>
    <col min="3325" max="3325" width="11.88671875" customWidth="1"/>
    <col min="3326" max="3326" width="14.33203125" customWidth="1"/>
    <col min="3327" max="3327" width="12.33203125" customWidth="1"/>
    <col min="3328" max="3328" width="13.88671875" customWidth="1"/>
    <col min="3330" max="3330" width="9.5546875" bestFit="1" customWidth="1"/>
    <col min="3579" max="3579" width="5.5546875" customWidth="1"/>
    <col min="3580" max="3580" width="34.88671875" customWidth="1"/>
    <col min="3581" max="3581" width="11.88671875" customWidth="1"/>
    <col min="3582" max="3582" width="14.33203125" customWidth="1"/>
    <col min="3583" max="3583" width="12.33203125" customWidth="1"/>
    <col min="3584" max="3584" width="13.88671875" customWidth="1"/>
    <col min="3586" max="3586" width="9.5546875" bestFit="1" customWidth="1"/>
    <col min="3835" max="3835" width="5.5546875" customWidth="1"/>
    <col min="3836" max="3836" width="34.88671875" customWidth="1"/>
    <col min="3837" max="3837" width="11.88671875" customWidth="1"/>
    <col min="3838" max="3838" width="14.33203125" customWidth="1"/>
    <col min="3839" max="3839" width="12.33203125" customWidth="1"/>
    <col min="3840" max="3840" width="13.88671875" customWidth="1"/>
    <col min="3842" max="3842" width="9.5546875" bestFit="1" customWidth="1"/>
    <col min="4091" max="4091" width="5.5546875" customWidth="1"/>
    <col min="4092" max="4092" width="34.88671875" customWidth="1"/>
    <col min="4093" max="4093" width="11.88671875" customWidth="1"/>
    <col min="4094" max="4094" width="14.33203125" customWidth="1"/>
    <col min="4095" max="4095" width="12.33203125" customWidth="1"/>
    <col min="4096" max="4096" width="13.88671875" customWidth="1"/>
    <col min="4098" max="4098" width="9.5546875" bestFit="1" customWidth="1"/>
    <col min="4347" max="4347" width="5.5546875" customWidth="1"/>
    <col min="4348" max="4348" width="34.88671875" customWidth="1"/>
    <col min="4349" max="4349" width="11.88671875" customWidth="1"/>
    <col min="4350" max="4350" width="14.33203125" customWidth="1"/>
    <col min="4351" max="4351" width="12.33203125" customWidth="1"/>
    <col min="4352" max="4352" width="13.88671875" customWidth="1"/>
    <col min="4354" max="4354" width="9.5546875" bestFit="1" customWidth="1"/>
    <col min="4603" max="4603" width="5.5546875" customWidth="1"/>
    <col min="4604" max="4604" width="34.88671875" customWidth="1"/>
    <col min="4605" max="4605" width="11.88671875" customWidth="1"/>
    <col min="4606" max="4606" width="14.33203125" customWidth="1"/>
    <col min="4607" max="4607" width="12.33203125" customWidth="1"/>
    <col min="4608" max="4608" width="13.88671875" customWidth="1"/>
    <col min="4610" max="4610" width="9.5546875" bestFit="1" customWidth="1"/>
    <col min="4859" max="4859" width="5.5546875" customWidth="1"/>
    <col min="4860" max="4860" width="34.88671875" customWidth="1"/>
    <col min="4861" max="4861" width="11.88671875" customWidth="1"/>
    <col min="4862" max="4862" width="14.33203125" customWidth="1"/>
    <col min="4863" max="4863" width="12.33203125" customWidth="1"/>
    <col min="4864" max="4864" width="13.88671875" customWidth="1"/>
    <col min="4866" max="4866" width="9.5546875" bestFit="1" customWidth="1"/>
    <col min="5115" max="5115" width="5.5546875" customWidth="1"/>
    <col min="5116" max="5116" width="34.88671875" customWidth="1"/>
    <col min="5117" max="5117" width="11.88671875" customWidth="1"/>
    <col min="5118" max="5118" width="14.33203125" customWidth="1"/>
    <col min="5119" max="5119" width="12.33203125" customWidth="1"/>
    <col min="5120" max="5120" width="13.88671875" customWidth="1"/>
    <col min="5122" max="5122" width="9.5546875" bestFit="1" customWidth="1"/>
    <col min="5371" max="5371" width="5.5546875" customWidth="1"/>
    <col min="5372" max="5372" width="34.88671875" customWidth="1"/>
    <col min="5373" max="5373" width="11.88671875" customWidth="1"/>
    <col min="5374" max="5374" width="14.33203125" customWidth="1"/>
    <col min="5375" max="5375" width="12.33203125" customWidth="1"/>
    <col min="5376" max="5376" width="13.88671875" customWidth="1"/>
    <col min="5378" max="5378" width="9.5546875" bestFit="1" customWidth="1"/>
    <col min="5627" max="5627" width="5.5546875" customWidth="1"/>
    <col min="5628" max="5628" width="34.88671875" customWidth="1"/>
    <col min="5629" max="5629" width="11.88671875" customWidth="1"/>
    <col min="5630" max="5630" width="14.33203125" customWidth="1"/>
    <col min="5631" max="5631" width="12.33203125" customWidth="1"/>
    <col min="5632" max="5632" width="13.88671875" customWidth="1"/>
    <col min="5634" max="5634" width="9.5546875" bestFit="1" customWidth="1"/>
    <col min="5883" max="5883" width="5.5546875" customWidth="1"/>
    <col min="5884" max="5884" width="34.88671875" customWidth="1"/>
    <col min="5885" max="5885" width="11.88671875" customWidth="1"/>
    <col min="5886" max="5886" width="14.33203125" customWidth="1"/>
    <col min="5887" max="5887" width="12.33203125" customWidth="1"/>
    <col min="5888" max="5888" width="13.88671875" customWidth="1"/>
    <col min="5890" max="5890" width="9.5546875" bestFit="1" customWidth="1"/>
    <col min="6139" max="6139" width="5.5546875" customWidth="1"/>
    <col min="6140" max="6140" width="34.88671875" customWidth="1"/>
    <col min="6141" max="6141" width="11.88671875" customWidth="1"/>
    <col min="6142" max="6142" width="14.33203125" customWidth="1"/>
    <col min="6143" max="6143" width="12.33203125" customWidth="1"/>
    <col min="6144" max="6144" width="13.88671875" customWidth="1"/>
    <col min="6146" max="6146" width="9.5546875" bestFit="1" customWidth="1"/>
    <col min="6395" max="6395" width="5.5546875" customWidth="1"/>
    <col min="6396" max="6396" width="34.88671875" customWidth="1"/>
    <col min="6397" max="6397" width="11.88671875" customWidth="1"/>
    <col min="6398" max="6398" width="14.33203125" customWidth="1"/>
    <col min="6399" max="6399" width="12.33203125" customWidth="1"/>
    <col min="6400" max="6400" width="13.88671875" customWidth="1"/>
    <col min="6402" max="6402" width="9.5546875" bestFit="1" customWidth="1"/>
    <col min="6651" max="6651" width="5.5546875" customWidth="1"/>
    <col min="6652" max="6652" width="34.88671875" customWidth="1"/>
    <col min="6653" max="6653" width="11.88671875" customWidth="1"/>
    <col min="6654" max="6654" width="14.33203125" customWidth="1"/>
    <col min="6655" max="6655" width="12.33203125" customWidth="1"/>
    <col min="6656" max="6656" width="13.88671875" customWidth="1"/>
    <col min="6658" max="6658" width="9.5546875" bestFit="1" customWidth="1"/>
    <col min="6907" max="6907" width="5.5546875" customWidth="1"/>
    <col min="6908" max="6908" width="34.88671875" customWidth="1"/>
    <col min="6909" max="6909" width="11.88671875" customWidth="1"/>
    <col min="6910" max="6910" width="14.33203125" customWidth="1"/>
    <col min="6911" max="6911" width="12.33203125" customWidth="1"/>
    <col min="6912" max="6912" width="13.88671875" customWidth="1"/>
    <col min="6914" max="6914" width="9.5546875" bestFit="1" customWidth="1"/>
    <col min="7163" max="7163" width="5.5546875" customWidth="1"/>
    <col min="7164" max="7164" width="34.88671875" customWidth="1"/>
    <col min="7165" max="7165" width="11.88671875" customWidth="1"/>
    <col min="7166" max="7166" width="14.33203125" customWidth="1"/>
    <col min="7167" max="7167" width="12.33203125" customWidth="1"/>
    <col min="7168" max="7168" width="13.88671875" customWidth="1"/>
    <col min="7170" max="7170" width="9.5546875" bestFit="1" customWidth="1"/>
    <col min="7419" max="7419" width="5.5546875" customWidth="1"/>
    <col min="7420" max="7420" width="34.88671875" customWidth="1"/>
    <col min="7421" max="7421" width="11.88671875" customWidth="1"/>
    <col min="7422" max="7422" width="14.33203125" customWidth="1"/>
    <col min="7423" max="7423" width="12.33203125" customWidth="1"/>
    <col min="7424" max="7424" width="13.88671875" customWidth="1"/>
    <col min="7426" max="7426" width="9.5546875" bestFit="1" customWidth="1"/>
    <col min="7675" max="7675" width="5.5546875" customWidth="1"/>
    <col min="7676" max="7676" width="34.88671875" customWidth="1"/>
    <col min="7677" max="7677" width="11.88671875" customWidth="1"/>
    <col min="7678" max="7678" width="14.33203125" customWidth="1"/>
    <col min="7679" max="7679" width="12.33203125" customWidth="1"/>
    <col min="7680" max="7680" width="13.88671875" customWidth="1"/>
    <col min="7682" max="7682" width="9.5546875" bestFit="1" customWidth="1"/>
    <col min="7931" max="7931" width="5.5546875" customWidth="1"/>
    <col min="7932" max="7932" width="34.88671875" customWidth="1"/>
    <col min="7933" max="7933" width="11.88671875" customWidth="1"/>
    <col min="7934" max="7934" width="14.33203125" customWidth="1"/>
    <col min="7935" max="7935" width="12.33203125" customWidth="1"/>
    <col min="7936" max="7936" width="13.88671875" customWidth="1"/>
    <col min="7938" max="7938" width="9.5546875" bestFit="1" customWidth="1"/>
    <col min="8187" max="8187" width="5.5546875" customWidth="1"/>
    <col min="8188" max="8188" width="34.88671875" customWidth="1"/>
    <col min="8189" max="8189" width="11.88671875" customWidth="1"/>
    <col min="8190" max="8190" width="14.33203125" customWidth="1"/>
    <col min="8191" max="8191" width="12.33203125" customWidth="1"/>
    <col min="8192" max="8192" width="13.88671875" customWidth="1"/>
    <col min="8194" max="8194" width="9.5546875" bestFit="1" customWidth="1"/>
    <col min="8443" max="8443" width="5.5546875" customWidth="1"/>
    <col min="8444" max="8444" width="34.88671875" customWidth="1"/>
    <col min="8445" max="8445" width="11.88671875" customWidth="1"/>
    <col min="8446" max="8446" width="14.33203125" customWidth="1"/>
    <col min="8447" max="8447" width="12.33203125" customWidth="1"/>
    <col min="8448" max="8448" width="13.88671875" customWidth="1"/>
    <col min="8450" max="8450" width="9.5546875" bestFit="1" customWidth="1"/>
    <col min="8699" max="8699" width="5.5546875" customWidth="1"/>
    <col min="8700" max="8700" width="34.88671875" customWidth="1"/>
    <col min="8701" max="8701" width="11.88671875" customWidth="1"/>
    <col min="8702" max="8702" width="14.33203125" customWidth="1"/>
    <col min="8703" max="8703" width="12.33203125" customWidth="1"/>
    <col min="8704" max="8704" width="13.88671875" customWidth="1"/>
    <col min="8706" max="8706" width="9.5546875" bestFit="1" customWidth="1"/>
    <col min="8955" max="8955" width="5.5546875" customWidth="1"/>
    <col min="8956" max="8956" width="34.88671875" customWidth="1"/>
    <col min="8957" max="8957" width="11.88671875" customWidth="1"/>
    <col min="8958" max="8958" width="14.33203125" customWidth="1"/>
    <col min="8959" max="8959" width="12.33203125" customWidth="1"/>
    <col min="8960" max="8960" width="13.88671875" customWidth="1"/>
    <col min="8962" max="8962" width="9.5546875" bestFit="1" customWidth="1"/>
    <col min="9211" max="9211" width="5.5546875" customWidth="1"/>
    <col min="9212" max="9212" width="34.88671875" customWidth="1"/>
    <col min="9213" max="9213" width="11.88671875" customWidth="1"/>
    <col min="9214" max="9214" width="14.33203125" customWidth="1"/>
    <col min="9215" max="9215" width="12.33203125" customWidth="1"/>
    <col min="9216" max="9216" width="13.88671875" customWidth="1"/>
    <col min="9218" max="9218" width="9.5546875" bestFit="1" customWidth="1"/>
    <col min="9467" max="9467" width="5.5546875" customWidth="1"/>
    <col min="9468" max="9468" width="34.88671875" customWidth="1"/>
    <col min="9469" max="9469" width="11.88671875" customWidth="1"/>
    <col min="9470" max="9470" width="14.33203125" customWidth="1"/>
    <col min="9471" max="9471" width="12.33203125" customWidth="1"/>
    <col min="9472" max="9472" width="13.88671875" customWidth="1"/>
    <col min="9474" max="9474" width="9.5546875" bestFit="1" customWidth="1"/>
    <col min="9723" max="9723" width="5.5546875" customWidth="1"/>
    <col min="9724" max="9724" width="34.88671875" customWidth="1"/>
    <col min="9725" max="9725" width="11.88671875" customWidth="1"/>
    <col min="9726" max="9726" width="14.33203125" customWidth="1"/>
    <col min="9727" max="9727" width="12.33203125" customWidth="1"/>
    <col min="9728" max="9728" width="13.88671875" customWidth="1"/>
    <col min="9730" max="9730" width="9.5546875" bestFit="1" customWidth="1"/>
    <col min="9979" max="9979" width="5.5546875" customWidth="1"/>
    <col min="9980" max="9980" width="34.88671875" customWidth="1"/>
    <col min="9981" max="9981" width="11.88671875" customWidth="1"/>
    <col min="9982" max="9982" width="14.33203125" customWidth="1"/>
    <col min="9983" max="9983" width="12.33203125" customWidth="1"/>
    <col min="9984" max="9984" width="13.88671875" customWidth="1"/>
    <col min="9986" max="9986" width="9.5546875" bestFit="1" customWidth="1"/>
    <col min="10235" max="10235" width="5.5546875" customWidth="1"/>
    <col min="10236" max="10236" width="34.88671875" customWidth="1"/>
    <col min="10237" max="10237" width="11.88671875" customWidth="1"/>
    <col min="10238" max="10238" width="14.33203125" customWidth="1"/>
    <col min="10239" max="10239" width="12.33203125" customWidth="1"/>
    <col min="10240" max="10240" width="13.88671875" customWidth="1"/>
    <col min="10242" max="10242" width="9.5546875" bestFit="1" customWidth="1"/>
    <col min="10491" max="10491" width="5.5546875" customWidth="1"/>
    <col min="10492" max="10492" width="34.88671875" customWidth="1"/>
    <col min="10493" max="10493" width="11.88671875" customWidth="1"/>
    <col min="10494" max="10494" width="14.33203125" customWidth="1"/>
    <col min="10495" max="10495" width="12.33203125" customWidth="1"/>
    <col min="10496" max="10496" width="13.88671875" customWidth="1"/>
    <col min="10498" max="10498" width="9.5546875" bestFit="1" customWidth="1"/>
    <col min="10747" max="10747" width="5.5546875" customWidth="1"/>
    <col min="10748" max="10748" width="34.88671875" customWidth="1"/>
    <col min="10749" max="10749" width="11.88671875" customWidth="1"/>
    <col min="10750" max="10750" width="14.33203125" customWidth="1"/>
    <col min="10751" max="10751" width="12.33203125" customWidth="1"/>
    <col min="10752" max="10752" width="13.88671875" customWidth="1"/>
    <col min="10754" max="10754" width="9.5546875" bestFit="1" customWidth="1"/>
    <col min="11003" max="11003" width="5.5546875" customWidth="1"/>
    <col min="11004" max="11004" width="34.88671875" customWidth="1"/>
    <col min="11005" max="11005" width="11.88671875" customWidth="1"/>
    <col min="11006" max="11006" width="14.33203125" customWidth="1"/>
    <col min="11007" max="11007" width="12.33203125" customWidth="1"/>
    <col min="11008" max="11008" width="13.88671875" customWidth="1"/>
    <col min="11010" max="11010" width="9.5546875" bestFit="1" customWidth="1"/>
    <col min="11259" max="11259" width="5.5546875" customWidth="1"/>
    <col min="11260" max="11260" width="34.88671875" customWidth="1"/>
    <col min="11261" max="11261" width="11.88671875" customWidth="1"/>
    <col min="11262" max="11262" width="14.33203125" customWidth="1"/>
    <col min="11263" max="11263" width="12.33203125" customWidth="1"/>
    <col min="11264" max="11264" width="13.88671875" customWidth="1"/>
    <col min="11266" max="11266" width="9.5546875" bestFit="1" customWidth="1"/>
    <col min="11515" max="11515" width="5.5546875" customWidth="1"/>
    <col min="11516" max="11516" width="34.88671875" customWidth="1"/>
    <col min="11517" max="11517" width="11.88671875" customWidth="1"/>
    <col min="11518" max="11518" width="14.33203125" customWidth="1"/>
    <col min="11519" max="11519" width="12.33203125" customWidth="1"/>
    <col min="11520" max="11520" width="13.88671875" customWidth="1"/>
    <col min="11522" max="11522" width="9.5546875" bestFit="1" customWidth="1"/>
    <col min="11771" max="11771" width="5.5546875" customWidth="1"/>
    <col min="11772" max="11772" width="34.88671875" customWidth="1"/>
    <col min="11773" max="11773" width="11.88671875" customWidth="1"/>
    <col min="11774" max="11774" width="14.33203125" customWidth="1"/>
    <col min="11775" max="11775" width="12.33203125" customWidth="1"/>
    <col min="11776" max="11776" width="13.88671875" customWidth="1"/>
    <col min="11778" max="11778" width="9.5546875" bestFit="1" customWidth="1"/>
    <col min="12027" max="12027" width="5.5546875" customWidth="1"/>
    <col min="12028" max="12028" width="34.88671875" customWidth="1"/>
    <col min="12029" max="12029" width="11.88671875" customWidth="1"/>
    <col min="12030" max="12030" width="14.33203125" customWidth="1"/>
    <col min="12031" max="12031" width="12.33203125" customWidth="1"/>
    <col min="12032" max="12032" width="13.88671875" customWidth="1"/>
    <col min="12034" max="12034" width="9.5546875" bestFit="1" customWidth="1"/>
    <col min="12283" max="12283" width="5.5546875" customWidth="1"/>
    <col min="12284" max="12284" width="34.88671875" customWidth="1"/>
    <col min="12285" max="12285" width="11.88671875" customWidth="1"/>
    <col min="12286" max="12286" width="14.33203125" customWidth="1"/>
    <col min="12287" max="12287" width="12.33203125" customWidth="1"/>
    <col min="12288" max="12288" width="13.88671875" customWidth="1"/>
    <col min="12290" max="12290" width="9.5546875" bestFit="1" customWidth="1"/>
    <col min="12539" max="12539" width="5.5546875" customWidth="1"/>
    <col min="12540" max="12540" width="34.88671875" customWidth="1"/>
    <col min="12541" max="12541" width="11.88671875" customWidth="1"/>
    <col min="12542" max="12542" width="14.33203125" customWidth="1"/>
    <col min="12543" max="12543" width="12.33203125" customWidth="1"/>
    <col min="12544" max="12544" width="13.88671875" customWidth="1"/>
    <col min="12546" max="12546" width="9.5546875" bestFit="1" customWidth="1"/>
    <col min="12795" max="12795" width="5.5546875" customWidth="1"/>
    <col min="12796" max="12796" width="34.88671875" customWidth="1"/>
    <col min="12797" max="12797" width="11.88671875" customWidth="1"/>
    <col min="12798" max="12798" width="14.33203125" customWidth="1"/>
    <col min="12799" max="12799" width="12.33203125" customWidth="1"/>
    <col min="12800" max="12800" width="13.88671875" customWidth="1"/>
    <col min="12802" max="12802" width="9.5546875" bestFit="1" customWidth="1"/>
    <col min="13051" max="13051" width="5.5546875" customWidth="1"/>
    <col min="13052" max="13052" width="34.88671875" customWidth="1"/>
    <col min="13053" max="13053" width="11.88671875" customWidth="1"/>
    <col min="13054" max="13054" width="14.33203125" customWidth="1"/>
    <col min="13055" max="13055" width="12.33203125" customWidth="1"/>
    <col min="13056" max="13056" width="13.88671875" customWidth="1"/>
    <col min="13058" max="13058" width="9.5546875" bestFit="1" customWidth="1"/>
    <col min="13307" max="13307" width="5.5546875" customWidth="1"/>
    <col min="13308" max="13308" width="34.88671875" customWidth="1"/>
    <col min="13309" max="13309" width="11.88671875" customWidth="1"/>
    <col min="13310" max="13310" width="14.33203125" customWidth="1"/>
    <col min="13311" max="13311" width="12.33203125" customWidth="1"/>
    <col min="13312" max="13312" width="13.88671875" customWidth="1"/>
    <col min="13314" max="13314" width="9.5546875" bestFit="1" customWidth="1"/>
    <col min="13563" max="13563" width="5.5546875" customWidth="1"/>
    <col min="13564" max="13564" width="34.88671875" customWidth="1"/>
    <col min="13565" max="13565" width="11.88671875" customWidth="1"/>
    <col min="13566" max="13566" width="14.33203125" customWidth="1"/>
    <col min="13567" max="13567" width="12.33203125" customWidth="1"/>
    <col min="13568" max="13568" width="13.88671875" customWidth="1"/>
    <col min="13570" max="13570" width="9.5546875" bestFit="1" customWidth="1"/>
    <col min="13819" max="13819" width="5.5546875" customWidth="1"/>
    <col min="13820" max="13820" width="34.88671875" customWidth="1"/>
    <col min="13821" max="13821" width="11.88671875" customWidth="1"/>
    <col min="13822" max="13822" width="14.33203125" customWidth="1"/>
    <col min="13823" max="13823" width="12.33203125" customWidth="1"/>
    <col min="13824" max="13824" width="13.88671875" customWidth="1"/>
    <col min="13826" max="13826" width="9.5546875" bestFit="1" customWidth="1"/>
    <col min="14075" max="14075" width="5.5546875" customWidth="1"/>
    <col min="14076" max="14076" width="34.88671875" customWidth="1"/>
    <col min="14077" max="14077" width="11.88671875" customWidth="1"/>
    <col min="14078" max="14078" width="14.33203125" customWidth="1"/>
    <col min="14079" max="14079" width="12.33203125" customWidth="1"/>
    <col min="14080" max="14080" width="13.88671875" customWidth="1"/>
    <col min="14082" max="14082" width="9.5546875" bestFit="1" customWidth="1"/>
    <col min="14331" max="14331" width="5.5546875" customWidth="1"/>
    <col min="14332" max="14332" width="34.88671875" customWidth="1"/>
    <col min="14333" max="14333" width="11.88671875" customWidth="1"/>
    <col min="14334" max="14334" width="14.33203125" customWidth="1"/>
    <col min="14335" max="14335" width="12.33203125" customWidth="1"/>
    <col min="14336" max="14336" width="13.88671875" customWidth="1"/>
    <col min="14338" max="14338" width="9.5546875" bestFit="1" customWidth="1"/>
    <col min="14587" max="14587" width="5.5546875" customWidth="1"/>
    <col min="14588" max="14588" width="34.88671875" customWidth="1"/>
    <col min="14589" max="14589" width="11.88671875" customWidth="1"/>
    <col min="14590" max="14590" width="14.33203125" customWidth="1"/>
    <col min="14591" max="14591" width="12.33203125" customWidth="1"/>
    <col min="14592" max="14592" width="13.88671875" customWidth="1"/>
    <col min="14594" max="14594" width="9.5546875" bestFit="1" customWidth="1"/>
    <col min="14843" max="14843" width="5.5546875" customWidth="1"/>
    <col min="14844" max="14844" width="34.88671875" customWidth="1"/>
    <col min="14845" max="14845" width="11.88671875" customWidth="1"/>
    <col min="14846" max="14846" width="14.33203125" customWidth="1"/>
    <col min="14847" max="14847" width="12.33203125" customWidth="1"/>
    <col min="14848" max="14848" width="13.88671875" customWidth="1"/>
    <col min="14850" max="14850" width="9.5546875" bestFit="1" customWidth="1"/>
    <col min="15099" max="15099" width="5.5546875" customWidth="1"/>
    <col min="15100" max="15100" width="34.88671875" customWidth="1"/>
    <col min="15101" max="15101" width="11.88671875" customWidth="1"/>
    <col min="15102" max="15102" width="14.33203125" customWidth="1"/>
    <col min="15103" max="15103" width="12.33203125" customWidth="1"/>
    <col min="15104" max="15104" width="13.88671875" customWidth="1"/>
    <col min="15106" max="15106" width="9.5546875" bestFit="1" customWidth="1"/>
    <col min="15355" max="15355" width="5.5546875" customWidth="1"/>
    <col min="15356" max="15356" width="34.88671875" customWidth="1"/>
    <col min="15357" max="15357" width="11.88671875" customWidth="1"/>
    <col min="15358" max="15358" width="14.33203125" customWidth="1"/>
    <col min="15359" max="15359" width="12.33203125" customWidth="1"/>
    <col min="15360" max="15360" width="13.88671875" customWidth="1"/>
    <col min="15362" max="15362" width="9.5546875" bestFit="1" customWidth="1"/>
    <col min="15611" max="15611" width="5.5546875" customWidth="1"/>
    <col min="15612" max="15612" width="34.88671875" customWidth="1"/>
    <col min="15613" max="15613" width="11.88671875" customWidth="1"/>
    <col min="15614" max="15614" width="14.33203125" customWidth="1"/>
    <col min="15615" max="15615" width="12.33203125" customWidth="1"/>
    <col min="15616" max="15616" width="13.88671875" customWidth="1"/>
    <col min="15618" max="15618" width="9.5546875" bestFit="1" customWidth="1"/>
    <col min="15867" max="15867" width="5.5546875" customWidth="1"/>
    <col min="15868" max="15868" width="34.88671875" customWidth="1"/>
    <col min="15869" max="15869" width="11.88671875" customWidth="1"/>
    <col min="15870" max="15870" width="14.33203125" customWidth="1"/>
    <col min="15871" max="15871" width="12.33203125" customWidth="1"/>
    <col min="15872" max="15872" width="13.88671875" customWidth="1"/>
    <col min="15874" max="15874" width="9.5546875" bestFit="1" customWidth="1"/>
    <col min="16123" max="16123" width="5.5546875" customWidth="1"/>
    <col min="16124" max="16124" width="34.88671875" customWidth="1"/>
    <col min="16125" max="16125" width="11.88671875" customWidth="1"/>
    <col min="16126" max="16126" width="14.33203125" customWidth="1"/>
    <col min="16127" max="16127" width="12.33203125" customWidth="1"/>
    <col min="16128" max="16128" width="13.88671875" customWidth="1"/>
    <col min="16130" max="16130" width="9.5546875" bestFit="1" customWidth="1"/>
  </cols>
  <sheetData>
    <row r="1" spans="1:7">
      <c r="B1" s="453" t="s">
        <v>496</v>
      </c>
      <c r="C1" s="439"/>
      <c r="D1" s="439"/>
      <c r="E1" s="439"/>
      <c r="F1" s="439"/>
    </row>
    <row r="2" spans="1:7">
      <c r="B2" s="177"/>
    </row>
    <row r="3" spans="1:7" ht="57.75" customHeight="1">
      <c r="B3" s="454" t="s">
        <v>454</v>
      </c>
      <c r="C3" s="455"/>
      <c r="D3" s="455"/>
      <c r="E3" s="455"/>
      <c r="F3" s="455"/>
    </row>
    <row r="4" spans="1:7" ht="57.75" hidden="1" customHeight="1">
      <c r="A4" t="s">
        <v>325</v>
      </c>
      <c r="B4" s="178"/>
    </row>
    <row r="5" spans="1:7" hidden="1">
      <c r="A5" s="179" t="s">
        <v>156</v>
      </c>
      <c r="B5" s="180" t="s">
        <v>261</v>
      </c>
      <c r="C5" s="213"/>
      <c r="D5" s="194"/>
      <c r="E5" s="194"/>
      <c r="F5" s="194"/>
      <c r="G5" s="181"/>
    </row>
    <row r="6" spans="1:7" hidden="1">
      <c r="A6" s="182"/>
      <c r="B6" s="180"/>
      <c r="C6" s="213"/>
      <c r="D6" s="194"/>
      <c r="E6" s="194"/>
      <c r="F6" s="194"/>
      <c r="G6" s="181"/>
    </row>
    <row r="7" spans="1:7" hidden="1">
      <c r="A7" s="182"/>
      <c r="B7" s="180"/>
      <c r="C7" s="213"/>
      <c r="D7" s="194"/>
      <c r="E7" s="194"/>
      <c r="F7" s="194"/>
      <c r="G7" s="181"/>
    </row>
    <row r="8" spans="1:7" ht="27.6" hidden="1">
      <c r="A8" s="22">
        <v>1</v>
      </c>
      <c r="B8" s="183" t="s">
        <v>262</v>
      </c>
      <c r="C8" s="194"/>
      <c r="D8" s="194"/>
      <c r="E8" s="194"/>
      <c r="F8" s="194"/>
      <c r="G8" s="181"/>
    </row>
    <row r="9" spans="1:7" hidden="1">
      <c r="A9" s="22"/>
      <c r="B9" s="184" t="s">
        <v>263</v>
      </c>
      <c r="C9" s="194"/>
      <c r="D9" s="194"/>
      <c r="E9" s="194"/>
      <c r="F9" s="194"/>
      <c r="G9" s="181"/>
    </row>
    <row r="10" spans="1:7" hidden="1">
      <c r="A10" s="22"/>
      <c r="B10" s="162" t="s">
        <v>28</v>
      </c>
      <c r="C10" s="194"/>
      <c r="D10" s="194"/>
      <c r="E10" s="194"/>
      <c r="F10" s="194"/>
      <c r="G10" s="181"/>
    </row>
    <row r="11" spans="1:7" hidden="1">
      <c r="A11" s="22"/>
      <c r="B11" s="162" t="s">
        <v>264</v>
      </c>
      <c r="C11" s="194"/>
      <c r="D11" s="194"/>
      <c r="E11" s="194"/>
      <c r="F11" s="194"/>
      <c r="G11" s="181"/>
    </row>
    <row r="12" spans="1:7" hidden="1">
      <c r="A12" s="22"/>
      <c r="B12" s="162" t="s">
        <v>29</v>
      </c>
      <c r="C12" s="194"/>
      <c r="D12" s="194"/>
      <c r="E12" s="194"/>
      <c r="F12" s="194"/>
      <c r="G12" s="181"/>
    </row>
    <row r="13" spans="1:7" hidden="1">
      <c r="A13" s="22"/>
      <c r="B13" s="162" t="s">
        <v>265</v>
      </c>
      <c r="C13" s="194"/>
      <c r="D13" s="194"/>
      <c r="E13" s="194"/>
      <c r="F13" s="194"/>
      <c r="G13" s="181"/>
    </row>
    <row r="14" spans="1:7" hidden="1">
      <c r="A14" s="22"/>
      <c r="B14" s="162" t="s">
        <v>266</v>
      </c>
      <c r="C14" s="194"/>
      <c r="D14" s="194"/>
      <c r="E14" s="194"/>
      <c r="F14" s="194"/>
      <c r="G14" s="181"/>
    </row>
    <row r="15" spans="1:7" hidden="1">
      <c r="A15" s="22"/>
      <c r="B15" s="162" t="s">
        <v>267</v>
      </c>
      <c r="C15" s="194"/>
      <c r="D15" s="194"/>
      <c r="E15" s="194"/>
      <c r="F15" s="194"/>
      <c r="G15" s="181"/>
    </row>
    <row r="16" spans="1:7" hidden="1">
      <c r="A16" s="22"/>
      <c r="B16" s="162" t="s">
        <v>268</v>
      </c>
      <c r="C16" s="194"/>
      <c r="D16" s="194"/>
      <c r="E16" s="194"/>
      <c r="F16" s="194"/>
      <c r="G16" s="181"/>
    </row>
    <row r="17" spans="1:7" hidden="1">
      <c r="A17" s="22"/>
      <c r="B17" s="162" t="s">
        <v>269</v>
      </c>
      <c r="C17" s="194"/>
      <c r="D17" s="194"/>
      <c r="E17" s="194"/>
      <c r="F17" s="194"/>
      <c r="G17" s="181"/>
    </row>
    <row r="18" spans="1:7" hidden="1">
      <c r="A18" s="22"/>
      <c r="B18" s="186" t="s">
        <v>270</v>
      </c>
      <c r="C18" s="194"/>
      <c r="D18" s="194"/>
      <c r="E18" s="194"/>
      <c r="F18" s="194"/>
      <c r="G18" s="181"/>
    </row>
    <row r="19" spans="1:7" hidden="1">
      <c r="A19" s="22"/>
      <c r="B19" s="162"/>
      <c r="C19" s="194"/>
      <c r="D19" s="194"/>
      <c r="E19" s="194"/>
      <c r="F19" s="194"/>
      <c r="G19" s="181"/>
    </row>
    <row r="20" spans="1:7" hidden="1">
      <c r="A20" s="22">
        <v>2</v>
      </c>
      <c r="B20" s="161" t="s">
        <v>271</v>
      </c>
      <c r="C20" s="194"/>
      <c r="D20" s="194"/>
      <c r="E20" s="194"/>
      <c r="F20" s="194"/>
      <c r="G20" s="181"/>
    </row>
    <row r="21" spans="1:7" hidden="1">
      <c r="A21" s="22"/>
      <c r="B21" s="186" t="s">
        <v>263</v>
      </c>
      <c r="C21" s="194"/>
      <c r="D21" s="194"/>
      <c r="E21" s="194"/>
      <c r="F21" s="194"/>
      <c r="G21" s="181"/>
    </row>
    <row r="22" spans="1:7" hidden="1">
      <c r="A22" s="22"/>
      <c r="B22" s="162" t="s">
        <v>28</v>
      </c>
      <c r="C22" s="194"/>
      <c r="D22" s="194"/>
      <c r="E22" s="194"/>
      <c r="F22" s="194"/>
      <c r="G22" s="181"/>
    </row>
    <row r="23" spans="1:7" hidden="1">
      <c r="A23" s="22"/>
      <c r="B23" s="162" t="s">
        <v>264</v>
      </c>
      <c r="C23" s="194"/>
      <c r="D23" s="194"/>
      <c r="E23" s="194"/>
      <c r="F23" s="194"/>
      <c r="G23" s="181"/>
    </row>
    <row r="24" spans="1:7" hidden="1">
      <c r="A24" s="22"/>
      <c r="B24" s="162" t="s">
        <v>29</v>
      </c>
      <c r="C24" s="194"/>
      <c r="D24" s="194"/>
      <c r="E24" s="194"/>
      <c r="F24" s="194"/>
      <c r="G24" s="181"/>
    </row>
    <row r="25" spans="1:7" hidden="1">
      <c r="A25" s="22"/>
      <c r="B25" s="162" t="s">
        <v>265</v>
      </c>
      <c r="C25" s="194"/>
      <c r="D25" s="194"/>
      <c r="E25" s="194"/>
      <c r="F25" s="194"/>
      <c r="G25" s="181"/>
    </row>
    <row r="26" spans="1:7" hidden="1">
      <c r="A26" s="22"/>
      <c r="B26" s="162" t="s">
        <v>266</v>
      </c>
      <c r="C26" s="194"/>
      <c r="D26" s="194"/>
      <c r="E26" s="194"/>
      <c r="F26" s="194"/>
      <c r="G26" s="181"/>
    </row>
    <row r="27" spans="1:7" hidden="1">
      <c r="A27" s="22"/>
      <c r="B27" s="162" t="s">
        <v>267</v>
      </c>
      <c r="C27" s="194"/>
      <c r="D27" s="194"/>
      <c r="E27" s="194"/>
      <c r="F27" s="194"/>
      <c r="G27" s="181"/>
    </row>
    <row r="28" spans="1:7" hidden="1">
      <c r="A28" s="22"/>
      <c r="B28" s="162" t="s">
        <v>268</v>
      </c>
      <c r="C28" s="194"/>
      <c r="D28" s="194"/>
      <c r="E28" s="194"/>
      <c r="F28" s="194"/>
      <c r="G28" s="181"/>
    </row>
    <row r="29" spans="1:7" hidden="1">
      <c r="A29" s="22"/>
      <c r="B29" s="186" t="s">
        <v>272</v>
      </c>
      <c r="C29" s="194"/>
      <c r="D29" s="194"/>
      <c r="E29" s="194"/>
      <c r="F29" s="194"/>
      <c r="G29" s="181"/>
    </row>
    <row r="30" spans="1:7" hidden="1">
      <c r="A30" s="22"/>
      <c r="B30" s="162"/>
      <c r="C30" s="194"/>
      <c r="D30" s="194"/>
      <c r="E30" s="194"/>
      <c r="F30" s="194"/>
      <c r="G30" s="181"/>
    </row>
    <row r="31" spans="1:7" hidden="1">
      <c r="A31" s="22">
        <v>4</v>
      </c>
      <c r="B31" s="161" t="s">
        <v>289</v>
      </c>
      <c r="C31" s="194"/>
      <c r="D31" s="194"/>
      <c r="E31" s="194"/>
      <c r="F31" s="194"/>
      <c r="G31" s="181"/>
    </row>
    <row r="32" spans="1:7" hidden="1">
      <c r="A32" s="22"/>
      <c r="B32" s="184" t="s">
        <v>263</v>
      </c>
      <c r="C32" s="194"/>
      <c r="D32" s="194"/>
      <c r="E32" s="194"/>
      <c r="F32" s="194"/>
      <c r="G32" s="181"/>
    </row>
    <row r="33" spans="1:7" hidden="1">
      <c r="A33" s="22"/>
      <c r="B33" s="162" t="s">
        <v>265</v>
      </c>
      <c r="C33" s="194"/>
      <c r="D33" s="194"/>
      <c r="E33" s="194"/>
      <c r="F33" s="194"/>
      <c r="G33" s="181"/>
    </row>
    <row r="34" spans="1:7" hidden="1">
      <c r="A34" s="22"/>
      <c r="B34" s="162" t="s">
        <v>293</v>
      </c>
      <c r="C34" s="194"/>
      <c r="D34" s="194"/>
      <c r="E34" s="194"/>
      <c r="F34" s="194"/>
      <c r="G34" s="181"/>
    </row>
    <row r="35" spans="1:7" hidden="1">
      <c r="A35" s="22"/>
      <c r="B35" s="162" t="s">
        <v>290</v>
      </c>
      <c r="C35" s="194"/>
      <c r="D35" s="194"/>
      <c r="E35" s="194"/>
      <c r="F35" s="194"/>
      <c r="G35" s="181"/>
    </row>
    <row r="36" spans="1:7" hidden="1">
      <c r="A36" s="22"/>
      <c r="B36" s="186" t="s">
        <v>270</v>
      </c>
      <c r="C36" s="194"/>
      <c r="D36" s="194"/>
      <c r="E36" s="194"/>
      <c r="F36" s="194"/>
      <c r="G36" s="181"/>
    </row>
    <row r="37" spans="1:7" hidden="1">
      <c r="A37" s="22"/>
      <c r="B37" s="162"/>
      <c r="C37" s="194"/>
      <c r="D37" s="194"/>
      <c r="E37" s="194"/>
      <c r="F37" s="194"/>
      <c r="G37" s="181"/>
    </row>
    <row r="38" spans="1:7" hidden="1">
      <c r="A38" s="22">
        <v>5</v>
      </c>
      <c r="B38" s="183" t="s">
        <v>273</v>
      </c>
      <c r="C38" s="194"/>
      <c r="D38" s="194"/>
      <c r="E38" s="194"/>
      <c r="F38" s="194"/>
      <c r="G38" s="181"/>
    </row>
    <row r="39" spans="1:7" hidden="1">
      <c r="A39" s="22"/>
      <c r="B39" s="184" t="s">
        <v>263</v>
      </c>
      <c r="C39" s="194"/>
      <c r="D39" s="194"/>
      <c r="E39" s="194"/>
      <c r="F39" s="194"/>
      <c r="G39" s="181"/>
    </row>
    <row r="40" spans="1:7" hidden="1">
      <c r="A40" s="22"/>
      <c r="B40" s="162" t="s">
        <v>28</v>
      </c>
      <c r="C40" s="194"/>
      <c r="D40" s="194"/>
      <c r="E40" s="194"/>
      <c r="F40" s="194"/>
      <c r="G40" s="181"/>
    </row>
    <row r="41" spans="1:7" hidden="1">
      <c r="A41" s="22"/>
      <c r="B41" s="162" t="s">
        <v>264</v>
      </c>
      <c r="C41" s="194"/>
      <c r="D41" s="194"/>
      <c r="E41" s="194"/>
      <c r="F41" s="194"/>
      <c r="G41" s="181"/>
    </row>
    <row r="42" spans="1:7" hidden="1">
      <c r="A42" s="22"/>
      <c r="B42" s="162" t="s">
        <v>29</v>
      </c>
      <c r="C42" s="194"/>
      <c r="D42" s="194"/>
      <c r="E42" s="194"/>
      <c r="F42" s="194"/>
      <c r="G42" s="181"/>
    </row>
    <row r="43" spans="1:7" hidden="1">
      <c r="A43" s="22"/>
      <c r="B43" s="162" t="s">
        <v>266</v>
      </c>
      <c r="C43" s="194"/>
      <c r="D43" s="194"/>
      <c r="E43" s="194"/>
      <c r="F43" s="194"/>
      <c r="G43" s="181"/>
    </row>
    <row r="44" spans="1:7" hidden="1">
      <c r="A44" s="22"/>
      <c r="B44" s="162" t="s">
        <v>267</v>
      </c>
      <c r="C44" s="194"/>
      <c r="D44" s="194"/>
      <c r="E44" s="194"/>
      <c r="F44" s="194"/>
      <c r="G44" s="181"/>
    </row>
    <row r="45" spans="1:7" hidden="1">
      <c r="A45" s="22"/>
      <c r="B45" s="162" t="s">
        <v>268</v>
      </c>
      <c r="C45" s="194"/>
      <c r="D45" s="194"/>
      <c r="E45" s="194"/>
      <c r="F45" s="194"/>
      <c r="G45" s="181"/>
    </row>
    <row r="46" spans="1:7" hidden="1">
      <c r="A46" s="22"/>
      <c r="B46" s="186" t="s">
        <v>270</v>
      </c>
      <c r="C46" s="194"/>
      <c r="D46" s="194"/>
      <c r="E46" s="194"/>
      <c r="F46" s="194"/>
      <c r="G46" s="181"/>
    </row>
    <row r="47" spans="1:7" hidden="1">
      <c r="C47" s="194"/>
      <c r="D47" s="194"/>
      <c r="E47" s="194"/>
      <c r="F47" s="194"/>
      <c r="G47" s="181"/>
    </row>
    <row r="48" spans="1:7" hidden="1">
      <c r="A48" s="22">
        <v>7</v>
      </c>
      <c r="B48" s="188" t="s">
        <v>274</v>
      </c>
      <c r="C48" s="194"/>
      <c r="D48" s="194"/>
      <c r="E48" s="194"/>
      <c r="F48" s="194"/>
      <c r="G48" s="181"/>
    </row>
    <row r="49" spans="1:7" hidden="1">
      <c r="A49" s="22"/>
      <c r="B49" s="184" t="s">
        <v>263</v>
      </c>
      <c r="C49" s="194"/>
      <c r="D49" s="194"/>
      <c r="E49" s="194"/>
      <c r="F49" s="194"/>
      <c r="G49" s="181"/>
    </row>
    <row r="50" spans="1:7" hidden="1">
      <c r="A50" s="22"/>
      <c r="B50" s="162" t="s">
        <v>28</v>
      </c>
      <c r="C50" s="194"/>
      <c r="D50" s="194"/>
      <c r="E50" s="194"/>
      <c r="F50" s="194"/>
      <c r="G50" s="181"/>
    </row>
    <row r="51" spans="1:7" hidden="1">
      <c r="A51" s="22"/>
      <c r="B51" s="162" t="s">
        <v>264</v>
      </c>
      <c r="C51" s="194"/>
      <c r="D51" s="194"/>
      <c r="E51" s="194"/>
      <c r="F51" s="194"/>
      <c r="G51" s="181"/>
    </row>
    <row r="52" spans="1:7" hidden="1">
      <c r="A52" s="22"/>
      <c r="B52" s="162" t="s">
        <v>29</v>
      </c>
      <c r="C52" s="194"/>
      <c r="D52" s="194"/>
      <c r="E52" s="194"/>
      <c r="F52" s="194"/>
      <c r="G52" s="181"/>
    </row>
    <row r="53" spans="1:7" hidden="1">
      <c r="A53" s="22"/>
      <c r="B53" s="162" t="s">
        <v>266</v>
      </c>
      <c r="C53" s="194"/>
      <c r="D53" s="194"/>
      <c r="E53" s="194"/>
      <c r="F53" s="194"/>
      <c r="G53" s="181"/>
    </row>
    <row r="54" spans="1:7" hidden="1">
      <c r="A54" s="22"/>
      <c r="B54" s="162" t="s">
        <v>267</v>
      </c>
      <c r="C54" s="194"/>
      <c r="D54" s="194"/>
      <c r="E54" s="194"/>
      <c r="F54" s="194"/>
      <c r="G54" s="181"/>
    </row>
    <row r="55" spans="1:7" hidden="1">
      <c r="A55" s="22"/>
      <c r="B55" s="162" t="s">
        <v>268</v>
      </c>
      <c r="C55" s="194"/>
      <c r="D55" s="194"/>
      <c r="E55" s="194"/>
      <c r="F55" s="194"/>
      <c r="G55" s="181"/>
    </row>
    <row r="56" spans="1:7" hidden="1">
      <c r="A56" s="22"/>
      <c r="B56" s="186" t="s">
        <v>270</v>
      </c>
      <c r="C56" s="194"/>
      <c r="D56" s="194"/>
      <c r="E56" s="194"/>
      <c r="F56" s="194"/>
      <c r="G56" s="181"/>
    </row>
    <row r="57" spans="1:7" hidden="1">
      <c r="C57" s="194"/>
      <c r="D57" s="194"/>
      <c r="E57" s="194"/>
      <c r="F57" s="194"/>
      <c r="G57" s="181"/>
    </row>
    <row r="58" spans="1:7" hidden="1">
      <c r="A58" s="22">
        <v>8</v>
      </c>
      <c r="B58" s="187" t="s">
        <v>275</v>
      </c>
      <c r="C58" s="194"/>
      <c r="D58" s="194"/>
      <c r="E58" s="194"/>
      <c r="F58" s="194"/>
      <c r="G58" s="181"/>
    </row>
    <row r="59" spans="1:7" hidden="1">
      <c r="A59" s="22"/>
      <c r="B59" s="184" t="s">
        <v>263</v>
      </c>
      <c r="C59" s="194"/>
      <c r="D59" s="194"/>
      <c r="E59" s="194"/>
      <c r="F59" s="194"/>
      <c r="G59" s="181"/>
    </row>
    <row r="60" spans="1:7" ht="15.75" hidden="1" customHeight="1">
      <c r="A60" s="22"/>
      <c r="B60" s="162" t="s">
        <v>28</v>
      </c>
      <c r="C60" s="194"/>
      <c r="D60" s="194"/>
      <c r="E60" s="194"/>
      <c r="F60" s="194"/>
      <c r="G60" s="181"/>
    </row>
    <row r="61" spans="1:7" ht="14.25" hidden="1" customHeight="1">
      <c r="A61" s="22"/>
      <c r="B61" s="162" t="s">
        <v>264</v>
      </c>
      <c r="C61" s="194"/>
      <c r="D61" s="194"/>
      <c r="E61" s="194"/>
      <c r="F61" s="194"/>
      <c r="G61" s="181"/>
    </row>
    <row r="62" spans="1:7" ht="11.25" hidden="1" customHeight="1">
      <c r="A62" s="22"/>
      <c r="B62" s="162" t="s">
        <v>29</v>
      </c>
      <c r="C62" s="194"/>
      <c r="D62" s="194"/>
      <c r="E62" s="194"/>
      <c r="F62" s="194"/>
      <c r="G62" s="181"/>
    </row>
    <row r="63" spans="1:7" hidden="1">
      <c r="A63" s="22"/>
      <c r="B63" s="162" t="s">
        <v>266</v>
      </c>
      <c r="C63" s="194"/>
      <c r="D63" s="194"/>
      <c r="E63" s="194"/>
      <c r="F63" s="194"/>
      <c r="G63" s="181"/>
    </row>
    <row r="64" spans="1:7" hidden="1">
      <c r="A64" s="22"/>
      <c r="B64" s="162" t="s">
        <v>267</v>
      </c>
      <c r="C64" s="194"/>
      <c r="D64" s="194"/>
      <c r="E64" s="194"/>
      <c r="F64" s="194"/>
      <c r="G64" s="181"/>
    </row>
    <row r="65" spans="1:7" hidden="1">
      <c r="A65" s="22"/>
      <c r="B65" s="162" t="s">
        <v>268</v>
      </c>
      <c r="C65" s="194"/>
      <c r="D65" s="194"/>
      <c r="E65" s="194"/>
      <c r="F65" s="194"/>
      <c r="G65" s="181"/>
    </row>
    <row r="66" spans="1:7" hidden="1">
      <c r="A66" s="22"/>
      <c r="B66" s="186" t="s">
        <v>270</v>
      </c>
      <c r="C66" s="194"/>
      <c r="D66" s="194"/>
      <c r="E66" s="194"/>
      <c r="F66" s="194"/>
      <c r="G66" s="181"/>
    </row>
    <row r="67" spans="1:7" hidden="1">
      <c r="A67" s="22"/>
      <c r="B67" s="186"/>
      <c r="C67" s="194"/>
      <c r="D67" s="194"/>
      <c r="E67" s="194"/>
      <c r="F67" s="194"/>
      <c r="G67" s="181"/>
    </row>
    <row r="68" spans="1:7" ht="11.25" hidden="1" customHeight="1">
      <c r="A68" s="22"/>
      <c r="B68" s="8"/>
      <c r="C68" s="194"/>
      <c r="D68" s="194"/>
      <c r="E68" s="194"/>
      <c r="F68" s="194"/>
      <c r="G68" s="181"/>
    </row>
    <row r="69" spans="1:7" ht="70.5" hidden="1" customHeight="1">
      <c r="A69" s="22">
        <v>9</v>
      </c>
      <c r="B69" s="187" t="s">
        <v>276</v>
      </c>
      <c r="C69" s="194"/>
      <c r="D69" s="194"/>
      <c r="E69" s="194"/>
      <c r="F69" s="194"/>
      <c r="G69" s="181"/>
    </row>
    <row r="70" spans="1:7" hidden="1">
      <c r="A70" s="22"/>
      <c r="B70" s="184" t="s">
        <v>263</v>
      </c>
      <c r="C70" s="194"/>
      <c r="D70" s="194"/>
      <c r="E70" s="194"/>
      <c r="F70" s="194"/>
      <c r="G70" s="181"/>
    </row>
    <row r="71" spans="1:7" hidden="1">
      <c r="A71" s="22"/>
      <c r="B71" s="162" t="s">
        <v>28</v>
      </c>
      <c r="C71" s="194"/>
      <c r="D71" s="194"/>
      <c r="E71" s="194"/>
      <c r="F71" s="194"/>
      <c r="G71" s="181"/>
    </row>
    <row r="72" spans="1:7" hidden="1">
      <c r="A72" s="22"/>
      <c r="B72" s="162" t="s">
        <v>264</v>
      </c>
      <c r="C72" s="194"/>
      <c r="D72" s="194"/>
      <c r="E72" s="194"/>
      <c r="F72" s="194"/>
      <c r="G72" s="181"/>
    </row>
    <row r="73" spans="1:7" hidden="1">
      <c r="A73" s="22"/>
      <c r="B73" s="162" t="s">
        <v>29</v>
      </c>
      <c r="C73" s="194"/>
      <c r="D73" s="194"/>
      <c r="E73" s="194"/>
      <c r="F73" s="194"/>
      <c r="G73" s="181"/>
    </row>
    <row r="74" spans="1:7" hidden="1">
      <c r="A74" s="22"/>
      <c r="B74" s="162" t="s">
        <v>266</v>
      </c>
      <c r="C74" s="194"/>
      <c r="D74" s="194"/>
      <c r="E74" s="194"/>
      <c r="F74" s="194"/>
      <c r="G74" s="181"/>
    </row>
    <row r="75" spans="1:7" hidden="1">
      <c r="A75" s="22"/>
      <c r="B75" s="162" t="s">
        <v>267</v>
      </c>
      <c r="C75" s="194"/>
      <c r="D75" s="194"/>
      <c r="E75" s="194"/>
      <c r="F75" s="194"/>
      <c r="G75" s="181"/>
    </row>
    <row r="76" spans="1:7" hidden="1">
      <c r="A76" s="22"/>
      <c r="B76" s="162" t="s">
        <v>268</v>
      </c>
      <c r="C76" s="194"/>
      <c r="D76" s="194"/>
      <c r="E76" s="194"/>
      <c r="F76" s="194"/>
      <c r="G76" s="181"/>
    </row>
    <row r="77" spans="1:7" hidden="1">
      <c r="A77" s="22"/>
      <c r="B77" s="186" t="s">
        <v>270</v>
      </c>
      <c r="C77" s="194"/>
      <c r="D77" s="194"/>
      <c r="E77" s="194"/>
      <c r="F77" s="194"/>
      <c r="G77" s="181"/>
    </row>
    <row r="78" spans="1:7" hidden="1">
      <c r="A78" s="22"/>
      <c r="B78" s="8"/>
      <c r="C78" s="194"/>
      <c r="D78" s="194"/>
      <c r="E78" s="194"/>
      <c r="F78" s="194"/>
      <c r="G78" s="181"/>
    </row>
    <row r="79" spans="1:7" hidden="1">
      <c r="A79" s="22">
        <v>10</v>
      </c>
      <c r="B79" s="187" t="s">
        <v>277</v>
      </c>
      <c r="C79" s="194"/>
      <c r="D79" s="194"/>
      <c r="E79" s="194"/>
      <c r="F79" s="194"/>
      <c r="G79" s="181"/>
    </row>
    <row r="80" spans="1:7" hidden="1">
      <c r="A80" s="22"/>
      <c r="B80" s="184" t="s">
        <v>263</v>
      </c>
      <c r="C80" s="194"/>
      <c r="D80" s="194"/>
      <c r="E80" s="194"/>
      <c r="F80" s="194"/>
      <c r="G80" s="181"/>
    </row>
    <row r="81" spans="1:7" hidden="1">
      <c r="A81" s="22"/>
      <c r="B81" s="162" t="s">
        <v>28</v>
      </c>
      <c r="C81" s="194"/>
      <c r="D81" s="194"/>
      <c r="E81" s="194"/>
      <c r="F81" s="194"/>
      <c r="G81" s="181"/>
    </row>
    <row r="82" spans="1:7" hidden="1">
      <c r="A82" s="22"/>
      <c r="B82" s="162" t="s">
        <v>264</v>
      </c>
      <c r="C82" s="194"/>
      <c r="D82" s="194"/>
      <c r="E82" s="194"/>
      <c r="F82" s="194"/>
      <c r="G82" s="181"/>
    </row>
    <row r="83" spans="1:7" hidden="1">
      <c r="A83" s="22"/>
      <c r="B83" s="162" t="s">
        <v>29</v>
      </c>
      <c r="C83" s="194"/>
      <c r="D83" s="194"/>
      <c r="E83" s="194"/>
      <c r="F83" s="194"/>
      <c r="G83" s="181"/>
    </row>
    <row r="84" spans="1:7" hidden="1">
      <c r="A84" s="22"/>
      <c r="B84" s="162" t="s">
        <v>266</v>
      </c>
      <c r="C84" s="194"/>
      <c r="D84" s="194"/>
      <c r="E84" s="194"/>
      <c r="F84" s="194"/>
      <c r="G84" s="181"/>
    </row>
    <row r="85" spans="1:7" hidden="1">
      <c r="A85" s="22"/>
      <c r="B85" s="162" t="s">
        <v>267</v>
      </c>
      <c r="C85" s="194"/>
      <c r="D85" s="194"/>
      <c r="E85" s="194"/>
      <c r="F85" s="194"/>
      <c r="G85" s="181"/>
    </row>
    <row r="86" spans="1:7" hidden="1">
      <c r="A86" s="22"/>
      <c r="B86" s="162" t="s">
        <v>268</v>
      </c>
      <c r="C86" s="194"/>
      <c r="D86" s="194"/>
      <c r="E86" s="194"/>
      <c r="F86" s="194"/>
      <c r="G86" s="181"/>
    </row>
    <row r="87" spans="1:7" hidden="1">
      <c r="A87" s="22"/>
      <c r="B87" s="186" t="s">
        <v>270</v>
      </c>
      <c r="C87" s="194"/>
      <c r="D87" s="194"/>
      <c r="E87" s="194"/>
      <c r="F87" s="194"/>
      <c r="G87" s="181"/>
    </row>
    <row r="88" spans="1:7" hidden="1">
      <c r="A88" s="22"/>
      <c r="B88" s="8"/>
      <c r="C88" s="194"/>
      <c r="D88" s="194"/>
      <c r="E88" s="194"/>
      <c r="F88" s="194"/>
      <c r="G88" s="181"/>
    </row>
    <row r="89" spans="1:7" hidden="1">
      <c r="A89" s="22">
        <v>11</v>
      </c>
      <c r="B89" s="187" t="s">
        <v>278</v>
      </c>
      <c r="C89" s="194"/>
      <c r="D89" s="194"/>
      <c r="E89" s="194"/>
      <c r="F89" s="194"/>
      <c r="G89" s="181"/>
    </row>
    <row r="90" spans="1:7" hidden="1">
      <c r="A90" s="22"/>
      <c r="B90" s="184" t="s">
        <v>263</v>
      </c>
      <c r="C90" s="194"/>
      <c r="D90" s="194"/>
      <c r="E90" s="194"/>
      <c r="F90" s="194"/>
      <c r="G90" s="181"/>
    </row>
    <row r="91" spans="1:7" hidden="1">
      <c r="A91" s="22"/>
      <c r="B91" s="162" t="s">
        <v>28</v>
      </c>
      <c r="C91" s="194"/>
      <c r="D91" s="194"/>
      <c r="E91" s="194"/>
      <c r="F91" s="194"/>
      <c r="G91" s="181"/>
    </row>
    <row r="92" spans="1:7" hidden="1">
      <c r="A92" s="22"/>
      <c r="B92" s="162" t="s">
        <v>264</v>
      </c>
      <c r="C92" s="194"/>
      <c r="D92" s="194"/>
      <c r="E92" s="194"/>
      <c r="F92" s="194"/>
      <c r="G92" s="181"/>
    </row>
    <row r="93" spans="1:7" hidden="1">
      <c r="A93" s="22"/>
      <c r="B93" s="162" t="s">
        <v>29</v>
      </c>
      <c r="C93" s="194"/>
      <c r="D93" s="194"/>
      <c r="E93" s="194"/>
      <c r="F93" s="194"/>
      <c r="G93" s="181"/>
    </row>
    <row r="94" spans="1:7" hidden="1">
      <c r="A94" s="22"/>
      <c r="B94" s="162" t="s">
        <v>266</v>
      </c>
      <c r="C94" s="194"/>
      <c r="D94" s="194"/>
      <c r="E94" s="194"/>
      <c r="F94" s="194"/>
      <c r="G94" s="181"/>
    </row>
    <row r="95" spans="1:7" hidden="1">
      <c r="A95" s="22"/>
      <c r="B95" s="162" t="s">
        <v>267</v>
      </c>
      <c r="C95" s="194"/>
      <c r="D95" s="194"/>
      <c r="E95" s="194"/>
      <c r="F95" s="194"/>
      <c r="G95" s="181"/>
    </row>
    <row r="96" spans="1:7" hidden="1">
      <c r="A96" s="22"/>
      <c r="B96" s="162" t="s">
        <v>268</v>
      </c>
      <c r="C96" s="194"/>
      <c r="D96" s="194"/>
      <c r="E96" s="194"/>
      <c r="F96" s="194"/>
      <c r="G96" s="181"/>
    </row>
    <row r="97" spans="1:7" hidden="1">
      <c r="A97" s="22"/>
      <c r="B97" s="186" t="s">
        <v>270</v>
      </c>
      <c r="C97" s="194"/>
      <c r="D97" s="194"/>
      <c r="E97" s="194"/>
      <c r="F97" s="194"/>
      <c r="G97" s="181"/>
    </row>
    <row r="98" spans="1:7" hidden="1">
      <c r="A98" s="22"/>
      <c r="B98" s="8"/>
      <c r="C98" s="194"/>
      <c r="D98" s="194"/>
      <c r="E98" s="194"/>
      <c r="F98" s="194"/>
      <c r="G98" s="181"/>
    </row>
    <row r="99" spans="1:7" hidden="1">
      <c r="A99" s="22">
        <v>12</v>
      </c>
      <c r="B99" s="187" t="s">
        <v>279</v>
      </c>
      <c r="C99" s="194"/>
      <c r="D99" s="194"/>
      <c r="E99" s="194"/>
      <c r="F99" s="194"/>
      <c r="G99" s="181"/>
    </row>
    <row r="100" spans="1:7" hidden="1">
      <c r="A100" s="22"/>
      <c r="B100" s="184" t="s">
        <v>263</v>
      </c>
      <c r="C100" s="194"/>
      <c r="D100" s="194"/>
      <c r="E100" s="194"/>
      <c r="F100" s="194"/>
      <c r="G100" s="181"/>
    </row>
    <row r="101" spans="1:7" hidden="1">
      <c r="A101" s="22"/>
      <c r="B101" s="162" t="s">
        <v>28</v>
      </c>
      <c r="C101" s="194"/>
      <c r="D101" s="194"/>
      <c r="E101" s="194"/>
      <c r="F101" s="194"/>
      <c r="G101" s="181"/>
    </row>
    <row r="102" spans="1:7" hidden="1">
      <c r="A102" s="22"/>
      <c r="B102" s="162" t="s">
        <v>264</v>
      </c>
      <c r="C102" s="194"/>
      <c r="D102" s="194"/>
      <c r="E102" s="194"/>
      <c r="F102" s="194"/>
      <c r="G102" s="181"/>
    </row>
    <row r="103" spans="1:7" hidden="1">
      <c r="A103" s="22"/>
      <c r="B103" s="162" t="s">
        <v>29</v>
      </c>
      <c r="C103" s="195"/>
      <c r="D103" s="195"/>
      <c r="E103" s="195"/>
      <c r="F103" s="195"/>
      <c r="G103" s="181"/>
    </row>
    <row r="104" spans="1:7" hidden="1">
      <c r="A104" s="22"/>
      <c r="B104" s="162" t="s">
        <v>266</v>
      </c>
      <c r="C104" s="194"/>
      <c r="D104" s="194"/>
      <c r="E104" s="194"/>
      <c r="F104" s="194"/>
      <c r="G104" s="181"/>
    </row>
    <row r="105" spans="1:7" hidden="1">
      <c r="A105" s="22"/>
      <c r="B105" s="162" t="s">
        <v>267</v>
      </c>
      <c r="C105" s="195"/>
      <c r="D105" s="195"/>
      <c r="E105" s="195"/>
      <c r="F105" s="195"/>
      <c r="G105" s="181"/>
    </row>
    <row r="106" spans="1:7" hidden="1">
      <c r="A106" s="22"/>
      <c r="B106" s="162" t="s">
        <v>268</v>
      </c>
      <c r="C106" s="194"/>
      <c r="D106" s="194"/>
      <c r="E106" s="194"/>
      <c r="F106" s="194"/>
      <c r="G106" s="181"/>
    </row>
    <row r="107" spans="1:7" hidden="1">
      <c r="A107" s="22"/>
      <c r="B107" s="186" t="s">
        <v>270</v>
      </c>
      <c r="C107" s="194"/>
      <c r="D107" s="194"/>
      <c r="E107" s="194"/>
      <c r="F107" s="194"/>
      <c r="G107" s="181"/>
    </row>
    <row r="108" spans="1:7" hidden="1">
      <c r="C108" s="194"/>
      <c r="D108" s="194"/>
      <c r="E108" s="194"/>
      <c r="F108" s="194"/>
      <c r="G108" s="181"/>
    </row>
    <row r="109" spans="1:7" hidden="1">
      <c r="A109" s="22">
        <v>16</v>
      </c>
      <c r="B109" s="187" t="s">
        <v>280</v>
      </c>
      <c r="C109" s="194"/>
      <c r="D109" s="194"/>
      <c r="E109" s="194"/>
      <c r="F109" s="194"/>
      <c r="G109" s="181"/>
    </row>
    <row r="110" spans="1:7" hidden="1">
      <c r="A110" s="22"/>
      <c r="B110" s="184" t="s">
        <v>263</v>
      </c>
      <c r="C110" s="194"/>
      <c r="D110" s="194"/>
      <c r="E110" s="194"/>
      <c r="F110" s="194"/>
      <c r="G110" s="181"/>
    </row>
    <row r="111" spans="1:7" hidden="1">
      <c r="A111" s="22"/>
      <c r="B111" s="162" t="s">
        <v>28</v>
      </c>
      <c r="C111" s="194"/>
      <c r="D111" s="194"/>
      <c r="E111" s="194"/>
      <c r="F111" s="194"/>
      <c r="G111" s="181"/>
    </row>
    <row r="112" spans="1:7" hidden="1">
      <c r="A112" s="22"/>
      <c r="B112" s="162" t="s">
        <v>264</v>
      </c>
      <c r="C112" s="194"/>
      <c r="D112" s="194"/>
      <c r="E112" s="194"/>
      <c r="F112" s="194"/>
      <c r="G112" s="181"/>
    </row>
    <row r="113" spans="1:7" hidden="1">
      <c r="A113" s="22"/>
      <c r="B113" s="162" t="s">
        <v>29</v>
      </c>
      <c r="C113" s="194"/>
      <c r="D113" s="194"/>
      <c r="E113" s="194"/>
      <c r="F113" s="194"/>
      <c r="G113" s="181"/>
    </row>
    <row r="114" spans="1:7" hidden="1">
      <c r="A114" s="22"/>
      <c r="B114" s="162" t="s">
        <v>266</v>
      </c>
      <c r="C114" s="194"/>
      <c r="D114" s="194"/>
      <c r="E114" s="194"/>
      <c r="F114" s="194"/>
      <c r="G114" s="181"/>
    </row>
    <row r="115" spans="1:7" hidden="1">
      <c r="A115" s="22"/>
      <c r="B115" s="162" t="s">
        <v>267</v>
      </c>
      <c r="C115" s="194"/>
      <c r="D115" s="194"/>
      <c r="E115" s="194"/>
      <c r="F115" s="194"/>
      <c r="G115" s="181"/>
    </row>
    <row r="116" spans="1:7" hidden="1">
      <c r="A116" s="22"/>
      <c r="B116" s="162" t="s">
        <v>268</v>
      </c>
      <c r="C116" s="194"/>
      <c r="D116" s="194"/>
      <c r="E116" s="194"/>
      <c r="F116" s="194"/>
      <c r="G116" s="181"/>
    </row>
    <row r="117" spans="1:7" hidden="1">
      <c r="A117" s="22"/>
      <c r="B117" s="186" t="s">
        <v>270</v>
      </c>
      <c r="C117" s="194"/>
      <c r="D117" s="194"/>
      <c r="E117" s="194"/>
      <c r="F117" s="194"/>
      <c r="G117" s="181"/>
    </row>
    <row r="118" spans="1:7" hidden="1">
      <c r="A118" s="22"/>
      <c r="B118" s="8"/>
      <c r="C118" s="194"/>
      <c r="D118" s="194"/>
      <c r="E118" s="194"/>
      <c r="F118" s="194"/>
      <c r="G118" s="181"/>
    </row>
    <row r="119" spans="1:7" hidden="1">
      <c r="A119" s="22">
        <v>17</v>
      </c>
      <c r="B119" s="183" t="s">
        <v>281</v>
      </c>
      <c r="C119" s="194"/>
      <c r="D119" s="194"/>
      <c r="E119" s="194"/>
      <c r="F119" s="194"/>
      <c r="G119" s="181"/>
    </row>
    <row r="120" spans="1:7" hidden="1">
      <c r="A120" s="22"/>
      <c r="B120" s="184" t="s">
        <v>263</v>
      </c>
      <c r="C120" s="194"/>
      <c r="D120" s="194"/>
      <c r="E120" s="194"/>
      <c r="F120" s="194"/>
      <c r="G120" s="181"/>
    </row>
    <row r="121" spans="1:7" hidden="1">
      <c r="A121" s="22"/>
      <c r="B121" s="162" t="s">
        <v>28</v>
      </c>
      <c r="C121" s="194"/>
      <c r="D121" s="194"/>
      <c r="E121" s="194"/>
      <c r="F121" s="194"/>
      <c r="G121" s="181"/>
    </row>
    <row r="122" spans="1:7" hidden="1">
      <c r="A122" s="22"/>
      <c r="B122" s="162" t="s">
        <v>264</v>
      </c>
      <c r="C122" s="194"/>
      <c r="D122" s="194"/>
      <c r="E122" s="194"/>
      <c r="F122" s="194"/>
      <c r="G122" s="181"/>
    </row>
    <row r="123" spans="1:7" hidden="1">
      <c r="A123" s="22"/>
      <c r="B123" s="162" t="s">
        <v>29</v>
      </c>
      <c r="C123" s="194"/>
      <c r="D123" s="194"/>
      <c r="E123" s="194"/>
      <c r="F123" s="194"/>
      <c r="G123" s="181"/>
    </row>
    <row r="124" spans="1:7" hidden="1">
      <c r="A124" s="22"/>
      <c r="B124" s="162" t="s">
        <v>266</v>
      </c>
      <c r="C124" s="194"/>
      <c r="D124" s="194"/>
      <c r="E124" s="194"/>
      <c r="F124" s="194"/>
      <c r="G124" s="181"/>
    </row>
    <row r="125" spans="1:7" hidden="1">
      <c r="A125" s="22"/>
      <c r="B125" s="162" t="s">
        <v>267</v>
      </c>
      <c r="C125" s="194"/>
      <c r="D125" s="194"/>
      <c r="E125" s="194"/>
      <c r="F125" s="194"/>
      <c r="G125" s="181"/>
    </row>
    <row r="126" spans="1:7" hidden="1">
      <c r="A126" s="22"/>
      <c r="B126" s="162" t="s">
        <v>268</v>
      </c>
      <c r="C126" s="194"/>
      <c r="D126" s="194"/>
      <c r="E126" s="194"/>
      <c r="F126" s="194"/>
      <c r="G126" s="181"/>
    </row>
    <row r="127" spans="1:7" hidden="1">
      <c r="A127" s="22"/>
      <c r="B127" s="186" t="s">
        <v>270</v>
      </c>
      <c r="C127" s="194"/>
      <c r="D127" s="194"/>
      <c r="E127" s="194"/>
      <c r="F127" s="194"/>
      <c r="G127" s="181"/>
    </row>
    <row r="128" spans="1:7" hidden="1">
      <c r="A128" s="22"/>
      <c r="B128" s="8"/>
      <c r="C128" s="194"/>
      <c r="D128" s="194"/>
      <c r="E128" s="194"/>
      <c r="F128" s="194"/>
      <c r="G128" s="181"/>
    </row>
    <row r="129" spans="1:7" hidden="1">
      <c r="A129" s="22"/>
      <c r="B129" s="186"/>
      <c r="C129" s="194"/>
      <c r="D129" s="194"/>
      <c r="E129" s="194"/>
      <c r="F129" s="194"/>
      <c r="G129" s="181"/>
    </row>
    <row r="130" spans="1:7" hidden="1">
      <c r="A130" s="22">
        <v>22</v>
      </c>
      <c r="B130" s="187" t="s">
        <v>295</v>
      </c>
      <c r="C130" s="194"/>
      <c r="D130" s="194"/>
      <c r="E130" s="194"/>
      <c r="F130" s="194"/>
      <c r="G130" s="181"/>
    </row>
    <row r="131" spans="1:7" hidden="1">
      <c r="A131" s="22"/>
      <c r="B131" s="189" t="s">
        <v>263</v>
      </c>
      <c r="C131" s="194"/>
      <c r="D131" s="194"/>
      <c r="E131" s="194"/>
      <c r="F131" s="194"/>
      <c r="G131" s="181"/>
    </row>
    <row r="132" spans="1:7" hidden="1">
      <c r="A132" s="22"/>
      <c r="B132" s="162" t="s">
        <v>28</v>
      </c>
      <c r="C132" s="194"/>
      <c r="D132" s="194"/>
      <c r="E132" s="194"/>
      <c r="F132" s="194"/>
      <c r="G132" s="181"/>
    </row>
    <row r="133" spans="1:7" hidden="1">
      <c r="A133" s="22"/>
      <c r="B133" s="162" t="s">
        <v>264</v>
      </c>
      <c r="C133" s="194"/>
      <c r="D133" s="194"/>
      <c r="E133" s="194"/>
      <c r="F133" s="194"/>
      <c r="G133" s="181"/>
    </row>
    <row r="134" spans="1:7" hidden="1">
      <c r="A134" s="22"/>
      <c r="B134" s="162" t="s">
        <v>29</v>
      </c>
      <c r="C134" s="194"/>
      <c r="D134" s="194"/>
      <c r="E134" s="194"/>
      <c r="F134" s="194"/>
      <c r="G134" s="181"/>
    </row>
    <row r="135" spans="1:7" hidden="1">
      <c r="A135" s="22"/>
      <c r="B135" s="162" t="s">
        <v>266</v>
      </c>
      <c r="C135" s="194"/>
      <c r="D135" s="194"/>
      <c r="E135" s="194"/>
      <c r="F135" s="194"/>
      <c r="G135" s="181"/>
    </row>
    <row r="136" spans="1:7" hidden="1">
      <c r="A136" s="22"/>
      <c r="B136" s="162" t="s">
        <v>267</v>
      </c>
      <c r="C136" s="194"/>
      <c r="D136" s="194"/>
      <c r="E136" s="194"/>
      <c r="F136" s="194"/>
      <c r="G136" s="181"/>
    </row>
    <row r="137" spans="1:7" hidden="1">
      <c r="A137" s="22"/>
      <c r="B137" s="162" t="s">
        <v>268</v>
      </c>
      <c r="C137" s="194"/>
      <c r="D137" s="194"/>
      <c r="E137" s="194"/>
      <c r="F137" s="194"/>
      <c r="G137" s="181"/>
    </row>
    <row r="138" spans="1:7" hidden="1">
      <c r="A138" s="22"/>
      <c r="B138" s="186" t="s">
        <v>270</v>
      </c>
      <c r="C138" s="194"/>
      <c r="D138" s="194"/>
      <c r="E138" s="194"/>
      <c r="F138" s="194"/>
      <c r="G138" s="181"/>
    </row>
    <row r="139" spans="1:7" hidden="1">
      <c r="A139" s="22"/>
      <c r="B139" s="186"/>
      <c r="C139" s="194"/>
      <c r="D139" s="194"/>
      <c r="E139" s="194"/>
      <c r="F139" s="194"/>
      <c r="G139" s="181"/>
    </row>
    <row r="140" spans="1:7" hidden="1">
      <c r="A140" s="22">
        <v>25</v>
      </c>
      <c r="B140" s="188" t="s">
        <v>283</v>
      </c>
      <c r="C140" s="194"/>
      <c r="D140" s="194"/>
      <c r="E140" s="194"/>
      <c r="F140" s="194"/>
      <c r="G140" s="181"/>
    </row>
    <row r="141" spans="1:7" hidden="1">
      <c r="A141" s="22"/>
      <c r="B141" s="189" t="s">
        <v>263</v>
      </c>
      <c r="C141" s="194"/>
      <c r="D141" s="194"/>
      <c r="E141" s="194"/>
      <c r="F141" s="194"/>
      <c r="G141" s="181"/>
    </row>
    <row r="142" spans="1:7" hidden="1">
      <c r="A142" s="22"/>
      <c r="B142" s="162" t="s">
        <v>28</v>
      </c>
      <c r="C142" s="194"/>
      <c r="D142" s="194"/>
      <c r="E142" s="194"/>
      <c r="F142" s="194"/>
      <c r="G142" s="181"/>
    </row>
    <row r="143" spans="1:7" hidden="1">
      <c r="A143" s="22"/>
      <c r="B143" s="162" t="s">
        <v>264</v>
      </c>
      <c r="C143" s="194"/>
      <c r="D143" s="194"/>
      <c r="E143" s="194"/>
      <c r="F143" s="194"/>
      <c r="G143" s="181"/>
    </row>
    <row r="144" spans="1:7" hidden="1">
      <c r="A144" s="22"/>
      <c r="B144" s="162" t="s">
        <v>29</v>
      </c>
      <c r="C144" s="194"/>
      <c r="D144" s="194"/>
      <c r="E144" s="194"/>
      <c r="F144" s="194"/>
      <c r="G144" s="181"/>
    </row>
    <row r="145" spans="1:7" hidden="1">
      <c r="A145" s="22"/>
      <c r="B145" s="162" t="s">
        <v>266</v>
      </c>
      <c r="C145" s="194"/>
      <c r="D145" s="194"/>
      <c r="E145" s="194"/>
      <c r="F145" s="194"/>
      <c r="G145" s="181"/>
    </row>
    <row r="146" spans="1:7" hidden="1">
      <c r="A146" s="22"/>
      <c r="B146" s="162" t="s">
        <v>267</v>
      </c>
      <c r="C146" s="194"/>
      <c r="D146" s="194"/>
      <c r="E146" s="194"/>
      <c r="F146" s="194"/>
      <c r="G146" s="181"/>
    </row>
    <row r="147" spans="1:7" hidden="1">
      <c r="A147" s="22"/>
      <c r="B147" s="162" t="s">
        <v>268</v>
      </c>
      <c r="C147" s="194"/>
      <c r="D147" s="194"/>
      <c r="E147" s="194"/>
      <c r="F147" s="194"/>
      <c r="G147" s="181"/>
    </row>
    <row r="148" spans="1:7" hidden="1">
      <c r="A148" s="22"/>
      <c r="B148" s="186" t="s">
        <v>270</v>
      </c>
      <c r="C148" s="194"/>
      <c r="D148" s="194"/>
      <c r="E148" s="194"/>
      <c r="F148" s="194"/>
      <c r="G148" s="181"/>
    </row>
    <row r="149" spans="1:7" hidden="1">
      <c r="A149" s="22"/>
      <c r="B149" s="8"/>
      <c r="C149" s="194"/>
      <c r="D149" s="194"/>
      <c r="E149" s="194"/>
      <c r="F149" s="194"/>
      <c r="G149" s="181"/>
    </row>
    <row r="150" spans="1:7" ht="27" hidden="1">
      <c r="A150" s="22"/>
      <c r="B150" s="191" t="s">
        <v>284</v>
      </c>
      <c r="C150" s="194"/>
      <c r="D150" s="194"/>
      <c r="E150" s="194"/>
      <c r="F150" s="194"/>
      <c r="G150" s="181"/>
    </row>
    <row r="151" spans="1:7" hidden="1">
      <c r="A151" s="22"/>
      <c r="B151" s="162" t="s">
        <v>28</v>
      </c>
      <c r="C151" s="194"/>
      <c r="D151" s="194"/>
      <c r="E151" s="194"/>
      <c r="F151" s="194"/>
      <c r="G151" s="181"/>
    </row>
    <row r="152" spans="1:7" hidden="1">
      <c r="A152" s="22"/>
      <c r="B152" s="162" t="s">
        <v>264</v>
      </c>
      <c r="C152" s="194"/>
      <c r="D152" s="194"/>
      <c r="E152" s="194"/>
      <c r="F152" s="194"/>
      <c r="G152" s="181"/>
    </row>
    <row r="153" spans="1:7" hidden="1">
      <c r="A153" s="22"/>
      <c r="B153" s="162" t="s">
        <v>29</v>
      </c>
      <c r="C153" s="194"/>
      <c r="D153" s="194"/>
      <c r="E153" s="194"/>
      <c r="F153" s="194"/>
      <c r="G153" s="181"/>
    </row>
    <row r="154" spans="1:7" hidden="1">
      <c r="A154" s="22"/>
      <c r="B154" s="162" t="s">
        <v>266</v>
      </c>
      <c r="C154" s="194"/>
      <c r="D154" s="194"/>
      <c r="E154" s="194"/>
      <c r="F154" s="194"/>
      <c r="G154" s="181"/>
    </row>
    <row r="155" spans="1:7" hidden="1">
      <c r="A155" s="22"/>
      <c r="B155" s="162" t="s">
        <v>268</v>
      </c>
      <c r="C155" s="194"/>
      <c r="D155" s="194"/>
      <c r="E155" s="194"/>
      <c r="F155" s="194"/>
      <c r="G155" s="181"/>
    </row>
    <row r="156" spans="1:7" hidden="1">
      <c r="A156" s="22"/>
      <c r="B156" s="190" t="s">
        <v>282</v>
      </c>
      <c r="C156" s="194"/>
      <c r="D156" s="194"/>
      <c r="E156" s="194"/>
      <c r="F156" s="194"/>
      <c r="G156" s="181"/>
    </row>
    <row r="157" spans="1:7" hidden="1">
      <c r="C157" s="194"/>
      <c r="D157" s="194"/>
      <c r="E157" s="194"/>
      <c r="F157" s="194"/>
      <c r="G157" s="181"/>
    </row>
    <row r="158" spans="1:7" hidden="1">
      <c r="A158" s="22">
        <v>27</v>
      </c>
      <c r="B158" s="187" t="s">
        <v>285</v>
      </c>
      <c r="C158" s="194"/>
      <c r="D158" s="194"/>
      <c r="E158" s="194"/>
      <c r="F158" s="194"/>
      <c r="G158" s="181"/>
    </row>
    <row r="159" spans="1:7" hidden="1">
      <c r="A159" s="22"/>
      <c r="B159" s="189" t="s">
        <v>77</v>
      </c>
      <c r="C159" s="194"/>
      <c r="D159" s="194"/>
      <c r="E159" s="194"/>
      <c r="F159" s="194"/>
      <c r="G159" s="181"/>
    </row>
    <row r="160" spans="1:7" hidden="1">
      <c r="A160" s="22"/>
      <c r="B160" s="162" t="s">
        <v>28</v>
      </c>
      <c r="C160" s="194"/>
      <c r="D160" s="194"/>
      <c r="E160" s="194"/>
      <c r="F160" s="194"/>
      <c r="G160" s="181"/>
    </row>
    <row r="161" spans="1:7" hidden="1">
      <c r="A161" s="22"/>
      <c r="B161" s="162" t="s">
        <v>264</v>
      </c>
      <c r="C161" s="194"/>
      <c r="D161" s="194"/>
      <c r="E161" s="194"/>
      <c r="F161" s="194"/>
      <c r="G161" s="181"/>
    </row>
    <row r="162" spans="1:7" hidden="1">
      <c r="A162" s="22"/>
      <c r="B162" s="162" t="s">
        <v>29</v>
      </c>
      <c r="C162" s="194"/>
      <c r="D162" s="194"/>
      <c r="E162" s="194"/>
      <c r="F162" s="194"/>
      <c r="G162" s="181"/>
    </row>
    <row r="163" spans="1:7" hidden="1">
      <c r="A163" s="22"/>
      <c r="B163" s="162" t="s">
        <v>266</v>
      </c>
      <c r="C163" s="194"/>
      <c r="D163" s="194"/>
      <c r="E163" s="194"/>
      <c r="F163" s="194"/>
      <c r="G163" s="181"/>
    </row>
    <row r="164" spans="1:7" hidden="1">
      <c r="A164" s="22"/>
      <c r="B164" s="162" t="s">
        <v>267</v>
      </c>
      <c r="C164" s="194"/>
      <c r="D164" s="194"/>
      <c r="E164" s="194"/>
      <c r="F164" s="194"/>
      <c r="G164" s="181"/>
    </row>
    <row r="165" spans="1:7" hidden="1">
      <c r="A165" s="22"/>
      <c r="B165" s="162" t="s">
        <v>268</v>
      </c>
      <c r="C165" s="194"/>
      <c r="D165" s="194"/>
      <c r="E165" s="194"/>
      <c r="F165" s="194"/>
      <c r="G165" s="181"/>
    </row>
    <row r="166" spans="1:7" hidden="1">
      <c r="A166" s="22"/>
      <c r="B166" s="190" t="s">
        <v>282</v>
      </c>
      <c r="C166" s="194"/>
      <c r="D166" s="194"/>
      <c r="E166" s="194"/>
      <c r="F166" s="194"/>
      <c r="G166" s="181"/>
    </row>
    <row r="167" spans="1:7" hidden="1">
      <c r="A167" s="22"/>
      <c r="B167" s="8"/>
      <c r="C167" s="194"/>
      <c r="D167" s="194"/>
      <c r="E167" s="194"/>
      <c r="F167" s="194"/>
      <c r="G167" s="181"/>
    </row>
    <row r="168" spans="1:7" hidden="1">
      <c r="A168" s="22"/>
      <c r="B168" s="192"/>
      <c r="C168" s="194"/>
      <c r="D168" s="194"/>
      <c r="E168" s="194"/>
      <c r="F168" s="194"/>
      <c r="G168" s="181"/>
    </row>
    <row r="169" spans="1:7" hidden="1">
      <c r="A169" s="22"/>
      <c r="B169" s="193" t="s">
        <v>286</v>
      </c>
      <c r="C169" s="194"/>
      <c r="D169" s="194"/>
      <c r="E169" s="194"/>
      <c r="F169" s="194"/>
      <c r="G169" s="181"/>
    </row>
    <row r="170" spans="1:7" hidden="1">
      <c r="A170" s="22"/>
      <c r="B170" s="189" t="s">
        <v>77</v>
      </c>
      <c r="C170" s="194"/>
      <c r="D170" s="194"/>
      <c r="E170" s="194"/>
      <c r="F170" s="194"/>
      <c r="G170" s="181"/>
    </row>
    <row r="171" spans="1:7" hidden="1">
      <c r="A171" s="22"/>
      <c r="B171" s="162" t="s">
        <v>28</v>
      </c>
      <c r="C171" s="194"/>
      <c r="D171" s="194"/>
      <c r="E171" s="194"/>
      <c r="F171" s="194"/>
      <c r="G171" s="181"/>
    </row>
    <row r="172" spans="1:7" hidden="1">
      <c r="A172" s="22"/>
      <c r="B172" s="162" t="s">
        <v>264</v>
      </c>
      <c r="C172" s="194"/>
      <c r="D172" s="194"/>
      <c r="E172" s="194"/>
      <c r="F172" s="194"/>
      <c r="G172" s="181"/>
    </row>
    <row r="173" spans="1:7" hidden="1">
      <c r="A173" s="22"/>
      <c r="B173" s="162" t="s">
        <v>29</v>
      </c>
      <c r="C173" s="194"/>
      <c r="D173" s="194"/>
      <c r="E173" s="194"/>
      <c r="F173" s="194"/>
      <c r="G173" s="181"/>
    </row>
    <row r="174" spans="1:7" hidden="1">
      <c r="A174" s="22"/>
      <c r="B174" s="162" t="s">
        <v>266</v>
      </c>
      <c r="C174" s="194"/>
      <c r="D174" s="194"/>
      <c r="E174" s="194"/>
      <c r="F174" s="194"/>
      <c r="G174" s="181"/>
    </row>
    <row r="175" spans="1:7" hidden="1">
      <c r="A175" s="22"/>
      <c r="B175" s="162" t="s">
        <v>267</v>
      </c>
      <c r="C175" s="194"/>
      <c r="D175" s="194"/>
      <c r="E175" s="194"/>
      <c r="F175" s="194"/>
      <c r="G175" s="181"/>
    </row>
    <row r="176" spans="1:7" hidden="1">
      <c r="A176" s="22"/>
      <c r="B176" s="162" t="s">
        <v>268</v>
      </c>
      <c r="C176" s="194"/>
      <c r="D176" s="194"/>
      <c r="E176" s="194"/>
      <c r="F176" s="194"/>
      <c r="G176" s="181"/>
    </row>
    <row r="177" spans="1:7" hidden="1">
      <c r="A177" s="22"/>
      <c r="B177" s="190" t="s">
        <v>282</v>
      </c>
      <c r="C177" s="194"/>
      <c r="D177" s="194"/>
      <c r="E177" s="194"/>
      <c r="F177" s="194"/>
      <c r="G177" s="181"/>
    </row>
    <row r="178" spans="1:7" hidden="1">
      <c r="A178" s="22"/>
      <c r="B178" s="190"/>
      <c r="C178" s="194"/>
      <c r="D178" s="194"/>
      <c r="E178" s="194"/>
      <c r="F178" s="194"/>
      <c r="G178" s="181"/>
    </row>
    <row r="179" spans="1:7" hidden="1">
      <c r="A179" s="22"/>
      <c r="B179" s="211" t="s">
        <v>291</v>
      </c>
      <c r="C179" s="194"/>
      <c r="D179" s="194"/>
      <c r="E179" s="194"/>
      <c r="F179" s="194"/>
      <c r="G179" s="181"/>
    </row>
    <row r="180" spans="1:7" hidden="1">
      <c r="A180" s="22"/>
      <c r="B180" s="189" t="s">
        <v>263</v>
      </c>
      <c r="C180" s="194"/>
      <c r="D180" s="194"/>
      <c r="E180" s="194"/>
      <c r="F180" s="194"/>
      <c r="G180" s="181"/>
    </row>
    <row r="181" spans="1:7" hidden="1">
      <c r="A181" s="22"/>
      <c r="B181" s="162" t="s">
        <v>28</v>
      </c>
      <c r="C181" s="194"/>
      <c r="D181" s="194"/>
      <c r="E181" s="194"/>
      <c r="F181" s="194"/>
      <c r="G181" s="181"/>
    </row>
    <row r="182" spans="1:7" hidden="1">
      <c r="A182" s="22"/>
      <c r="B182" s="162" t="s">
        <v>264</v>
      </c>
      <c r="C182" s="194"/>
      <c r="D182" s="194"/>
      <c r="E182" s="194"/>
      <c r="F182" s="194"/>
      <c r="G182" s="181"/>
    </row>
    <row r="183" spans="1:7" hidden="1">
      <c r="A183" s="22"/>
      <c r="B183" s="162" t="s">
        <v>29</v>
      </c>
      <c r="C183" s="194"/>
      <c r="D183" s="194"/>
      <c r="E183" s="194"/>
      <c r="F183" s="194"/>
      <c r="G183" s="181"/>
    </row>
    <row r="184" spans="1:7" hidden="1">
      <c r="A184" s="22"/>
      <c r="B184" s="162" t="s">
        <v>266</v>
      </c>
      <c r="C184" s="194"/>
      <c r="D184" s="194"/>
      <c r="E184" s="194"/>
      <c r="F184" s="194"/>
      <c r="G184" s="181"/>
    </row>
    <row r="185" spans="1:7" hidden="1">
      <c r="A185" s="22"/>
      <c r="B185" s="162" t="s">
        <v>267</v>
      </c>
      <c r="C185" s="194"/>
      <c r="D185" s="194"/>
      <c r="E185" s="194"/>
      <c r="F185" s="194"/>
      <c r="G185" s="181"/>
    </row>
    <row r="186" spans="1:7" hidden="1">
      <c r="A186" s="22"/>
      <c r="B186" s="162" t="s">
        <v>268</v>
      </c>
      <c r="C186" s="194"/>
      <c r="D186" s="194"/>
      <c r="E186" s="194"/>
      <c r="F186" s="194"/>
      <c r="G186" s="181"/>
    </row>
    <row r="187" spans="1:7" hidden="1">
      <c r="A187" s="22"/>
      <c r="B187" s="186" t="s">
        <v>270</v>
      </c>
      <c r="C187" s="194"/>
      <c r="D187" s="194"/>
      <c r="E187" s="194"/>
      <c r="F187" s="194"/>
      <c r="G187" s="181"/>
    </row>
    <row r="188" spans="1:7" hidden="1">
      <c r="A188" s="22"/>
      <c r="B188" s="186"/>
      <c r="C188" s="194"/>
      <c r="D188" s="194"/>
      <c r="E188" s="194"/>
      <c r="F188" s="194"/>
      <c r="G188" s="181"/>
    </row>
    <row r="189" spans="1:7" hidden="1">
      <c r="A189" s="22"/>
      <c r="B189" s="186"/>
      <c r="C189" s="194"/>
      <c r="D189" s="194"/>
      <c r="E189" s="194"/>
      <c r="F189" s="194"/>
      <c r="G189" s="181"/>
    </row>
    <row r="190" spans="1:7">
      <c r="A190" s="8"/>
      <c r="B190" s="8"/>
      <c r="C190" s="215" t="s">
        <v>431</v>
      </c>
      <c r="D190" s="194"/>
      <c r="E190" s="194"/>
      <c r="F190" s="194"/>
      <c r="G190" s="181"/>
    </row>
    <row r="191" spans="1:7">
      <c r="A191" s="8"/>
      <c r="B191" s="161" t="s">
        <v>78</v>
      </c>
      <c r="C191" s="8"/>
      <c r="D191" s="194"/>
      <c r="E191" s="194"/>
      <c r="F191" s="194"/>
      <c r="G191" s="181"/>
    </row>
    <row r="192" spans="1:7">
      <c r="A192" s="8"/>
      <c r="B192" s="162" t="s">
        <v>28</v>
      </c>
      <c r="C192" s="185">
        <v>4588648</v>
      </c>
      <c r="D192" s="194"/>
      <c r="E192" s="194"/>
      <c r="F192" s="194"/>
      <c r="G192" s="181"/>
    </row>
    <row r="193" spans="1:7">
      <c r="A193" s="8"/>
      <c r="B193" s="162" t="s">
        <v>264</v>
      </c>
      <c r="C193" s="185">
        <v>890000</v>
      </c>
      <c r="D193" s="194"/>
      <c r="E193" s="194"/>
      <c r="F193" s="194"/>
      <c r="G193" s="181"/>
    </row>
    <row r="194" spans="1:7">
      <c r="A194" s="8"/>
      <c r="B194" s="162" t="s">
        <v>29</v>
      </c>
      <c r="C194" s="185">
        <v>5710000</v>
      </c>
      <c r="D194" s="194"/>
      <c r="E194" s="194"/>
      <c r="F194" s="194"/>
      <c r="G194" s="181"/>
    </row>
    <row r="195" spans="1:7">
      <c r="A195" s="8"/>
      <c r="B195" s="162" t="s">
        <v>455</v>
      </c>
      <c r="C195" s="185">
        <v>1274500</v>
      </c>
      <c r="D195" s="194"/>
      <c r="E195" s="194"/>
      <c r="F195" s="194"/>
      <c r="G195" s="181"/>
    </row>
    <row r="196" spans="1:7">
      <c r="A196" s="8"/>
      <c r="B196" s="162" t="s">
        <v>266</v>
      </c>
      <c r="C196" s="185">
        <v>5075553</v>
      </c>
      <c r="D196" s="194"/>
      <c r="E196" s="194"/>
      <c r="F196" s="194"/>
      <c r="G196" s="181"/>
    </row>
    <row r="197" spans="1:7">
      <c r="A197" s="8"/>
      <c r="B197" s="162" t="s">
        <v>267</v>
      </c>
      <c r="C197" s="185">
        <v>5064000</v>
      </c>
      <c r="D197" s="194"/>
      <c r="E197" s="194"/>
      <c r="F197" s="194"/>
      <c r="G197" s="181"/>
    </row>
    <row r="198" spans="1:7">
      <c r="A198" s="8"/>
      <c r="B198" s="162" t="s">
        <v>268</v>
      </c>
      <c r="C198" s="185">
        <v>1758</v>
      </c>
      <c r="D198" s="194"/>
      <c r="E198" s="194"/>
      <c r="F198" s="194"/>
      <c r="G198" s="181"/>
    </row>
    <row r="199" spans="1:7">
      <c r="A199" s="8"/>
      <c r="B199" s="162" t="s">
        <v>269</v>
      </c>
      <c r="C199" s="185">
        <v>12960192</v>
      </c>
      <c r="D199" s="194"/>
      <c r="E199" s="194"/>
      <c r="F199" s="194"/>
      <c r="G199" s="181"/>
    </row>
    <row r="200" spans="1:7">
      <c r="A200" s="8"/>
      <c r="B200" s="162" t="s">
        <v>287</v>
      </c>
      <c r="C200" s="185">
        <v>452133</v>
      </c>
      <c r="D200" s="194"/>
      <c r="E200" s="194"/>
      <c r="F200" s="194"/>
      <c r="G200" s="181"/>
    </row>
    <row r="201" spans="1:7">
      <c r="A201" s="8"/>
      <c r="B201" s="161" t="s">
        <v>76</v>
      </c>
      <c r="C201" s="196">
        <f t="shared" ref="C201" si="0">SUM(C192:C200)</f>
        <v>36016784</v>
      </c>
      <c r="D201" s="194"/>
      <c r="E201" s="194"/>
      <c r="F201" s="194"/>
      <c r="G201" s="181"/>
    </row>
    <row r="202" spans="1:7">
      <c r="A202" s="8"/>
      <c r="B202" s="8"/>
      <c r="C202" s="185"/>
      <c r="D202" s="194"/>
      <c r="E202" s="194"/>
      <c r="F202" s="194"/>
      <c r="G202" s="181"/>
    </row>
    <row r="203" spans="1:7">
      <c r="A203" s="8"/>
      <c r="B203" s="197" t="s">
        <v>79</v>
      </c>
      <c r="C203" s="198"/>
      <c r="D203" s="194"/>
      <c r="E203" s="194"/>
      <c r="F203" s="194"/>
      <c r="G203" s="181"/>
    </row>
    <row r="204" spans="1:7">
      <c r="A204" s="8"/>
      <c r="B204" s="199" t="s">
        <v>28</v>
      </c>
      <c r="C204" s="198">
        <v>0</v>
      </c>
      <c r="D204" s="194"/>
      <c r="E204" s="194"/>
      <c r="F204" s="194"/>
      <c r="G204" s="181"/>
    </row>
    <row r="205" spans="1:7">
      <c r="A205" s="8"/>
      <c r="B205" s="199" t="s">
        <v>264</v>
      </c>
      <c r="C205" s="198">
        <v>0</v>
      </c>
      <c r="D205" s="194"/>
      <c r="E205" s="194"/>
      <c r="F205" s="194"/>
      <c r="G205" s="181"/>
    </row>
    <row r="206" spans="1:7">
      <c r="A206" s="8"/>
      <c r="B206" s="199" t="s">
        <v>29</v>
      </c>
      <c r="C206" s="198">
        <v>0</v>
      </c>
      <c r="D206" s="194"/>
      <c r="E206" s="194"/>
      <c r="F206" s="194"/>
      <c r="G206" s="181"/>
    </row>
    <row r="207" spans="1:7">
      <c r="A207" s="8"/>
      <c r="B207" s="199" t="s">
        <v>265</v>
      </c>
      <c r="C207" s="198">
        <v>0</v>
      </c>
      <c r="D207" s="194"/>
      <c r="E207" s="194"/>
      <c r="F207" s="194"/>
      <c r="G207" s="181"/>
    </row>
    <row r="208" spans="1:7">
      <c r="A208" s="8"/>
      <c r="B208" s="199" t="s">
        <v>266</v>
      </c>
      <c r="C208" s="198">
        <v>130000</v>
      </c>
      <c r="D208" s="194"/>
      <c r="E208" s="194"/>
      <c r="F208" s="194"/>
      <c r="G208" s="181"/>
    </row>
    <row r="209" spans="1:7">
      <c r="A209" s="8"/>
      <c r="B209" s="199" t="s">
        <v>267</v>
      </c>
      <c r="C209" s="198">
        <v>0</v>
      </c>
      <c r="D209" s="194"/>
      <c r="E209" s="194"/>
      <c r="F209" s="194"/>
      <c r="G209" s="181"/>
    </row>
    <row r="210" spans="1:7">
      <c r="A210" s="8"/>
      <c r="B210" s="199" t="s">
        <v>268</v>
      </c>
      <c r="C210" s="198">
        <v>0</v>
      </c>
      <c r="D210" s="194"/>
      <c r="E210" s="194"/>
      <c r="F210" s="194"/>
      <c r="G210" s="181"/>
    </row>
    <row r="211" spans="1:7">
      <c r="A211" s="8"/>
      <c r="B211" s="199" t="s">
        <v>269</v>
      </c>
      <c r="C211" s="198">
        <v>0</v>
      </c>
      <c r="D211" s="194"/>
      <c r="E211" s="194"/>
      <c r="F211" s="194"/>
      <c r="G211" s="181"/>
    </row>
    <row r="212" spans="1:7">
      <c r="A212" s="8"/>
      <c r="B212" s="197" t="s">
        <v>76</v>
      </c>
      <c r="C212" s="200">
        <f t="shared" ref="C212" si="1">SUM(C204:C211)</f>
        <v>130000</v>
      </c>
      <c r="D212" s="194"/>
      <c r="E212" s="194"/>
      <c r="F212" s="194"/>
      <c r="G212" s="181"/>
    </row>
    <row r="213" spans="1:7">
      <c r="A213" s="8"/>
      <c r="B213" s="8"/>
      <c r="C213" s="8"/>
      <c r="D213" s="194"/>
      <c r="E213" s="194"/>
      <c r="F213" s="194"/>
      <c r="G213" s="181"/>
    </row>
    <row r="214" spans="1:7">
      <c r="A214" s="8"/>
      <c r="B214" s="161" t="s">
        <v>292</v>
      </c>
      <c r="C214" s="196"/>
      <c r="D214" s="194"/>
      <c r="E214" s="194"/>
      <c r="F214" s="194"/>
      <c r="G214" s="181"/>
    </row>
    <row r="215" spans="1:7">
      <c r="A215" s="8"/>
      <c r="B215" s="161"/>
      <c r="C215" s="196"/>
      <c r="D215" s="194"/>
      <c r="E215" s="194"/>
      <c r="F215" s="194"/>
      <c r="G215" s="181"/>
    </row>
    <row r="216" spans="1:7">
      <c r="A216" s="8"/>
      <c r="B216" s="161" t="s">
        <v>288</v>
      </c>
      <c r="C216" s="201"/>
      <c r="D216" s="194"/>
      <c r="E216" s="194"/>
      <c r="F216" s="194"/>
      <c r="G216" s="181"/>
    </row>
    <row r="217" spans="1:7">
      <c r="A217" s="8"/>
      <c r="B217" s="162" t="s">
        <v>28</v>
      </c>
      <c r="C217" s="185">
        <f>SUM(C192,C204)</f>
        <v>4588648</v>
      </c>
      <c r="D217" s="194"/>
      <c r="E217" s="194"/>
      <c r="F217" s="194"/>
      <c r="G217" s="181"/>
    </row>
    <row r="218" spans="1:7">
      <c r="A218" s="8"/>
      <c r="B218" s="162" t="s">
        <v>264</v>
      </c>
      <c r="C218" s="185">
        <f t="shared" ref="C218" si="2">SUM(C193,C205)</f>
        <v>890000</v>
      </c>
      <c r="D218" s="194"/>
      <c r="E218" s="194"/>
      <c r="F218" s="194"/>
      <c r="G218" s="181"/>
    </row>
    <row r="219" spans="1:7">
      <c r="A219" s="8"/>
      <c r="B219" s="162" t="s">
        <v>29</v>
      </c>
      <c r="C219" s="185">
        <f t="shared" ref="C219" si="3">SUM(C194,C206)</f>
        <v>5710000</v>
      </c>
      <c r="D219" s="194"/>
      <c r="E219" s="194"/>
      <c r="F219" s="194"/>
      <c r="G219" s="181"/>
    </row>
    <row r="220" spans="1:7">
      <c r="A220" s="8"/>
      <c r="B220" s="162" t="s">
        <v>455</v>
      </c>
      <c r="C220" s="185">
        <f t="shared" ref="C220" si="4">SUM(C195,C207)</f>
        <v>1274500</v>
      </c>
      <c r="D220" s="194"/>
      <c r="E220" s="194"/>
      <c r="F220" s="194"/>
      <c r="G220" s="181"/>
    </row>
    <row r="221" spans="1:7">
      <c r="A221" s="8"/>
      <c r="B221" s="162" t="s">
        <v>266</v>
      </c>
      <c r="C221" s="185">
        <f t="shared" ref="C221" si="5">SUM(C196,C208)</f>
        <v>5205553</v>
      </c>
      <c r="D221" s="194"/>
      <c r="E221" s="194"/>
      <c r="F221" s="194"/>
      <c r="G221" s="181"/>
    </row>
    <row r="222" spans="1:7">
      <c r="A222" s="8"/>
      <c r="B222" s="162" t="s">
        <v>267</v>
      </c>
      <c r="C222" s="185">
        <v>5064000</v>
      </c>
      <c r="D222" s="194"/>
      <c r="E222" s="194"/>
      <c r="F222" s="194"/>
      <c r="G222" s="181"/>
    </row>
    <row r="223" spans="1:7">
      <c r="A223" s="8"/>
      <c r="B223" s="162" t="s">
        <v>268</v>
      </c>
      <c r="C223" s="185">
        <v>1758</v>
      </c>
      <c r="D223" s="194"/>
      <c r="E223" s="194"/>
      <c r="F223" s="194"/>
      <c r="G223" s="181"/>
    </row>
    <row r="224" spans="1:7">
      <c r="A224" s="8"/>
      <c r="B224" s="162" t="s">
        <v>269</v>
      </c>
      <c r="C224" s="185">
        <v>12960192</v>
      </c>
      <c r="D224" s="194"/>
      <c r="E224" s="194"/>
      <c r="F224" s="194"/>
      <c r="G224" s="181"/>
    </row>
    <row r="225" spans="1:7">
      <c r="A225" s="8"/>
      <c r="B225" s="162" t="s">
        <v>287</v>
      </c>
      <c r="C225" s="185">
        <v>452133</v>
      </c>
      <c r="D225" s="194"/>
      <c r="E225" s="194"/>
      <c r="F225" s="194"/>
      <c r="G225" s="181"/>
    </row>
    <row r="226" spans="1:7">
      <c r="A226" s="8"/>
      <c r="B226" s="161" t="s">
        <v>76</v>
      </c>
      <c r="C226" s="196">
        <f t="shared" ref="C226" si="6">SUM(C217:C225)</f>
        <v>36146784</v>
      </c>
      <c r="D226" s="194"/>
      <c r="E226" s="194"/>
      <c r="F226" s="194"/>
      <c r="G226" s="181"/>
    </row>
    <row r="227" spans="1:7">
      <c r="A227" s="22"/>
      <c r="B227" s="186"/>
      <c r="C227" s="272"/>
      <c r="D227" s="194"/>
      <c r="E227" s="194"/>
      <c r="F227" s="194"/>
      <c r="G227" s="181"/>
    </row>
    <row r="228" spans="1:7">
      <c r="A228" s="202"/>
      <c r="B228" s="27"/>
      <c r="C228" s="194"/>
      <c r="D228" s="194"/>
      <c r="E228" s="194"/>
      <c r="F228" s="194"/>
      <c r="G228" s="181"/>
    </row>
    <row r="229" spans="1:7">
      <c r="A229" s="202"/>
      <c r="B229" s="203"/>
      <c r="C229" s="194"/>
      <c r="D229" s="194"/>
      <c r="E229" s="194"/>
      <c r="F229" s="194"/>
      <c r="G229" s="181"/>
    </row>
    <row r="230" spans="1:7">
      <c r="A230" s="202"/>
      <c r="B230" s="212"/>
      <c r="C230" s="194"/>
      <c r="D230" s="194"/>
      <c r="E230" s="194"/>
      <c r="F230" s="194"/>
      <c r="G230" s="181"/>
    </row>
    <row r="231" spans="1:7">
      <c r="A231" s="202"/>
      <c r="B231" s="205"/>
      <c r="C231" s="194"/>
      <c r="D231" s="194"/>
      <c r="E231" s="194"/>
      <c r="F231" s="194"/>
      <c r="G231" s="181"/>
    </row>
    <row r="232" spans="1:7">
      <c r="A232" s="202"/>
      <c r="B232" s="205"/>
      <c r="C232" s="194"/>
      <c r="D232" s="194"/>
      <c r="E232" s="194"/>
      <c r="F232" s="194"/>
      <c r="G232" s="181"/>
    </row>
    <row r="233" spans="1:7">
      <c r="A233" s="202"/>
      <c r="B233" s="205"/>
      <c r="C233" s="194"/>
      <c r="D233" s="194"/>
      <c r="E233" s="194"/>
      <c r="F233" s="194"/>
      <c r="G233" s="181"/>
    </row>
    <row r="234" spans="1:7">
      <c r="A234" s="202"/>
      <c r="B234" s="205"/>
      <c r="C234" s="194"/>
      <c r="D234" s="194"/>
      <c r="E234" s="194"/>
      <c r="F234" s="194"/>
      <c r="G234" s="181"/>
    </row>
    <row r="235" spans="1:7">
      <c r="A235" s="202"/>
      <c r="B235" s="205"/>
      <c r="C235" s="194"/>
      <c r="D235" s="194"/>
      <c r="E235" s="194"/>
      <c r="F235" s="194"/>
      <c r="G235" s="181"/>
    </row>
    <row r="236" spans="1:7">
      <c r="A236" s="202"/>
      <c r="B236" s="205"/>
      <c r="C236" s="194"/>
      <c r="D236" s="194"/>
      <c r="E236" s="194"/>
      <c r="F236" s="194"/>
      <c r="G236" s="181"/>
    </row>
    <row r="237" spans="1:7">
      <c r="A237" s="202"/>
      <c r="B237" s="207"/>
      <c r="C237" s="194"/>
      <c r="D237" s="194"/>
      <c r="E237" s="194"/>
      <c r="F237" s="194"/>
      <c r="G237" s="181"/>
    </row>
    <row r="238" spans="1:7">
      <c r="A238" s="202"/>
      <c r="B238" s="27"/>
      <c r="C238" s="194"/>
      <c r="D238" s="194"/>
      <c r="E238" s="194"/>
      <c r="F238" s="194"/>
      <c r="G238" s="181"/>
    </row>
    <row r="239" spans="1:7">
      <c r="C239" s="194"/>
      <c r="D239" s="194"/>
      <c r="E239" s="194"/>
      <c r="F239" s="194"/>
      <c r="G239" s="181"/>
    </row>
    <row r="240" spans="1:7">
      <c r="C240" s="194"/>
      <c r="D240" s="194"/>
      <c r="E240" s="194"/>
      <c r="F240" s="194"/>
      <c r="G240" s="181"/>
    </row>
    <row r="241" spans="1:7">
      <c r="C241" s="194"/>
      <c r="D241" s="194"/>
      <c r="E241" s="194"/>
      <c r="F241" s="194"/>
      <c r="G241" s="181"/>
    </row>
    <row r="242" spans="1:7">
      <c r="C242" s="194"/>
      <c r="D242" s="194"/>
      <c r="E242" s="194"/>
      <c r="F242" s="194"/>
      <c r="G242" s="181"/>
    </row>
    <row r="243" spans="1:7">
      <c r="C243" s="194"/>
      <c r="D243" s="194"/>
      <c r="E243" s="194"/>
      <c r="F243" s="194"/>
      <c r="G243" s="181"/>
    </row>
    <row r="244" spans="1:7">
      <c r="C244" s="194"/>
      <c r="D244" s="194"/>
      <c r="E244" s="194"/>
      <c r="F244" s="194"/>
      <c r="G244" s="181"/>
    </row>
    <row r="245" spans="1:7">
      <c r="C245" s="194"/>
      <c r="D245" s="194"/>
      <c r="E245" s="194"/>
      <c r="F245" s="194"/>
      <c r="G245" s="181"/>
    </row>
    <row r="246" spans="1:7">
      <c r="C246" s="194"/>
      <c r="D246" s="194"/>
      <c r="E246" s="194"/>
      <c r="F246" s="194"/>
      <c r="G246" s="181"/>
    </row>
    <row r="247" spans="1:7">
      <c r="C247" s="194"/>
      <c r="D247" s="194"/>
      <c r="E247" s="194"/>
      <c r="F247" s="194"/>
      <c r="G247" s="181"/>
    </row>
    <row r="248" spans="1:7">
      <c r="A248" s="202"/>
      <c r="B248" s="27"/>
      <c r="C248" s="194"/>
      <c r="D248" s="194"/>
      <c r="E248" s="194"/>
      <c r="F248" s="194"/>
      <c r="G248" s="181"/>
    </row>
    <row r="249" spans="1:7">
      <c r="A249" s="202"/>
      <c r="B249" s="203"/>
      <c r="C249" s="194"/>
      <c r="D249" s="194"/>
      <c r="E249" s="194"/>
      <c r="F249" s="194"/>
      <c r="G249" s="181"/>
    </row>
    <row r="250" spans="1:7">
      <c r="A250" s="202"/>
      <c r="B250" s="204"/>
      <c r="C250" s="194"/>
      <c r="D250" s="194"/>
      <c r="E250" s="194"/>
      <c r="F250" s="194"/>
      <c r="G250" s="181"/>
    </row>
    <row r="251" spans="1:7">
      <c r="A251" s="202"/>
      <c r="B251" s="205"/>
      <c r="C251" s="194"/>
      <c r="D251" s="194"/>
      <c r="E251" s="194"/>
      <c r="F251" s="194"/>
      <c r="G251" s="181"/>
    </row>
    <row r="252" spans="1:7">
      <c r="A252" s="202"/>
      <c r="B252" s="205"/>
      <c r="C252" s="194"/>
      <c r="D252" s="194"/>
      <c r="E252" s="194"/>
      <c r="F252" s="194"/>
      <c r="G252" s="181"/>
    </row>
    <row r="253" spans="1:7">
      <c r="A253" s="202"/>
      <c r="B253" s="205"/>
      <c r="C253" s="194"/>
      <c r="D253" s="194"/>
      <c r="E253" s="194"/>
      <c r="F253" s="194"/>
      <c r="G253" s="181"/>
    </row>
    <row r="254" spans="1:7">
      <c r="A254" s="202"/>
      <c r="B254" s="205"/>
      <c r="C254" s="194"/>
      <c r="D254" s="194"/>
      <c r="E254" s="194"/>
      <c r="F254" s="194"/>
      <c r="G254" s="181"/>
    </row>
    <row r="255" spans="1:7">
      <c r="A255" s="202"/>
      <c r="B255" s="205"/>
      <c r="C255" s="194"/>
      <c r="D255" s="194"/>
      <c r="E255" s="194"/>
      <c r="F255" s="194"/>
      <c r="G255" s="181"/>
    </row>
    <row r="256" spans="1:7">
      <c r="A256" s="202"/>
      <c r="B256" s="205"/>
      <c r="C256" s="194"/>
      <c r="D256" s="194"/>
      <c r="E256" s="194"/>
      <c r="F256" s="194"/>
      <c r="G256" s="181"/>
    </row>
    <row r="257" spans="1:7">
      <c r="A257" s="202"/>
      <c r="B257" s="206"/>
      <c r="C257" s="194"/>
      <c r="D257" s="194"/>
      <c r="E257" s="194"/>
      <c r="F257" s="194"/>
      <c r="G257" s="181"/>
    </row>
    <row r="258" spans="1:7">
      <c r="A258" s="202"/>
      <c r="B258" s="27"/>
      <c r="C258" s="194"/>
      <c r="D258" s="194"/>
      <c r="E258" s="194"/>
      <c r="F258" s="194"/>
      <c r="G258" s="181"/>
    </row>
    <row r="259" spans="1:7">
      <c r="A259" s="202"/>
      <c r="B259" s="203"/>
      <c r="C259" s="194"/>
      <c r="D259" s="194"/>
      <c r="E259" s="194"/>
      <c r="F259" s="194"/>
      <c r="G259" s="181"/>
    </row>
    <row r="260" spans="1:7">
      <c r="A260" s="202"/>
      <c r="B260" s="204"/>
      <c r="C260" s="194"/>
      <c r="D260" s="194"/>
      <c r="E260" s="194"/>
      <c r="F260" s="194"/>
      <c r="G260" s="181"/>
    </row>
    <row r="261" spans="1:7">
      <c r="A261" s="202"/>
      <c r="B261" s="205"/>
      <c r="C261" s="194"/>
      <c r="D261" s="194"/>
      <c r="E261" s="194"/>
      <c r="F261" s="194"/>
      <c r="G261" s="181"/>
    </row>
    <row r="262" spans="1:7">
      <c r="A262" s="202"/>
      <c r="B262" s="205"/>
      <c r="C262" s="194"/>
      <c r="D262" s="194"/>
      <c r="E262" s="194"/>
      <c r="F262" s="194"/>
      <c r="G262" s="181"/>
    </row>
    <row r="263" spans="1:7">
      <c r="A263" s="202"/>
      <c r="B263" s="205"/>
      <c r="C263" s="194"/>
      <c r="D263" s="194"/>
      <c r="E263" s="194"/>
      <c r="F263" s="194"/>
      <c r="G263" s="181"/>
    </row>
    <row r="264" spans="1:7">
      <c r="A264" s="202"/>
      <c r="B264" s="205"/>
      <c r="C264" s="194"/>
      <c r="D264" s="194"/>
      <c r="E264" s="194"/>
      <c r="F264" s="194"/>
      <c r="G264" s="181"/>
    </row>
    <row r="265" spans="1:7">
      <c r="A265" s="202"/>
      <c r="B265" s="205"/>
      <c r="C265" s="194"/>
      <c r="D265" s="194"/>
      <c r="E265" s="194"/>
      <c r="F265" s="194"/>
      <c r="G265" s="181"/>
    </row>
    <row r="266" spans="1:7">
      <c r="A266" s="202"/>
      <c r="B266" s="205"/>
      <c r="C266" s="194"/>
      <c r="D266" s="194"/>
      <c r="E266" s="194"/>
      <c r="F266" s="194"/>
      <c r="G266" s="181"/>
    </row>
    <row r="267" spans="1:7">
      <c r="A267" s="202"/>
      <c r="B267" s="207"/>
      <c r="C267" s="194"/>
      <c r="D267" s="194"/>
      <c r="E267" s="194"/>
      <c r="F267" s="194"/>
      <c r="G267" s="181"/>
    </row>
    <row r="268" spans="1:7">
      <c r="A268" s="202"/>
      <c r="B268" s="27"/>
      <c r="C268" s="194"/>
      <c r="D268" s="194"/>
      <c r="E268" s="194"/>
      <c r="F268" s="194"/>
      <c r="G268" s="181"/>
    </row>
    <row r="269" spans="1:7">
      <c r="C269" s="194"/>
      <c r="D269" s="194"/>
      <c r="E269" s="194"/>
      <c r="F269" s="194"/>
      <c r="G269" s="181"/>
    </row>
    <row r="270" spans="1:7">
      <c r="C270" s="194"/>
      <c r="D270" s="194"/>
      <c r="E270" s="194"/>
      <c r="F270" s="194"/>
      <c r="G270" s="181"/>
    </row>
    <row r="271" spans="1:7">
      <c r="C271" s="194"/>
      <c r="D271" s="194"/>
      <c r="E271" s="194"/>
      <c r="F271" s="194"/>
      <c r="G271" s="181"/>
    </row>
    <row r="272" spans="1:7">
      <c r="C272" s="194"/>
      <c r="D272" s="194"/>
      <c r="E272" s="194"/>
      <c r="F272" s="194"/>
      <c r="G272" s="181"/>
    </row>
    <row r="273" spans="1:7">
      <c r="C273" s="194"/>
      <c r="D273" s="194"/>
      <c r="E273" s="194"/>
      <c r="F273" s="194"/>
      <c r="G273" s="181"/>
    </row>
    <row r="274" spans="1:7">
      <c r="C274" s="194"/>
      <c r="D274" s="194"/>
      <c r="E274" s="194"/>
      <c r="F274" s="194"/>
      <c r="G274" s="181"/>
    </row>
    <row r="275" spans="1:7">
      <c r="C275" s="194"/>
      <c r="D275" s="194"/>
      <c r="E275" s="194"/>
      <c r="F275" s="194"/>
      <c r="G275" s="181"/>
    </row>
    <row r="276" spans="1:7">
      <c r="C276" s="194"/>
      <c r="D276" s="194"/>
      <c r="E276" s="194"/>
      <c r="F276" s="194"/>
      <c r="G276" s="181"/>
    </row>
    <row r="277" spans="1:7">
      <c r="C277" s="194"/>
      <c r="D277" s="194"/>
      <c r="E277" s="194"/>
      <c r="F277" s="194"/>
      <c r="G277" s="181"/>
    </row>
    <row r="278" spans="1:7">
      <c r="C278" s="194"/>
      <c r="D278" s="194"/>
      <c r="E278" s="194"/>
      <c r="F278" s="194"/>
      <c r="G278" s="181"/>
    </row>
    <row r="279" spans="1:7" ht="48" customHeight="1">
      <c r="C279" s="194"/>
      <c r="D279" s="194"/>
      <c r="E279" s="194"/>
      <c r="F279" s="194"/>
      <c r="G279" s="181"/>
    </row>
    <row r="280" spans="1:7">
      <c r="C280" s="194"/>
      <c r="D280" s="194"/>
      <c r="E280" s="194"/>
      <c r="F280" s="194"/>
      <c r="G280" s="181"/>
    </row>
    <row r="281" spans="1:7">
      <c r="C281" s="194"/>
      <c r="D281" s="194"/>
      <c r="E281" s="194"/>
      <c r="F281" s="194"/>
      <c r="G281" s="181"/>
    </row>
    <row r="282" spans="1:7">
      <c r="C282" s="194"/>
      <c r="D282" s="194"/>
      <c r="E282" s="194"/>
      <c r="F282" s="194"/>
      <c r="G282" s="181"/>
    </row>
    <row r="283" spans="1:7">
      <c r="C283" s="194"/>
      <c r="D283" s="194"/>
      <c r="E283" s="194"/>
      <c r="F283" s="194"/>
      <c r="G283" s="181"/>
    </row>
    <row r="284" spans="1:7">
      <c r="C284" s="194"/>
      <c r="D284" s="194"/>
      <c r="E284" s="194"/>
      <c r="F284" s="194"/>
      <c r="G284" s="181"/>
    </row>
    <row r="285" spans="1:7">
      <c r="C285" s="194"/>
      <c r="D285" s="194"/>
      <c r="E285" s="194"/>
      <c r="F285" s="194"/>
      <c r="G285" s="181"/>
    </row>
    <row r="286" spans="1:7">
      <c r="C286" s="194"/>
      <c r="D286" s="194"/>
      <c r="E286" s="194"/>
      <c r="F286" s="194"/>
      <c r="G286" s="181"/>
    </row>
    <row r="287" spans="1:7" ht="10.5" customHeight="1">
      <c r="A287" s="202"/>
      <c r="B287" s="205"/>
      <c r="C287" s="194"/>
      <c r="D287" s="194"/>
      <c r="E287" s="194"/>
      <c r="F287" s="194"/>
      <c r="G287" s="181"/>
    </row>
    <row r="288" spans="1:7">
      <c r="A288" s="202"/>
      <c r="B288" s="208"/>
      <c r="C288" s="194"/>
      <c r="D288" s="194"/>
      <c r="E288" s="194"/>
      <c r="F288" s="194"/>
      <c r="G288" s="181"/>
    </row>
    <row r="289" spans="1:7">
      <c r="A289" s="202"/>
      <c r="B289" s="204"/>
      <c r="C289" s="194"/>
      <c r="D289" s="194"/>
      <c r="E289" s="194"/>
      <c r="F289" s="194"/>
      <c r="G289" s="181"/>
    </row>
    <row r="290" spans="1:7">
      <c r="A290" s="202"/>
      <c r="B290" s="205"/>
      <c r="C290" s="194"/>
      <c r="D290" s="194"/>
      <c r="E290" s="194"/>
      <c r="F290" s="194"/>
      <c r="G290" s="181"/>
    </row>
    <row r="291" spans="1:7">
      <c r="A291" s="202"/>
      <c r="B291" s="205"/>
      <c r="C291" s="194"/>
      <c r="D291" s="194"/>
      <c r="E291" s="194"/>
      <c r="F291" s="194"/>
      <c r="G291" s="181"/>
    </row>
    <row r="292" spans="1:7">
      <c r="A292" s="202"/>
      <c r="B292" s="205"/>
      <c r="C292" s="194"/>
      <c r="D292" s="194"/>
      <c r="E292" s="194"/>
      <c r="F292" s="194"/>
      <c r="G292" s="181"/>
    </row>
    <row r="293" spans="1:7">
      <c r="A293" s="202"/>
      <c r="B293" s="205"/>
      <c r="C293" s="194"/>
      <c r="D293" s="194"/>
      <c r="E293" s="194"/>
      <c r="F293" s="194"/>
      <c r="G293" s="181"/>
    </row>
    <row r="294" spans="1:7">
      <c r="A294" s="202"/>
      <c r="B294" s="205"/>
      <c r="C294" s="194"/>
      <c r="D294" s="194"/>
      <c r="E294" s="194"/>
      <c r="F294" s="194"/>
      <c r="G294" s="181"/>
    </row>
    <row r="295" spans="1:7">
      <c r="A295" s="202"/>
      <c r="B295" s="205"/>
      <c r="C295" s="194"/>
      <c r="D295" s="194"/>
      <c r="E295" s="194"/>
      <c r="F295" s="194"/>
      <c r="G295" s="181"/>
    </row>
    <row r="296" spans="1:7">
      <c r="A296" s="202"/>
      <c r="B296" s="206"/>
      <c r="C296" s="194"/>
      <c r="D296" s="194"/>
      <c r="E296" s="194"/>
      <c r="F296" s="194"/>
      <c r="G296" s="181"/>
    </row>
    <row r="297" spans="1:7">
      <c r="A297" s="202"/>
      <c r="B297" s="27"/>
      <c r="C297" s="194"/>
      <c r="D297" s="194"/>
      <c r="E297" s="194"/>
      <c r="F297" s="194"/>
      <c r="G297" s="181"/>
    </row>
    <row r="298" spans="1:7">
      <c r="C298" s="194"/>
      <c r="D298" s="194"/>
      <c r="E298" s="194"/>
      <c r="F298" s="194"/>
      <c r="G298" s="181"/>
    </row>
    <row r="299" spans="1:7">
      <c r="C299" s="194"/>
      <c r="D299" s="194"/>
      <c r="E299" s="194"/>
      <c r="F299" s="194"/>
      <c r="G299" s="181"/>
    </row>
    <row r="300" spans="1:7">
      <c r="C300" s="194"/>
      <c r="D300" s="194"/>
      <c r="E300" s="194"/>
      <c r="F300" s="194"/>
      <c r="G300" s="181"/>
    </row>
    <row r="301" spans="1:7">
      <c r="C301" s="194"/>
      <c r="D301" s="194"/>
      <c r="E301" s="194"/>
      <c r="F301" s="194"/>
      <c r="G301" s="181"/>
    </row>
    <row r="302" spans="1:7">
      <c r="C302" s="194"/>
      <c r="D302" s="194"/>
      <c r="E302" s="194"/>
      <c r="F302" s="194"/>
      <c r="G302" s="181"/>
    </row>
    <row r="303" spans="1:7">
      <c r="C303" s="194"/>
      <c r="D303" s="194"/>
      <c r="E303" s="194"/>
      <c r="F303" s="194"/>
      <c r="G303" s="181"/>
    </row>
    <row r="304" spans="1:7">
      <c r="C304" s="194"/>
      <c r="D304" s="194"/>
      <c r="E304" s="194"/>
      <c r="F304" s="194"/>
      <c r="G304" s="181"/>
    </row>
    <row r="305" spans="3:7">
      <c r="C305" s="194"/>
      <c r="D305" s="194"/>
      <c r="E305" s="194"/>
      <c r="F305" s="194"/>
      <c r="G305" s="181"/>
    </row>
    <row r="306" spans="3:7">
      <c r="C306" s="194"/>
      <c r="D306" s="194"/>
      <c r="E306" s="194"/>
      <c r="F306" s="194"/>
      <c r="G306" s="181"/>
    </row>
    <row r="307" spans="3:7">
      <c r="C307" s="194"/>
      <c r="D307" s="194"/>
      <c r="E307" s="194"/>
      <c r="F307" s="194"/>
      <c r="G307" s="181"/>
    </row>
    <row r="308" spans="3:7">
      <c r="C308" s="194"/>
      <c r="D308" s="194"/>
      <c r="E308" s="194"/>
      <c r="F308" s="194"/>
      <c r="G308" s="181"/>
    </row>
    <row r="309" spans="3:7">
      <c r="C309" s="194"/>
      <c r="D309" s="194"/>
      <c r="E309" s="194"/>
      <c r="F309" s="194"/>
      <c r="G309" s="181"/>
    </row>
    <row r="310" spans="3:7">
      <c r="C310" s="194"/>
      <c r="D310" s="194"/>
      <c r="E310" s="194"/>
      <c r="F310" s="194"/>
      <c r="G310" s="181"/>
    </row>
    <row r="311" spans="3:7">
      <c r="C311" s="194"/>
      <c r="D311" s="194"/>
      <c r="E311" s="194"/>
      <c r="F311" s="194"/>
      <c r="G311" s="181"/>
    </row>
    <row r="312" spans="3:7">
      <c r="C312" s="194"/>
      <c r="D312" s="194"/>
      <c r="E312" s="194"/>
      <c r="F312" s="194"/>
      <c r="G312" s="181"/>
    </row>
    <row r="313" spans="3:7">
      <c r="C313" s="194"/>
      <c r="D313" s="194"/>
      <c r="E313" s="194"/>
      <c r="F313" s="194"/>
      <c r="G313" s="181"/>
    </row>
    <row r="314" spans="3:7">
      <c r="C314" s="194"/>
      <c r="D314" s="194"/>
      <c r="E314" s="194"/>
      <c r="F314" s="194"/>
      <c r="G314" s="181"/>
    </row>
    <row r="315" spans="3:7">
      <c r="C315" s="194"/>
      <c r="D315" s="194"/>
      <c r="E315" s="194"/>
      <c r="F315" s="194"/>
      <c r="G315" s="181"/>
    </row>
    <row r="316" spans="3:7">
      <c r="C316" s="194"/>
      <c r="D316" s="194"/>
      <c r="E316" s="194"/>
      <c r="F316" s="194"/>
      <c r="G316" s="181"/>
    </row>
    <row r="317" spans="3:7">
      <c r="C317" s="194"/>
      <c r="D317" s="194"/>
      <c r="E317" s="194"/>
      <c r="F317" s="194"/>
      <c r="G317" s="181"/>
    </row>
    <row r="318" spans="3:7">
      <c r="C318" s="194"/>
      <c r="D318" s="194"/>
      <c r="E318" s="194"/>
      <c r="F318" s="194"/>
      <c r="G318" s="181"/>
    </row>
    <row r="319" spans="3:7">
      <c r="C319" s="194"/>
      <c r="D319" s="194"/>
      <c r="E319" s="194"/>
      <c r="F319" s="194"/>
      <c r="G319" s="181"/>
    </row>
    <row r="320" spans="3:7">
      <c r="C320" s="194"/>
      <c r="D320" s="194"/>
      <c r="E320" s="194"/>
      <c r="F320" s="194"/>
      <c r="G320" s="181"/>
    </row>
    <row r="321" spans="1:7">
      <c r="C321" s="194"/>
      <c r="D321" s="194"/>
      <c r="E321" s="194"/>
      <c r="F321" s="194"/>
      <c r="G321" s="181"/>
    </row>
    <row r="322" spans="1:7">
      <c r="C322" s="194"/>
      <c r="D322" s="194"/>
      <c r="E322" s="194"/>
      <c r="F322" s="194"/>
      <c r="G322" s="181"/>
    </row>
    <row r="323" spans="1:7">
      <c r="C323" s="194"/>
      <c r="D323" s="194"/>
      <c r="E323" s="194"/>
      <c r="F323" s="194"/>
      <c r="G323" s="181"/>
    </row>
    <row r="324" spans="1:7">
      <c r="C324" s="194"/>
      <c r="D324" s="194"/>
      <c r="E324" s="194"/>
      <c r="F324" s="194"/>
      <c r="G324" s="181"/>
    </row>
    <row r="325" spans="1:7">
      <c r="C325" s="194"/>
      <c r="D325" s="194"/>
      <c r="E325" s="194"/>
      <c r="F325" s="194"/>
      <c r="G325" s="181"/>
    </row>
    <row r="326" spans="1:7">
      <c r="C326" s="194"/>
      <c r="D326" s="194"/>
      <c r="E326" s="194"/>
      <c r="F326" s="194"/>
      <c r="G326" s="181"/>
    </row>
    <row r="327" spans="1:7">
      <c r="A327" s="202"/>
      <c r="B327" s="27"/>
      <c r="C327" s="194"/>
      <c r="D327" s="194"/>
      <c r="E327" s="194"/>
      <c r="F327" s="194"/>
      <c r="G327" s="181"/>
    </row>
    <row r="328" spans="1:7">
      <c r="A328" s="202"/>
      <c r="B328" s="209"/>
      <c r="C328" s="194"/>
      <c r="D328" s="194"/>
      <c r="E328" s="194"/>
      <c r="F328" s="194"/>
      <c r="G328" s="181"/>
    </row>
    <row r="329" spans="1:7">
      <c r="A329" s="202"/>
      <c r="B329" s="209"/>
      <c r="C329" s="194"/>
      <c r="D329" s="194"/>
      <c r="E329" s="194"/>
      <c r="F329" s="194"/>
      <c r="G329" s="181"/>
    </row>
    <row r="330" spans="1:7">
      <c r="A330" s="202"/>
      <c r="B330" s="207"/>
      <c r="C330" s="194"/>
      <c r="D330" s="194"/>
      <c r="E330" s="194"/>
      <c r="F330" s="194"/>
      <c r="G330" s="181"/>
    </row>
    <row r="331" spans="1:7">
      <c r="A331" s="202"/>
      <c r="B331" s="205"/>
      <c r="C331" s="194"/>
      <c r="D331" s="194"/>
      <c r="E331" s="194"/>
      <c r="F331" s="194"/>
      <c r="G331" s="181"/>
    </row>
    <row r="332" spans="1:7">
      <c r="A332" s="202"/>
      <c r="B332" s="205"/>
      <c r="C332" s="194"/>
      <c r="D332" s="194"/>
      <c r="E332" s="194"/>
      <c r="F332" s="194"/>
      <c r="G332" s="181"/>
    </row>
    <row r="333" spans="1:7">
      <c r="A333" s="202"/>
      <c r="B333" s="205"/>
      <c r="C333" s="194"/>
      <c r="D333" s="194"/>
      <c r="E333" s="194"/>
      <c r="F333" s="194"/>
      <c r="G333" s="181"/>
    </row>
    <row r="334" spans="1:7">
      <c r="A334" s="202"/>
      <c r="B334" s="205"/>
      <c r="C334" s="194"/>
      <c r="D334" s="194"/>
      <c r="E334" s="194"/>
      <c r="F334" s="194"/>
      <c r="G334" s="181"/>
    </row>
    <row r="335" spans="1:7">
      <c r="A335" s="202"/>
      <c r="B335" s="205"/>
      <c r="C335" s="194"/>
      <c r="D335" s="194"/>
      <c r="E335" s="194"/>
      <c r="F335" s="194"/>
      <c r="G335" s="181"/>
    </row>
    <row r="336" spans="1:7">
      <c r="A336" s="202"/>
      <c r="B336" s="205"/>
      <c r="C336" s="194"/>
      <c r="D336" s="194"/>
      <c r="E336" s="194"/>
      <c r="F336" s="194"/>
      <c r="G336" s="181"/>
    </row>
    <row r="337" spans="1:7">
      <c r="A337" s="202"/>
      <c r="B337" s="207"/>
      <c r="C337" s="194"/>
      <c r="D337" s="194"/>
      <c r="E337" s="194"/>
      <c r="F337" s="194"/>
      <c r="G337" s="181"/>
    </row>
    <row r="338" spans="1:7">
      <c r="A338" s="202"/>
      <c r="B338" s="27"/>
      <c r="C338" s="194"/>
      <c r="D338" s="194"/>
      <c r="E338" s="194"/>
      <c r="F338" s="194"/>
      <c r="G338" s="181"/>
    </row>
    <row r="339" spans="1:7">
      <c r="A339" s="202"/>
      <c r="B339" s="204"/>
      <c r="C339" s="194"/>
      <c r="D339" s="194"/>
      <c r="E339" s="194"/>
      <c r="F339" s="194"/>
      <c r="G339" s="181"/>
    </row>
    <row r="340" spans="1:7">
      <c r="A340" s="202"/>
      <c r="B340" s="208"/>
      <c r="C340" s="194"/>
      <c r="D340" s="194"/>
      <c r="E340" s="194"/>
      <c r="F340" s="194"/>
      <c r="G340" s="181"/>
    </row>
    <row r="341" spans="1:7">
      <c r="A341" s="202"/>
      <c r="B341" s="208"/>
      <c r="C341" s="194"/>
      <c r="D341" s="194"/>
      <c r="E341" s="194"/>
      <c r="F341" s="194"/>
      <c r="G341" s="181"/>
    </row>
    <row r="342" spans="1:7">
      <c r="A342" s="202"/>
      <c r="B342" s="207"/>
      <c r="C342" s="194"/>
      <c r="D342" s="194"/>
      <c r="E342" s="194"/>
      <c r="F342" s="194"/>
      <c r="G342" s="181"/>
    </row>
    <row r="343" spans="1:7">
      <c r="A343" s="202"/>
      <c r="B343" s="205"/>
      <c r="C343" s="194"/>
      <c r="D343" s="194"/>
      <c r="E343" s="194"/>
      <c r="F343" s="194"/>
      <c r="G343" s="181"/>
    </row>
    <row r="344" spans="1:7">
      <c r="A344" s="202"/>
      <c r="B344" s="205"/>
      <c r="C344" s="194"/>
      <c r="D344" s="194"/>
      <c r="E344" s="194"/>
      <c r="F344" s="194"/>
      <c r="G344" s="181"/>
    </row>
    <row r="345" spans="1:7">
      <c r="A345" s="202"/>
      <c r="B345" s="205"/>
      <c r="C345" s="194"/>
      <c r="D345" s="194"/>
      <c r="E345" s="194"/>
      <c r="F345" s="194"/>
      <c r="G345" s="181"/>
    </row>
    <row r="346" spans="1:7">
      <c r="A346" s="202"/>
      <c r="B346" s="205"/>
      <c r="C346" s="194"/>
      <c r="D346" s="194"/>
      <c r="E346" s="194"/>
      <c r="F346" s="194"/>
      <c r="G346" s="181"/>
    </row>
    <row r="347" spans="1:7">
      <c r="A347" s="202"/>
      <c r="B347" s="205"/>
      <c r="C347" s="194"/>
      <c r="D347" s="194"/>
      <c r="E347" s="194"/>
      <c r="F347" s="194"/>
      <c r="G347" s="181"/>
    </row>
    <row r="348" spans="1:7">
      <c r="A348" s="202"/>
      <c r="B348" s="205"/>
      <c r="C348" s="194"/>
      <c r="D348" s="194"/>
      <c r="E348" s="194"/>
      <c r="F348" s="194"/>
      <c r="G348" s="181"/>
    </row>
    <row r="349" spans="1:7">
      <c r="A349" s="202"/>
      <c r="B349" s="207"/>
      <c r="C349" s="194"/>
      <c r="D349" s="194"/>
      <c r="E349" s="194"/>
      <c r="F349" s="194"/>
      <c r="G349" s="181"/>
    </row>
    <row r="350" spans="1:7">
      <c r="A350" s="202"/>
      <c r="B350" s="27"/>
      <c r="C350" s="194"/>
      <c r="D350" s="194"/>
      <c r="E350" s="194"/>
      <c r="F350" s="194"/>
      <c r="G350" s="181"/>
    </row>
    <row r="351" spans="1:7">
      <c r="A351" s="202"/>
      <c r="B351" s="203"/>
      <c r="C351" s="194"/>
      <c r="D351" s="194"/>
      <c r="E351" s="194"/>
      <c r="F351" s="194"/>
      <c r="G351" s="181"/>
    </row>
    <row r="352" spans="1:7">
      <c r="A352" s="202"/>
      <c r="B352" s="207"/>
      <c r="C352" s="194"/>
      <c r="D352" s="194"/>
      <c r="E352" s="194"/>
      <c r="F352" s="194"/>
      <c r="G352" s="181"/>
    </row>
    <row r="353" spans="1:7">
      <c r="A353" s="202"/>
      <c r="B353" s="205"/>
      <c r="C353" s="194"/>
      <c r="D353" s="194"/>
      <c r="E353" s="194"/>
      <c r="F353" s="194"/>
      <c r="G353" s="181"/>
    </row>
    <row r="354" spans="1:7">
      <c r="A354" s="202"/>
      <c r="B354" s="205"/>
      <c r="C354" s="194"/>
      <c r="D354" s="194"/>
      <c r="E354" s="194"/>
      <c r="F354" s="194"/>
      <c r="G354" s="181"/>
    </row>
    <row r="355" spans="1:7">
      <c r="A355" s="202"/>
      <c r="B355" s="205"/>
      <c r="C355" s="194"/>
      <c r="D355" s="194"/>
      <c r="E355" s="194"/>
      <c r="F355" s="194"/>
      <c r="G355" s="181"/>
    </row>
    <row r="356" spans="1:7">
      <c r="A356" s="202"/>
      <c r="B356" s="205"/>
      <c r="C356" s="194"/>
      <c r="D356" s="194"/>
      <c r="E356" s="194"/>
      <c r="F356" s="194"/>
      <c r="G356" s="181"/>
    </row>
    <row r="357" spans="1:7">
      <c r="A357" s="202"/>
      <c r="B357" s="205"/>
      <c r="C357" s="194"/>
      <c r="D357" s="194"/>
      <c r="E357" s="194"/>
      <c r="F357" s="194"/>
      <c r="G357" s="181"/>
    </row>
    <row r="358" spans="1:7">
      <c r="A358" s="202"/>
      <c r="B358" s="205"/>
      <c r="C358" s="194"/>
      <c r="D358" s="194"/>
      <c r="E358" s="194"/>
      <c r="F358" s="194"/>
      <c r="G358" s="181"/>
    </row>
    <row r="359" spans="1:7">
      <c r="A359" s="202"/>
      <c r="B359" s="207"/>
      <c r="C359" s="194"/>
      <c r="D359" s="194"/>
      <c r="E359" s="194"/>
      <c r="F359" s="194"/>
      <c r="G359" s="181"/>
    </row>
    <row r="360" spans="1:7">
      <c r="A360" s="202"/>
      <c r="B360" s="27"/>
      <c r="C360" s="194"/>
      <c r="D360" s="194"/>
      <c r="E360" s="194"/>
      <c r="F360" s="194"/>
      <c r="G360" s="181"/>
    </row>
    <row r="361" spans="1:7">
      <c r="A361" s="202"/>
      <c r="B361" s="210"/>
      <c r="C361" s="194"/>
      <c r="D361" s="194"/>
      <c r="E361" s="194"/>
      <c r="F361" s="194"/>
      <c r="G361" s="181"/>
    </row>
    <row r="362" spans="1:7">
      <c r="A362" s="202"/>
      <c r="B362" s="207"/>
      <c r="C362" s="194"/>
      <c r="D362" s="194"/>
      <c r="E362" s="194"/>
      <c r="F362" s="194"/>
      <c r="G362" s="181"/>
    </row>
    <row r="363" spans="1:7">
      <c r="A363" s="202"/>
      <c r="B363" s="205"/>
      <c r="C363" s="194"/>
      <c r="D363" s="194"/>
      <c r="E363" s="194"/>
      <c r="F363" s="194"/>
      <c r="G363" s="181"/>
    </row>
    <row r="364" spans="1:7">
      <c r="A364" s="202"/>
      <c r="B364" s="205"/>
      <c r="C364" s="194"/>
      <c r="D364" s="194"/>
      <c r="E364" s="194"/>
      <c r="F364" s="194"/>
      <c r="G364" s="181"/>
    </row>
    <row r="365" spans="1:7">
      <c r="A365" s="202"/>
      <c r="B365" s="205"/>
      <c r="C365" s="194"/>
      <c r="D365" s="194"/>
      <c r="E365" s="194"/>
      <c r="F365" s="194"/>
      <c r="G365" s="181"/>
    </row>
    <row r="366" spans="1:7">
      <c r="A366" s="202"/>
      <c r="B366" s="205"/>
      <c r="C366" s="194"/>
      <c r="D366" s="194"/>
      <c r="E366" s="194"/>
      <c r="F366" s="194"/>
      <c r="G366" s="181"/>
    </row>
    <row r="367" spans="1:7">
      <c r="A367" s="202"/>
      <c r="B367" s="205"/>
      <c r="C367" s="194"/>
      <c r="D367" s="194"/>
      <c r="E367" s="194"/>
      <c r="F367" s="194"/>
      <c r="G367" s="181"/>
    </row>
    <row r="368" spans="1:7">
      <c r="A368" s="202"/>
      <c r="B368" s="205"/>
      <c r="C368" s="194"/>
      <c r="D368" s="194"/>
      <c r="E368" s="194"/>
      <c r="F368" s="194"/>
      <c r="G368" s="181"/>
    </row>
    <row r="369" spans="1:7">
      <c r="A369" s="202"/>
      <c r="B369" s="207"/>
      <c r="C369" s="194"/>
      <c r="D369" s="194"/>
      <c r="E369" s="194"/>
      <c r="F369" s="194"/>
      <c r="G369" s="181"/>
    </row>
    <row r="370" spans="1:7">
      <c r="A370" s="27"/>
      <c r="B370" s="27"/>
      <c r="C370" s="194"/>
      <c r="D370" s="194"/>
      <c r="E370" s="194"/>
      <c r="F370" s="194"/>
      <c r="G370" s="181"/>
    </row>
    <row r="371" spans="1:7">
      <c r="C371" s="194"/>
      <c r="D371" s="194"/>
      <c r="E371" s="194"/>
      <c r="F371" s="194"/>
      <c r="G371" s="181"/>
    </row>
    <row r="372" spans="1:7">
      <c r="C372" s="194"/>
      <c r="D372" s="194"/>
      <c r="E372" s="194"/>
      <c r="F372" s="194"/>
      <c r="G372" s="181"/>
    </row>
    <row r="373" spans="1:7">
      <c r="C373" s="194"/>
      <c r="D373" s="194"/>
      <c r="E373" s="194"/>
      <c r="F373" s="194"/>
      <c r="G373" s="181"/>
    </row>
    <row r="374" spans="1:7">
      <c r="C374" s="194"/>
      <c r="D374" s="194"/>
      <c r="E374" s="194"/>
      <c r="F374" s="194"/>
      <c r="G374" s="181"/>
    </row>
    <row r="375" spans="1:7">
      <c r="C375" s="194"/>
      <c r="D375" s="194"/>
      <c r="E375" s="194"/>
      <c r="F375" s="194"/>
      <c r="G375" s="181"/>
    </row>
    <row r="376" spans="1:7">
      <c r="C376" s="194"/>
      <c r="D376" s="194"/>
      <c r="E376" s="194"/>
      <c r="F376" s="194"/>
      <c r="G376" s="181"/>
    </row>
    <row r="377" spans="1:7">
      <c r="C377" s="194"/>
      <c r="D377" s="194"/>
      <c r="E377" s="194"/>
      <c r="F377" s="194"/>
      <c r="G377" s="181"/>
    </row>
    <row r="378" spans="1:7">
      <c r="C378" s="194"/>
      <c r="D378" s="194"/>
      <c r="E378" s="194"/>
      <c r="F378" s="194"/>
      <c r="G378" s="181"/>
    </row>
    <row r="379" spans="1:7">
      <c r="C379" s="194"/>
      <c r="D379" s="194"/>
      <c r="E379" s="194"/>
      <c r="F379" s="194"/>
      <c r="G379" s="181"/>
    </row>
    <row r="380" spans="1:7">
      <c r="C380" s="194"/>
      <c r="D380" s="194"/>
      <c r="E380" s="194"/>
      <c r="F380" s="194"/>
      <c r="G380" s="181"/>
    </row>
    <row r="381" spans="1:7">
      <c r="C381" s="194"/>
      <c r="D381" s="194"/>
      <c r="E381" s="194"/>
      <c r="F381" s="194"/>
      <c r="G381" s="181"/>
    </row>
    <row r="382" spans="1:7">
      <c r="C382" s="194"/>
      <c r="D382" s="194"/>
      <c r="E382" s="194"/>
      <c r="F382" s="194"/>
      <c r="G382" s="181"/>
    </row>
    <row r="383" spans="1:7">
      <c r="C383" s="194"/>
      <c r="D383" s="194"/>
      <c r="E383" s="194"/>
      <c r="F383" s="194"/>
      <c r="G383" s="181"/>
    </row>
    <row r="384" spans="1:7">
      <c r="C384" s="194"/>
      <c r="D384" s="194"/>
      <c r="E384" s="194"/>
      <c r="F384" s="194"/>
      <c r="G384" s="181"/>
    </row>
    <row r="385" spans="3:7">
      <c r="C385" s="194"/>
      <c r="D385" s="194"/>
      <c r="E385" s="194"/>
      <c r="F385" s="194"/>
      <c r="G385" s="181"/>
    </row>
    <row r="386" spans="3:7">
      <c r="C386" s="194"/>
      <c r="D386" s="194"/>
      <c r="E386" s="194"/>
      <c r="F386" s="194"/>
      <c r="G386" s="181"/>
    </row>
    <row r="387" spans="3:7">
      <c r="C387" s="194"/>
      <c r="D387" s="194"/>
      <c r="E387" s="194"/>
      <c r="F387" s="194"/>
      <c r="G387" s="181"/>
    </row>
    <row r="388" spans="3:7">
      <c r="C388" s="194"/>
      <c r="D388" s="194"/>
      <c r="E388" s="194"/>
      <c r="F388" s="194"/>
      <c r="G388" s="181"/>
    </row>
    <row r="389" spans="3:7">
      <c r="C389" s="194"/>
      <c r="D389" s="194"/>
      <c r="E389" s="194"/>
      <c r="F389" s="194"/>
      <c r="G389" s="181"/>
    </row>
    <row r="390" spans="3:7">
      <c r="C390" s="194"/>
      <c r="D390" s="194"/>
      <c r="E390" s="194"/>
      <c r="F390" s="194"/>
      <c r="G390" s="181"/>
    </row>
    <row r="391" spans="3:7">
      <c r="C391" s="194"/>
      <c r="D391" s="194"/>
      <c r="E391" s="194"/>
      <c r="F391" s="194"/>
      <c r="G391" s="181"/>
    </row>
    <row r="392" spans="3:7">
      <c r="C392" s="194"/>
      <c r="D392" s="194"/>
      <c r="E392" s="194"/>
      <c r="F392" s="194"/>
      <c r="G392" s="181"/>
    </row>
    <row r="393" spans="3:7">
      <c r="C393" s="194"/>
      <c r="D393" s="194"/>
      <c r="E393" s="194"/>
      <c r="F393" s="194"/>
      <c r="G393" s="181"/>
    </row>
    <row r="394" spans="3:7">
      <c r="C394" s="194"/>
      <c r="D394" s="194"/>
      <c r="E394" s="194"/>
      <c r="F394" s="194"/>
      <c r="G394" s="181"/>
    </row>
    <row r="395" spans="3:7">
      <c r="C395" s="194"/>
      <c r="D395" s="194"/>
      <c r="E395" s="194"/>
      <c r="F395" s="194"/>
      <c r="G395" s="181"/>
    </row>
    <row r="396" spans="3:7">
      <c r="C396" s="194"/>
      <c r="D396" s="194"/>
      <c r="E396" s="194"/>
      <c r="F396" s="194"/>
      <c r="G396" s="181"/>
    </row>
    <row r="397" spans="3:7">
      <c r="C397" s="181"/>
      <c r="D397" s="181"/>
      <c r="E397" s="181"/>
      <c r="F397" s="181"/>
      <c r="G397" s="181"/>
    </row>
    <row r="398" spans="3:7">
      <c r="C398" s="181"/>
      <c r="D398" s="181"/>
      <c r="E398" s="181"/>
      <c r="F398" s="181"/>
      <c r="G398" s="181"/>
    </row>
    <row r="399" spans="3:7">
      <c r="C399" s="181"/>
      <c r="D399" s="181"/>
      <c r="E399" s="181"/>
      <c r="F399" s="181"/>
      <c r="G399" s="181"/>
    </row>
    <row r="400" spans="3:7">
      <c r="C400" s="181"/>
      <c r="D400" s="181"/>
      <c r="E400" s="181"/>
      <c r="F400" s="181"/>
      <c r="G400" s="181"/>
    </row>
    <row r="401" spans="3:7">
      <c r="C401" s="181"/>
      <c r="D401" s="181"/>
      <c r="E401" s="181"/>
      <c r="F401" s="181"/>
      <c r="G401" s="181"/>
    </row>
    <row r="402" spans="3:7">
      <c r="C402" s="181"/>
      <c r="D402" s="181"/>
      <c r="E402" s="181"/>
      <c r="F402" s="181"/>
      <c r="G402" s="181"/>
    </row>
    <row r="403" spans="3:7">
      <c r="C403" s="181"/>
      <c r="D403" s="181"/>
      <c r="E403" s="181"/>
      <c r="F403" s="181"/>
      <c r="G403" s="181"/>
    </row>
    <row r="404" spans="3:7">
      <c r="C404" s="181"/>
      <c r="D404" s="181"/>
      <c r="E404" s="181"/>
      <c r="F404" s="181"/>
      <c r="G404" s="181"/>
    </row>
    <row r="405" spans="3:7">
      <c r="C405" s="181"/>
      <c r="D405" s="181"/>
      <c r="E405" s="181"/>
      <c r="F405" s="181"/>
      <c r="G405" s="181"/>
    </row>
    <row r="406" spans="3:7">
      <c r="C406" s="181"/>
      <c r="D406" s="181"/>
      <c r="E406" s="181"/>
      <c r="F406" s="181"/>
      <c r="G406" s="181"/>
    </row>
    <row r="407" spans="3:7">
      <c r="C407" s="181"/>
      <c r="D407" s="181"/>
      <c r="E407" s="181"/>
      <c r="F407" s="181"/>
      <c r="G407" s="181"/>
    </row>
    <row r="408" spans="3:7">
      <c r="C408" s="181"/>
      <c r="D408" s="181"/>
      <c r="E408" s="181"/>
      <c r="F408" s="181"/>
      <c r="G408" s="181"/>
    </row>
    <row r="409" spans="3:7">
      <c r="C409" s="181"/>
      <c r="D409" s="181"/>
      <c r="E409" s="181"/>
      <c r="F409" s="181"/>
      <c r="G409" s="181"/>
    </row>
    <row r="410" spans="3:7">
      <c r="C410" s="181"/>
      <c r="D410" s="181"/>
      <c r="E410" s="181"/>
      <c r="F410" s="181"/>
      <c r="G410" s="181"/>
    </row>
  </sheetData>
  <mergeCells count="2">
    <mergeCell ref="B1:F1"/>
    <mergeCell ref="B3:F3"/>
  </mergeCells>
  <pageMargins left="0.39370078740157483" right="0.39370078740157483" top="0.74803149606299213" bottom="0.74803149606299213" header="0.31496062992125984" footer="0.31496062992125984"/>
  <pageSetup paperSize="8" scale="94" orientation="portrait" r:id="rId1"/>
  <rowBreaks count="1" manualBreakCount="1">
    <brk id="227" max="6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G100"/>
  <sheetViews>
    <sheetView zoomScaleNormal="100" workbookViewId="0">
      <selection activeCell="A2" sqref="A2:G2"/>
    </sheetView>
  </sheetViews>
  <sheetFormatPr defaultRowHeight="14.4"/>
  <cols>
    <col min="1" max="1" width="8.109375" customWidth="1"/>
    <col min="2" max="2" width="41" customWidth="1"/>
    <col min="3" max="3" width="13.44140625" customWidth="1"/>
    <col min="4" max="7" width="12.6640625" customWidth="1"/>
    <col min="258" max="258" width="8.109375" customWidth="1"/>
    <col min="259" max="259" width="41" customWidth="1"/>
    <col min="260" max="260" width="23" customWidth="1"/>
    <col min="261" max="261" width="21.88671875" customWidth="1"/>
    <col min="262" max="262" width="20.33203125" customWidth="1"/>
    <col min="263" max="263" width="12.6640625" customWidth="1"/>
    <col min="514" max="514" width="8.109375" customWidth="1"/>
    <col min="515" max="515" width="41" customWidth="1"/>
    <col min="516" max="516" width="23" customWidth="1"/>
    <col min="517" max="517" width="21.88671875" customWidth="1"/>
    <col min="518" max="518" width="20.33203125" customWidth="1"/>
    <col min="519" max="519" width="12.6640625" customWidth="1"/>
    <col min="770" max="770" width="8.109375" customWidth="1"/>
    <col min="771" max="771" width="41" customWidth="1"/>
    <col min="772" max="772" width="23" customWidth="1"/>
    <col min="773" max="773" width="21.88671875" customWidth="1"/>
    <col min="774" max="774" width="20.33203125" customWidth="1"/>
    <col min="775" max="775" width="12.6640625" customWidth="1"/>
    <col min="1026" max="1026" width="8.109375" customWidth="1"/>
    <col min="1027" max="1027" width="41" customWidth="1"/>
    <col min="1028" max="1028" width="23" customWidth="1"/>
    <col min="1029" max="1029" width="21.88671875" customWidth="1"/>
    <col min="1030" max="1030" width="20.33203125" customWidth="1"/>
    <col min="1031" max="1031" width="12.6640625" customWidth="1"/>
    <col min="1282" max="1282" width="8.109375" customWidth="1"/>
    <col min="1283" max="1283" width="41" customWidth="1"/>
    <col min="1284" max="1284" width="23" customWidth="1"/>
    <col min="1285" max="1285" width="21.88671875" customWidth="1"/>
    <col min="1286" max="1286" width="20.33203125" customWidth="1"/>
    <col min="1287" max="1287" width="12.6640625" customWidth="1"/>
    <col min="1538" max="1538" width="8.109375" customWidth="1"/>
    <col min="1539" max="1539" width="41" customWidth="1"/>
    <col min="1540" max="1540" width="23" customWidth="1"/>
    <col min="1541" max="1541" width="21.88671875" customWidth="1"/>
    <col min="1542" max="1542" width="20.33203125" customWidth="1"/>
    <col min="1543" max="1543" width="12.6640625" customWidth="1"/>
    <col min="1794" max="1794" width="8.109375" customWidth="1"/>
    <col min="1795" max="1795" width="41" customWidth="1"/>
    <col min="1796" max="1796" width="23" customWidth="1"/>
    <col min="1797" max="1797" width="21.88671875" customWidth="1"/>
    <col min="1798" max="1798" width="20.33203125" customWidth="1"/>
    <col min="1799" max="1799" width="12.6640625" customWidth="1"/>
    <col min="2050" max="2050" width="8.109375" customWidth="1"/>
    <col min="2051" max="2051" width="41" customWidth="1"/>
    <col min="2052" max="2052" width="23" customWidth="1"/>
    <col min="2053" max="2053" width="21.88671875" customWidth="1"/>
    <col min="2054" max="2054" width="20.33203125" customWidth="1"/>
    <col min="2055" max="2055" width="12.6640625" customWidth="1"/>
    <col min="2306" max="2306" width="8.109375" customWidth="1"/>
    <col min="2307" max="2307" width="41" customWidth="1"/>
    <col min="2308" max="2308" width="23" customWidth="1"/>
    <col min="2309" max="2309" width="21.88671875" customWidth="1"/>
    <col min="2310" max="2310" width="20.33203125" customWidth="1"/>
    <col min="2311" max="2311" width="12.6640625" customWidth="1"/>
    <col min="2562" max="2562" width="8.109375" customWidth="1"/>
    <col min="2563" max="2563" width="41" customWidth="1"/>
    <col min="2564" max="2564" width="23" customWidth="1"/>
    <col min="2565" max="2565" width="21.88671875" customWidth="1"/>
    <col min="2566" max="2566" width="20.33203125" customWidth="1"/>
    <col min="2567" max="2567" width="12.6640625" customWidth="1"/>
    <col min="2818" max="2818" width="8.109375" customWidth="1"/>
    <col min="2819" max="2819" width="41" customWidth="1"/>
    <col min="2820" max="2820" width="23" customWidth="1"/>
    <col min="2821" max="2821" width="21.88671875" customWidth="1"/>
    <col min="2822" max="2822" width="20.33203125" customWidth="1"/>
    <col min="2823" max="2823" width="12.6640625" customWidth="1"/>
    <col min="3074" max="3074" width="8.109375" customWidth="1"/>
    <col min="3075" max="3075" width="41" customWidth="1"/>
    <col min="3076" max="3076" width="23" customWidth="1"/>
    <col min="3077" max="3077" width="21.88671875" customWidth="1"/>
    <col min="3078" max="3078" width="20.33203125" customWidth="1"/>
    <col min="3079" max="3079" width="12.6640625" customWidth="1"/>
    <col min="3330" max="3330" width="8.109375" customWidth="1"/>
    <col min="3331" max="3331" width="41" customWidth="1"/>
    <col min="3332" max="3332" width="23" customWidth="1"/>
    <col min="3333" max="3333" width="21.88671875" customWidth="1"/>
    <col min="3334" max="3334" width="20.33203125" customWidth="1"/>
    <col min="3335" max="3335" width="12.6640625" customWidth="1"/>
    <col min="3586" max="3586" width="8.109375" customWidth="1"/>
    <col min="3587" max="3587" width="41" customWidth="1"/>
    <col min="3588" max="3588" width="23" customWidth="1"/>
    <col min="3589" max="3589" width="21.88671875" customWidth="1"/>
    <col min="3590" max="3590" width="20.33203125" customWidth="1"/>
    <col min="3591" max="3591" width="12.6640625" customWidth="1"/>
    <col min="3842" max="3842" width="8.109375" customWidth="1"/>
    <col min="3843" max="3843" width="41" customWidth="1"/>
    <col min="3844" max="3844" width="23" customWidth="1"/>
    <col min="3845" max="3845" width="21.88671875" customWidth="1"/>
    <col min="3846" max="3846" width="20.33203125" customWidth="1"/>
    <col min="3847" max="3847" width="12.6640625" customWidth="1"/>
    <col min="4098" max="4098" width="8.109375" customWidth="1"/>
    <col min="4099" max="4099" width="41" customWidth="1"/>
    <col min="4100" max="4100" width="23" customWidth="1"/>
    <col min="4101" max="4101" width="21.88671875" customWidth="1"/>
    <col min="4102" max="4102" width="20.33203125" customWidth="1"/>
    <col min="4103" max="4103" width="12.6640625" customWidth="1"/>
    <col min="4354" max="4354" width="8.109375" customWidth="1"/>
    <col min="4355" max="4355" width="41" customWidth="1"/>
    <col min="4356" max="4356" width="23" customWidth="1"/>
    <col min="4357" max="4357" width="21.88671875" customWidth="1"/>
    <col min="4358" max="4358" width="20.33203125" customWidth="1"/>
    <col min="4359" max="4359" width="12.6640625" customWidth="1"/>
    <col min="4610" max="4610" width="8.109375" customWidth="1"/>
    <col min="4611" max="4611" width="41" customWidth="1"/>
    <col min="4612" max="4612" width="23" customWidth="1"/>
    <col min="4613" max="4613" width="21.88671875" customWidth="1"/>
    <col min="4614" max="4614" width="20.33203125" customWidth="1"/>
    <col min="4615" max="4615" width="12.6640625" customWidth="1"/>
    <col min="4866" max="4866" width="8.109375" customWidth="1"/>
    <col min="4867" max="4867" width="41" customWidth="1"/>
    <col min="4868" max="4868" width="23" customWidth="1"/>
    <col min="4869" max="4869" width="21.88671875" customWidth="1"/>
    <col min="4870" max="4870" width="20.33203125" customWidth="1"/>
    <col min="4871" max="4871" width="12.6640625" customWidth="1"/>
    <col min="5122" max="5122" width="8.109375" customWidth="1"/>
    <col min="5123" max="5123" width="41" customWidth="1"/>
    <col min="5124" max="5124" width="23" customWidth="1"/>
    <col min="5125" max="5125" width="21.88671875" customWidth="1"/>
    <col min="5126" max="5126" width="20.33203125" customWidth="1"/>
    <col min="5127" max="5127" width="12.6640625" customWidth="1"/>
    <col min="5378" max="5378" width="8.109375" customWidth="1"/>
    <col min="5379" max="5379" width="41" customWidth="1"/>
    <col min="5380" max="5380" width="23" customWidth="1"/>
    <col min="5381" max="5381" width="21.88671875" customWidth="1"/>
    <col min="5382" max="5382" width="20.33203125" customWidth="1"/>
    <col min="5383" max="5383" width="12.6640625" customWidth="1"/>
    <col min="5634" max="5634" width="8.109375" customWidth="1"/>
    <col min="5635" max="5635" width="41" customWidth="1"/>
    <col min="5636" max="5636" width="23" customWidth="1"/>
    <col min="5637" max="5637" width="21.88671875" customWidth="1"/>
    <col min="5638" max="5638" width="20.33203125" customWidth="1"/>
    <col min="5639" max="5639" width="12.6640625" customWidth="1"/>
    <col min="5890" max="5890" width="8.109375" customWidth="1"/>
    <col min="5891" max="5891" width="41" customWidth="1"/>
    <col min="5892" max="5892" width="23" customWidth="1"/>
    <col min="5893" max="5893" width="21.88671875" customWidth="1"/>
    <col min="5894" max="5894" width="20.33203125" customWidth="1"/>
    <col min="5895" max="5895" width="12.6640625" customWidth="1"/>
    <col min="6146" max="6146" width="8.109375" customWidth="1"/>
    <col min="6147" max="6147" width="41" customWidth="1"/>
    <col min="6148" max="6148" width="23" customWidth="1"/>
    <col min="6149" max="6149" width="21.88671875" customWidth="1"/>
    <col min="6150" max="6150" width="20.33203125" customWidth="1"/>
    <col min="6151" max="6151" width="12.6640625" customWidth="1"/>
    <col min="6402" max="6402" width="8.109375" customWidth="1"/>
    <col min="6403" max="6403" width="41" customWidth="1"/>
    <col min="6404" max="6404" width="23" customWidth="1"/>
    <col min="6405" max="6405" width="21.88671875" customWidth="1"/>
    <col min="6406" max="6406" width="20.33203125" customWidth="1"/>
    <col min="6407" max="6407" width="12.6640625" customWidth="1"/>
    <col min="6658" max="6658" width="8.109375" customWidth="1"/>
    <col min="6659" max="6659" width="41" customWidth="1"/>
    <col min="6660" max="6660" width="23" customWidth="1"/>
    <col min="6661" max="6661" width="21.88671875" customWidth="1"/>
    <col min="6662" max="6662" width="20.33203125" customWidth="1"/>
    <col min="6663" max="6663" width="12.6640625" customWidth="1"/>
    <col min="6914" max="6914" width="8.109375" customWidth="1"/>
    <col min="6915" max="6915" width="41" customWidth="1"/>
    <col min="6916" max="6916" width="23" customWidth="1"/>
    <col min="6917" max="6917" width="21.88671875" customWidth="1"/>
    <col min="6918" max="6918" width="20.33203125" customWidth="1"/>
    <col min="6919" max="6919" width="12.6640625" customWidth="1"/>
    <col min="7170" max="7170" width="8.109375" customWidth="1"/>
    <col min="7171" max="7171" width="41" customWidth="1"/>
    <col min="7172" max="7172" width="23" customWidth="1"/>
    <col min="7173" max="7173" width="21.88671875" customWidth="1"/>
    <col min="7174" max="7174" width="20.33203125" customWidth="1"/>
    <col min="7175" max="7175" width="12.6640625" customWidth="1"/>
    <col min="7426" max="7426" width="8.109375" customWidth="1"/>
    <col min="7427" max="7427" width="41" customWidth="1"/>
    <col min="7428" max="7428" width="23" customWidth="1"/>
    <col min="7429" max="7429" width="21.88671875" customWidth="1"/>
    <col min="7430" max="7430" width="20.33203125" customWidth="1"/>
    <col min="7431" max="7431" width="12.6640625" customWidth="1"/>
    <col min="7682" max="7682" width="8.109375" customWidth="1"/>
    <col min="7683" max="7683" width="41" customWidth="1"/>
    <col min="7684" max="7684" width="23" customWidth="1"/>
    <col min="7685" max="7685" width="21.88671875" customWidth="1"/>
    <col min="7686" max="7686" width="20.33203125" customWidth="1"/>
    <col min="7687" max="7687" width="12.6640625" customWidth="1"/>
    <col min="7938" max="7938" width="8.109375" customWidth="1"/>
    <col min="7939" max="7939" width="41" customWidth="1"/>
    <col min="7940" max="7940" width="23" customWidth="1"/>
    <col min="7941" max="7941" width="21.88671875" customWidth="1"/>
    <col min="7942" max="7942" width="20.33203125" customWidth="1"/>
    <col min="7943" max="7943" width="12.6640625" customWidth="1"/>
    <col min="8194" max="8194" width="8.109375" customWidth="1"/>
    <col min="8195" max="8195" width="41" customWidth="1"/>
    <col min="8196" max="8196" width="23" customWidth="1"/>
    <col min="8197" max="8197" width="21.88671875" customWidth="1"/>
    <col min="8198" max="8198" width="20.33203125" customWidth="1"/>
    <col min="8199" max="8199" width="12.6640625" customWidth="1"/>
    <col min="8450" max="8450" width="8.109375" customWidth="1"/>
    <col min="8451" max="8451" width="41" customWidth="1"/>
    <col min="8452" max="8452" width="23" customWidth="1"/>
    <col min="8453" max="8453" width="21.88671875" customWidth="1"/>
    <col min="8454" max="8454" width="20.33203125" customWidth="1"/>
    <col min="8455" max="8455" width="12.6640625" customWidth="1"/>
    <col min="8706" max="8706" width="8.109375" customWidth="1"/>
    <col min="8707" max="8707" width="41" customWidth="1"/>
    <col min="8708" max="8708" width="23" customWidth="1"/>
    <col min="8709" max="8709" width="21.88671875" customWidth="1"/>
    <col min="8710" max="8710" width="20.33203125" customWidth="1"/>
    <col min="8711" max="8711" width="12.6640625" customWidth="1"/>
    <col min="8962" max="8962" width="8.109375" customWidth="1"/>
    <col min="8963" max="8963" width="41" customWidth="1"/>
    <col min="8964" max="8964" width="23" customWidth="1"/>
    <col min="8965" max="8965" width="21.88671875" customWidth="1"/>
    <col min="8966" max="8966" width="20.33203125" customWidth="1"/>
    <col min="8967" max="8967" width="12.6640625" customWidth="1"/>
    <col min="9218" max="9218" width="8.109375" customWidth="1"/>
    <col min="9219" max="9219" width="41" customWidth="1"/>
    <col min="9220" max="9220" width="23" customWidth="1"/>
    <col min="9221" max="9221" width="21.88671875" customWidth="1"/>
    <col min="9222" max="9222" width="20.33203125" customWidth="1"/>
    <col min="9223" max="9223" width="12.6640625" customWidth="1"/>
    <col min="9474" max="9474" width="8.109375" customWidth="1"/>
    <col min="9475" max="9475" width="41" customWidth="1"/>
    <col min="9476" max="9476" width="23" customWidth="1"/>
    <col min="9477" max="9477" width="21.88671875" customWidth="1"/>
    <col min="9478" max="9478" width="20.33203125" customWidth="1"/>
    <col min="9479" max="9479" width="12.6640625" customWidth="1"/>
    <col min="9730" max="9730" width="8.109375" customWidth="1"/>
    <col min="9731" max="9731" width="41" customWidth="1"/>
    <col min="9732" max="9732" width="23" customWidth="1"/>
    <col min="9733" max="9733" width="21.88671875" customWidth="1"/>
    <col min="9734" max="9734" width="20.33203125" customWidth="1"/>
    <col min="9735" max="9735" width="12.6640625" customWidth="1"/>
    <col min="9986" max="9986" width="8.109375" customWidth="1"/>
    <col min="9987" max="9987" width="41" customWidth="1"/>
    <col min="9988" max="9988" width="23" customWidth="1"/>
    <col min="9989" max="9989" width="21.88671875" customWidth="1"/>
    <col min="9990" max="9990" width="20.33203125" customWidth="1"/>
    <col min="9991" max="9991" width="12.6640625" customWidth="1"/>
    <col min="10242" max="10242" width="8.109375" customWidth="1"/>
    <col min="10243" max="10243" width="41" customWidth="1"/>
    <col min="10244" max="10244" width="23" customWidth="1"/>
    <col min="10245" max="10245" width="21.88671875" customWidth="1"/>
    <col min="10246" max="10246" width="20.33203125" customWidth="1"/>
    <col min="10247" max="10247" width="12.6640625" customWidth="1"/>
    <col min="10498" max="10498" width="8.109375" customWidth="1"/>
    <col min="10499" max="10499" width="41" customWidth="1"/>
    <col min="10500" max="10500" width="23" customWidth="1"/>
    <col min="10501" max="10501" width="21.88671875" customWidth="1"/>
    <col min="10502" max="10502" width="20.33203125" customWidth="1"/>
    <col min="10503" max="10503" width="12.6640625" customWidth="1"/>
    <col min="10754" max="10754" width="8.109375" customWidth="1"/>
    <col min="10755" max="10755" width="41" customWidth="1"/>
    <col min="10756" max="10756" width="23" customWidth="1"/>
    <col min="10757" max="10757" width="21.88671875" customWidth="1"/>
    <col min="10758" max="10758" width="20.33203125" customWidth="1"/>
    <col min="10759" max="10759" width="12.6640625" customWidth="1"/>
    <col min="11010" max="11010" width="8.109375" customWidth="1"/>
    <col min="11011" max="11011" width="41" customWidth="1"/>
    <col min="11012" max="11012" width="23" customWidth="1"/>
    <col min="11013" max="11013" width="21.88671875" customWidth="1"/>
    <col min="11014" max="11014" width="20.33203125" customWidth="1"/>
    <col min="11015" max="11015" width="12.6640625" customWidth="1"/>
    <col min="11266" max="11266" width="8.109375" customWidth="1"/>
    <col min="11267" max="11267" width="41" customWidth="1"/>
    <col min="11268" max="11268" width="23" customWidth="1"/>
    <col min="11269" max="11269" width="21.88671875" customWidth="1"/>
    <col min="11270" max="11270" width="20.33203125" customWidth="1"/>
    <col min="11271" max="11271" width="12.6640625" customWidth="1"/>
    <col min="11522" max="11522" width="8.109375" customWidth="1"/>
    <col min="11523" max="11523" width="41" customWidth="1"/>
    <col min="11524" max="11524" width="23" customWidth="1"/>
    <col min="11525" max="11525" width="21.88671875" customWidth="1"/>
    <col min="11526" max="11526" width="20.33203125" customWidth="1"/>
    <col min="11527" max="11527" width="12.6640625" customWidth="1"/>
    <col min="11778" max="11778" width="8.109375" customWidth="1"/>
    <col min="11779" max="11779" width="41" customWidth="1"/>
    <col min="11780" max="11780" width="23" customWidth="1"/>
    <col min="11781" max="11781" width="21.88671875" customWidth="1"/>
    <col min="11782" max="11782" width="20.33203125" customWidth="1"/>
    <col min="11783" max="11783" width="12.6640625" customWidth="1"/>
    <col min="12034" max="12034" width="8.109375" customWidth="1"/>
    <col min="12035" max="12035" width="41" customWidth="1"/>
    <col min="12036" max="12036" width="23" customWidth="1"/>
    <col min="12037" max="12037" width="21.88671875" customWidth="1"/>
    <col min="12038" max="12038" width="20.33203125" customWidth="1"/>
    <col min="12039" max="12039" width="12.6640625" customWidth="1"/>
    <col min="12290" max="12290" width="8.109375" customWidth="1"/>
    <col min="12291" max="12291" width="41" customWidth="1"/>
    <col min="12292" max="12292" width="23" customWidth="1"/>
    <col min="12293" max="12293" width="21.88671875" customWidth="1"/>
    <col min="12294" max="12294" width="20.33203125" customWidth="1"/>
    <col min="12295" max="12295" width="12.6640625" customWidth="1"/>
    <col min="12546" max="12546" width="8.109375" customWidth="1"/>
    <col min="12547" max="12547" width="41" customWidth="1"/>
    <col min="12548" max="12548" width="23" customWidth="1"/>
    <col min="12549" max="12549" width="21.88671875" customWidth="1"/>
    <col min="12550" max="12550" width="20.33203125" customWidth="1"/>
    <col min="12551" max="12551" width="12.6640625" customWidth="1"/>
    <col min="12802" max="12802" width="8.109375" customWidth="1"/>
    <col min="12803" max="12803" width="41" customWidth="1"/>
    <col min="12804" max="12804" width="23" customWidth="1"/>
    <col min="12805" max="12805" width="21.88671875" customWidth="1"/>
    <col min="12806" max="12806" width="20.33203125" customWidth="1"/>
    <col min="12807" max="12807" width="12.6640625" customWidth="1"/>
    <col min="13058" max="13058" width="8.109375" customWidth="1"/>
    <col min="13059" max="13059" width="41" customWidth="1"/>
    <col min="13060" max="13060" width="23" customWidth="1"/>
    <col min="13061" max="13061" width="21.88671875" customWidth="1"/>
    <col min="13062" max="13062" width="20.33203125" customWidth="1"/>
    <col min="13063" max="13063" width="12.6640625" customWidth="1"/>
    <col min="13314" max="13314" width="8.109375" customWidth="1"/>
    <col min="13315" max="13315" width="41" customWidth="1"/>
    <col min="13316" max="13316" width="23" customWidth="1"/>
    <col min="13317" max="13317" width="21.88671875" customWidth="1"/>
    <col min="13318" max="13318" width="20.33203125" customWidth="1"/>
    <col min="13319" max="13319" width="12.6640625" customWidth="1"/>
    <col min="13570" max="13570" width="8.109375" customWidth="1"/>
    <col min="13571" max="13571" width="41" customWidth="1"/>
    <col min="13572" max="13572" width="23" customWidth="1"/>
    <col min="13573" max="13573" width="21.88671875" customWidth="1"/>
    <col min="13574" max="13574" width="20.33203125" customWidth="1"/>
    <col min="13575" max="13575" width="12.6640625" customWidth="1"/>
    <col min="13826" max="13826" width="8.109375" customWidth="1"/>
    <col min="13827" max="13827" width="41" customWidth="1"/>
    <col min="13828" max="13828" width="23" customWidth="1"/>
    <col min="13829" max="13829" width="21.88671875" customWidth="1"/>
    <col min="13830" max="13830" width="20.33203125" customWidth="1"/>
    <col min="13831" max="13831" width="12.6640625" customWidth="1"/>
    <col min="14082" max="14082" width="8.109375" customWidth="1"/>
    <col min="14083" max="14083" width="41" customWidth="1"/>
    <col min="14084" max="14084" width="23" customWidth="1"/>
    <col min="14085" max="14085" width="21.88671875" customWidth="1"/>
    <col min="14086" max="14086" width="20.33203125" customWidth="1"/>
    <col min="14087" max="14087" width="12.6640625" customWidth="1"/>
    <col min="14338" max="14338" width="8.109375" customWidth="1"/>
    <col min="14339" max="14339" width="41" customWidth="1"/>
    <col min="14340" max="14340" width="23" customWidth="1"/>
    <col min="14341" max="14341" width="21.88671875" customWidth="1"/>
    <col min="14342" max="14342" width="20.33203125" customWidth="1"/>
    <col min="14343" max="14343" width="12.6640625" customWidth="1"/>
    <col min="14594" max="14594" width="8.109375" customWidth="1"/>
    <col min="14595" max="14595" width="41" customWidth="1"/>
    <col min="14596" max="14596" width="23" customWidth="1"/>
    <col min="14597" max="14597" width="21.88671875" customWidth="1"/>
    <col min="14598" max="14598" width="20.33203125" customWidth="1"/>
    <col min="14599" max="14599" width="12.6640625" customWidth="1"/>
    <col min="14850" max="14850" width="8.109375" customWidth="1"/>
    <col min="14851" max="14851" width="41" customWidth="1"/>
    <col min="14852" max="14852" width="23" customWidth="1"/>
    <col min="14853" max="14853" width="21.88671875" customWidth="1"/>
    <col min="14854" max="14854" width="20.33203125" customWidth="1"/>
    <col min="14855" max="14855" width="12.6640625" customWidth="1"/>
    <col min="15106" max="15106" width="8.109375" customWidth="1"/>
    <col min="15107" max="15107" width="41" customWidth="1"/>
    <col min="15108" max="15108" width="23" customWidth="1"/>
    <col min="15109" max="15109" width="21.88671875" customWidth="1"/>
    <col min="15110" max="15110" width="20.33203125" customWidth="1"/>
    <col min="15111" max="15111" width="12.6640625" customWidth="1"/>
    <col min="15362" max="15362" width="8.109375" customWidth="1"/>
    <col min="15363" max="15363" width="41" customWidth="1"/>
    <col min="15364" max="15364" width="23" customWidth="1"/>
    <col min="15365" max="15365" width="21.88671875" customWidth="1"/>
    <col min="15366" max="15366" width="20.33203125" customWidth="1"/>
    <col min="15367" max="15367" width="12.6640625" customWidth="1"/>
    <col min="15618" max="15618" width="8.109375" customWidth="1"/>
    <col min="15619" max="15619" width="41" customWidth="1"/>
    <col min="15620" max="15620" width="23" customWidth="1"/>
    <col min="15621" max="15621" width="21.88671875" customWidth="1"/>
    <col min="15622" max="15622" width="20.33203125" customWidth="1"/>
    <col min="15623" max="15623" width="12.6640625" customWidth="1"/>
    <col min="15874" max="15874" width="8.109375" customWidth="1"/>
    <col min="15875" max="15875" width="41" customWidth="1"/>
    <col min="15876" max="15876" width="23" customWidth="1"/>
    <col min="15877" max="15877" width="21.88671875" customWidth="1"/>
    <col min="15878" max="15878" width="20.33203125" customWidth="1"/>
    <col min="15879" max="15879" width="12.6640625" customWidth="1"/>
    <col min="16130" max="16130" width="8.109375" customWidth="1"/>
    <col min="16131" max="16131" width="41" customWidth="1"/>
    <col min="16132" max="16132" width="23" customWidth="1"/>
    <col min="16133" max="16133" width="21.88671875" customWidth="1"/>
    <col min="16134" max="16134" width="20.33203125" customWidth="1"/>
    <col min="16135" max="16135" width="12.6640625" customWidth="1"/>
  </cols>
  <sheetData>
    <row r="1" spans="1:7" ht="23.4" customHeight="1">
      <c r="A1" s="456" t="s">
        <v>497</v>
      </c>
      <c r="B1" s="456"/>
      <c r="C1" s="456"/>
      <c r="D1" s="456"/>
      <c r="E1" s="456"/>
      <c r="F1" s="456"/>
      <c r="G1" s="456"/>
    </row>
    <row r="2" spans="1:7" ht="21" customHeight="1">
      <c r="A2" s="457" t="s">
        <v>430</v>
      </c>
      <c r="B2" s="458"/>
      <c r="C2" s="458"/>
      <c r="D2" s="459"/>
      <c r="E2" s="459"/>
      <c r="F2" s="459"/>
      <c r="G2" s="460"/>
    </row>
    <row r="3" spans="1:7" ht="46.8">
      <c r="A3" s="309"/>
      <c r="B3" s="309" t="s">
        <v>54</v>
      </c>
      <c r="C3" s="309" t="s">
        <v>441</v>
      </c>
      <c r="D3" s="309" t="s">
        <v>385</v>
      </c>
      <c r="E3" s="309" t="s">
        <v>442</v>
      </c>
      <c r="F3" s="309" t="s">
        <v>440</v>
      </c>
      <c r="G3" s="309" t="s">
        <v>431</v>
      </c>
    </row>
    <row r="4" spans="1:7" ht="15.6">
      <c r="A4" s="309"/>
      <c r="B4" s="309"/>
      <c r="C4" s="309" t="s">
        <v>386</v>
      </c>
      <c r="D4" s="309" t="s">
        <v>300</v>
      </c>
      <c r="E4" s="309" t="s">
        <v>300</v>
      </c>
      <c r="F4" s="309" t="s">
        <v>300</v>
      </c>
      <c r="G4" s="309" t="s">
        <v>326</v>
      </c>
    </row>
    <row r="5" spans="1:7" ht="15.6">
      <c r="A5" s="309">
        <v>1</v>
      </c>
      <c r="B5" s="309">
        <v>2</v>
      </c>
      <c r="C5" s="309">
        <v>3</v>
      </c>
      <c r="D5" s="309">
        <v>4</v>
      </c>
      <c r="E5" s="309">
        <v>5</v>
      </c>
      <c r="F5" s="309">
        <v>6</v>
      </c>
      <c r="G5" s="309">
        <v>7</v>
      </c>
    </row>
    <row r="6" spans="1:7">
      <c r="A6" s="310">
        <v>1</v>
      </c>
      <c r="B6" s="311" t="s">
        <v>336</v>
      </c>
      <c r="C6" s="312">
        <v>1907214</v>
      </c>
      <c r="D6" s="312">
        <v>1900152</v>
      </c>
      <c r="E6" s="312">
        <v>1900152</v>
      </c>
      <c r="F6" s="312">
        <v>1900001</v>
      </c>
      <c r="G6" s="312">
        <v>1920000</v>
      </c>
    </row>
    <row r="7" spans="1:7">
      <c r="A7" s="310">
        <v>2</v>
      </c>
      <c r="B7" s="311" t="s">
        <v>337</v>
      </c>
      <c r="C7" s="312">
        <v>8000</v>
      </c>
      <c r="D7" s="312">
        <v>0</v>
      </c>
      <c r="E7" s="312">
        <v>0</v>
      </c>
      <c r="F7" s="312">
        <v>0</v>
      </c>
      <c r="G7" s="312">
        <v>0</v>
      </c>
    </row>
    <row r="8" spans="1:7" ht="26.4">
      <c r="A8" s="310">
        <v>3</v>
      </c>
      <c r="B8" s="311" t="s">
        <v>338</v>
      </c>
      <c r="C8" s="312">
        <v>41800</v>
      </c>
      <c r="D8" s="312">
        <v>3400</v>
      </c>
      <c r="E8" s="312">
        <v>16800</v>
      </c>
      <c r="F8" s="312">
        <v>27800</v>
      </c>
      <c r="G8" s="312">
        <v>2200</v>
      </c>
    </row>
    <row r="9" spans="1:7" ht="26.4">
      <c r="A9" s="310">
        <v>4</v>
      </c>
      <c r="B9" s="311" t="s">
        <v>339</v>
      </c>
      <c r="C9" s="312">
        <v>1957014</v>
      </c>
      <c r="D9" s="312">
        <f>SUM(D6,D7,D8)</f>
        <v>1903552</v>
      </c>
      <c r="E9" s="312">
        <f>SUM(E6,E7,E8)</f>
        <v>1916952</v>
      </c>
      <c r="F9" s="312">
        <f>SUM(F6:F8)</f>
        <v>1927801</v>
      </c>
      <c r="G9" s="312">
        <f>SUM(G6:G8)</f>
        <v>1922200</v>
      </c>
    </row>
    <row r="10" spans="1:7">
      <c r="A10" s="310">
        <v>5</v>
      </c>
      <c r="B10" s="311" t="s">
        <v>340</v>
      </c>
      <c r="C10" s="312">
        <v>2200252</v>
      </c>
      <c r="D10" s="312">
        <v>2306448</v>
      </c>
      <c r="E10" s="312">
        <v>2306448</v>
      </c>
      <c r="F10" s="312">
        <v>2306448</v>
      </c>
      <c r="G10" s="312">
        <v>2306448</v>
      </c>
    </row>
    <row r="11" spans="1:7" ht="26.4">
      <c r="A11" s="310">
        <v>6</v>
      </c>
      <c r="B11" s="311" t="s">
        <v>341</v>
      </c>
      <c r="C11" s="312">
        <v>360000</v>
      </c>
      <c r="D11" s="312">
        <v>360000</v>
      </c>
      <c r="E11" s="312">
        <v>538270</v>
      </c>
      <c r="F11" s="312">
        <v>538265</v>
      </c>
      <c r="G11" s="312">
        <v>360000</v>
      </c>
    </row>
    <row r="12" spans="1:7">
      <c r="A12" s="310">
        <v>7</v>
      </c>
      <c r="B12" s="311" t="s">
        <v>391</v>
      </c>
      <c r="C12" s="312">
        <v>2560252</v>
      </c>
      <c r="D12" s="312">
        <f>SUM(D10:D11)</f>
        <v>2666448</v>
      </c>
      <c r="E12" s="312">
        <f>SUM(E10:E11)</f>
        <v>2844718</v>
      </c>
      <c r="F12" s="312">
        <f>SUM(F10:F11)</f>
        <v>2844713</v>
      </c>
      <c r="G12" s="312">
        <f>SUM(G10:G11)</f>
        <v>2666448</v>
      </c>
    </row>
    <row r="13" spans="1:7">
      <c r="A13" s="310">
        <v>8</v>
      </c>
      <c r="B13" s="313" t="s">
        <v>392</v>
      </c>
      <c r="C13" s="314">
        <v>4517266</v>
      </c>
      <c r="D13" s="314">
        <f>SUM(D9,D12)</f>
        <v>4570000</v>
      </c>
      <c r="E13" s="314">
        <f>SUM(E9,E12)</f>
        <v>4761670</v>
      </c>
      <c r="F13" s="314">
        <f>SUM(F9,F12)</f>
        <v>4772514</v>
      </c>
      <c r="G13" s="314">
        <f>SUM(G9,G12)</f>
        <v>4588648</v>
      </c>
    </row>
    <row r="14" spans="1:7" ht="26.4">
      <c r="A14" s="310">
        <v>9</v>
      </c>
      <c r="B14" s="313" t="s">
        <v>393</v>
      </c>
      <c r="C14" s="314">
        <v>974326</v>
      </c>
      <c r="D14" s="314">
        <v>894000</v>
      </c>
      <c r="E14" s="314">
        <v>935693</v>
      </c>
      <c r="F14" s="314">
        <v>937020</v>
      </c>
      <c r="G14" s="314">
        <f>SUM(G15,G16,G17)</f>
        <v>890000</v>
      </c>
    </row>
    <row r="15" spans="1:7">
      <c r="A15" s="310">
        <v>10</v>
      </c>
      <c r="B15" s="311" t="s">
        <v>342</v>
      </c>
      <c r="C15" s="312">
        <v>971565</v>
      </c>
      <c r="D15" s="312">
        <v>894000</v>
      </c>
      <c r="E15" s="312">
        <v>904413</v>
      </c>
      <c r="F15" s="312">
        <v>937020</v>
      </c>
      <c r="G15" s="312">
        <v>890000</v>
      </c>
    </row>
    <row r="16" spans="1:7">
      <c r="A16" s="310">
        <v>11</v>
      </c>
      <c r="B16" s="311" t="s">
        <v>343</v>
      </c>
      <c r="C16" s="312">
        <v>1333</v>
      </c>
      <c r="D16" s="312">
        <v>0</v>
      </c>
      <c r="E16" s="312">
        <v>0</v>
      </c>
      <c r="F16" s="312">
        <v>0</v>
      </c>
      <c r="G16" s="312">
        <v>0</v>
      </c>
    </row>
    <row r="17" spans="1:7" ht="26.4">
      <c r="A17" s="310">
        <v>12</v>
      </c>
      <c r="B17" s="311" t="s">
        <v>344</v>
      </c>
      <c r="C17" s="312">
        <v>1428</v>
      </c>
      <c r="D17" s="312">
        <v>0</v>
      </c>
      <c r="E17" s="312">
        <v>0</v>
      </c>
      <c r="F17" s="312">
        <v>0</v>
      </c>
      <c r="G17" s="312">
        <v>0</v>
      </c>
    </row>
    <row r="18" spans="1:7">
      <c r="A18" s="310">
        <v>13</v>
      </c>
      <c r="B18" s="311" t="s">
        <v>345</v>
      </c>
      <c r="C18" s="312">
        <v>24461</v>
      </c>
      <c r="D18" s="312">
        <v>0</v>
      </c>
      <c r="E18" s="312">
        <v>0</v>
      </c>
      <c r="F18" s="312">
        <v>0</v>
      </c>
      <c r="G18" s="312">
        <v>0</v>
      </c>
    </row>
    <row r="19" spans="1:7">
      <c r="A19" s="310">
        <v>14</v>
      </c>
      <c r="B19" s="311" t="s">
        <v>346</v>
      </c>
      <c r="C19" s="312">
        <v>869738</v>
      </c>
      <c r="D19" s="312">
        <v>600000</v>
      </c>
      <c r="E19" s="312">
        <v>600000</v>
      </c>
      <c r="F19" s="312">
        <v>597429</v>
      </c>
      <c r="G19" s="312">
        <v>1000000</v>
      </c>
    </row>
    <row r="20" spans="1:7">
      <c r="A20" s="310">
        <v>15</v>
      </c>
      <c r="B20" s="311" t="s">
        <v>394</v>
      </c>
      <c r="C20" s="312">
        <v>894199</v>
      </c>
      <c r="D20" s="312">
        <f>SUM(D18:D19)</f>
        <v>600000</v>
      </c>
      <c r="E20" s="312">
        <f>SUM(E18:E19)</f>
        <v>600000</v>
      </c>
      <c r="F20" s="312">
        <f>SUM(F18:F19)</f>
        <v>597429</v>
      </c>
      <c r="G20" s="312">
        <f>SUM(G18:G19)</f>
        <v>1000000</v>
      </c>
    </row>
    <row r="21" spans="1:7">
      <c r="A21" s="310">
        <v>16</v>
      </c>
      <c r="B21" s="311" t="s">
        <v>347</v>
      </c>
      <c r="C21" s="312">
        <v>360643</v>
      </c>
      <c r="D21" s="312">
        <v>359592</v>
      </c>
      <c r="E21" s="312">
        <v>359592</v>
      </c>
      <c r="F21" s="312">
        <v>361715</v>
      </c>
      <c r="G21" s="312">
        <v>380000</v>
      </c>
    </row>
    <row r="22" spans="1:7">
      <c r="A22" s="310">
        <v>17</v>
      </c>
      <c r="B22" s="311" t="s">
        <v>348</v>
      </c>
      <c r="C22" s="312">
        <v>190482</v>
      </c>
      <c r="D22" s="312">
        <v>159024</v>
      </c>
      <c r="E22" s="312">
        <v>159024</v>
      </c>
      <c r="F22" s="312">
        <v>161939</v>
      </c>
      <c r="G22" s="312">
        <v>170000</v>
      </c>
    </row>
    <row r="23" spans="1:7">
      <c r="A23" s="310">
        <v>18</v>
      </c>
      <c r="B23" s="311" t="s">
        <v>395</v>
      </c>
      <c r="C23" s="312">
        <v>551125</v>
      </c>
      <c r="D23" s="312">
        <f>SUM(D21:D22)</f>
        <v>518616</v>
      </c>
      <c r="E23" s="312">
        <f>SUM(E21:E22)</f>
        <v>518616</v>
      </c>
      <c r="F23" s="312">
        <f>SUM(F21:F22)</f>
        <v>523654</v>
      </c>
      <c r="G23" s="312">
        <f>SUM(G21:G22)</f>
        <v>550000</v>
      </c>
    </row>
    <row r="24" spans="1:7">
      <c r="A24" s="310">
        <v>19</v>
      </c>
      <c r="B24" s="311" t="s">
        <v>349</v>
      </c>
      <c r="C24" s="312">
        <v>1464913</v>
      </c>
      <c r="D24" s="312">
        <v>1400000</v>
      </c>
      <c r="E24" s="312">
        <v>1400000</v>
      </c>
      <c r="F24" s="312">
        <v>980849</v>
      </c>
      <c r="G24" s="312">
        <v>1400000</v>
      </c>
    </row>
    <row r="25" spans="1:7">
      <c r="A25" s="310">
        <v>20</v>
      </c>
      <c r="B25" s="311" t="s">
        <v>350</v>
      </c>
      <c r="C25" s="312">
        <v>236220</v>
      </c>
      <c r="D25" s="312">
        <v>250000</v>
      </c>
      <c r="E25" s="312">
        <v>250000</v>
      </c>
      <c r="F25" s="312">
        <v>0</v>
      </c>
      <c r="G25" s="312">
        <v>250000</v>
      </c>
    </row>
    <row r="26" spans="1:7" ht="18.600000000000001" customHeight="1">
      <c r="A26" s="310">
        <v>21</v>
      </c>
      <c r="B26" s="311" t="s">
        <v>351</v>
      </c>
      <c r="C26" s="312">
        <v>804200</v>
      </c>
      <c r="D26" s="312">
        <v>433200</v>
      </c>
      <c r="E26" s="312">
        <v>433200</v>
      </c>
      <c r="F26" s="312">
        <v>286600</v>
      </c>
      <c r="G26" s="312">
        <v>320000</v>
      </c>
    </row>
    <row r="27" spans="1:7">
      <c r="A27" s="310">
        <v>22</v>
      </c>
      <c r="B27" s="311" t="s">
        <v>352</v>
      </c>
      <c r="C27" s="312">
        <v>1237137</v>
      </c>
      <c r="D27" s="312">
        <v>1090316</v>
      </c>
      <c r="E27" s="312">
        <v>1225566</v>
      </c>
      <c r="F27" s="312">
        <v>1212119</v>
      </c>
      <c r="G27" s="312">
        <v>1200000</v>
      </c>
    </row>
    <row r="28" spans="1:7">
      <c r="A28" s="310">
        <v>23</v>
      </c>
      <c r="B28" s="311" t="s">
        <v>353</v>
      </c>
      <c r="C28" s="312">
        <v>111074</v>
      </c>
      <c r="D28" s="312"/>
      <c r="E28" s="312"/>
      <c r="F28" s="312">
        <v>137487</v>
      </c>
      <c r="G28" s="312"/>
    </row>
    <row r="29" spans="1:7">
      <c r="A29" s="310">
        <v>24</v>
      </c>
      <c r="B29" s="311" t="s">
        <v>396</v>
      </c>
      <c r="C29" s="312">
        <v>3742470</v>
      </c>
      <c r="D29" s="312">
        <f>SUM(D24,D25,D26,D27)</f>
        <v>3173516</v>
      </c>
      <c r="E29" s="312">
        <f>SUM(E24,E25,E26,E27)</f>
        <v>3308766</v>
      </c>
      <c r="F29" s="312">
        <f>SUM(F24,F25,F26,F27)</f>
        <v>2479568</v>
      </c>
      <c r="G29" s="312">
        <f>SUM(G24,G25,G26,G27)</f>
        <v>3170000</v>
      </c>
    </row>
    <row r="30" spans="1:7" ht="26.4">
      <c r="A30" s="310">
        <v>25</v>
      </c>
      <c r="B30" s="311" t="s">
        <v>354</v>
      </c>
      <c r="C30" s="312">
        <v>1036125</v>
      </c>
      <c r="D30" s="312">
        <v>869868</v>
      </c>
      <c r="E30" s="312">
        <v>869868</v>
      </c>
      <c r="F30" s="312">
        <v>642897</v>
      </c>
      <c r="G30" s="312">
        <v>850000</v>
      </c>
    </row>
    <row r="31" spans="1:7">
      <c r="A31" s="310">
        <v>26</v>
      </c>
      <c r="B31" s="311" t="s">
        <v>397</v>
      </c>
      <c r="C31" s="312">
        <v>2667</v>
      </c>
      <c r="D31" s="312">
        <v>0</v>
      </c>
      <c r="E31" s="312">
        <v>0</v>
      </c>
      <c r="F31" s="312">
        <v>0</v>
      </c>
      <c r="G31" s="312">
        <v>0</v>
      </c>
    </row>
    <row r="32" spans="1:7">
      <c r="A32" s="310">
        <v>27</v>
      </c>
      <c r="B32" s="311" t="s">
        <v>355</v>
      </c>
      <c r="C32" s="312">
        <v>2667</v>
      </c>
      <c r="D32" s="312">
        <v>0</v>
      </c>
      <c r="E32" s="312">
        <v>0</v>
      </c>
      <c r="F32" s="312">
        <v>0</v>
      </c>
      <c r="G32" s="312">
        <v>0</v>
      </c>
    </row>
    <row r="33" spans="1:7">
      <c r="A33" s="310">
        <v>28</v>
      </c>
      <c r="B33" s="311" t="s">
        <v>356</v>
      </c>
      <c r="C33" s="312">
        <v>131356</v>
      </c>
      <c r="D33" s="312">
        <v>86000</v>
      </c>
      <c r="E33" s="312">
        <v>146000</v>
      </c>
      <c r="F33" s="312">
        <v>160217</v>
      </c>
      <c r="G33" s="312">
        <v>140000</v>
      </c>
    </row>
    <row r="34" spans="1:7" ht="26.4">
      <c r="A34" s="310">
        <v>29</v>
      </c>
      <c r="B34" s="311" t="s">
        <v>398</v>
      </c>
      <c r="C34" s="312">
        <v>1170148</v>
      </c>
      <c r="D34" s="312">
        <f>SUM(D30:D33)</f>
        <v>955868</v>
      </c>
      <c r="E34" s="312">
        <f>SUM(E30:E33)</f>
        <v>1015868</v>
      </c>
      <c r="F34" s="312">
        <f>SUM(F30:F33)</f>
        <v>803114</v>
      </c>
      <c r="G34" s="312">
        <f>SUM(G30:G33)</f>
        <v>990000</v>
      </c>
    </row>
    <row r="35" spans="1:7">
      <c r="A35" s="310">
        <v>30</v>
      </c>
      <c r="B35" s="313" t="s">
        <v>399</v>
      </c>
      <c r="C35" s="314">
        <v>6357942</v>
      </c>
      <c r="D35" s="314">
        <f>SUM(D20,D23,D29,D34)</f>
        <v>5248000</v>
      </c>
      <c r="E35" s="314">
        <f>SUM(E20,E23,E29,E34)</f>
        <v>5443250</v>
      </c>
      <c r="F35" s="314">
        <f>SUM(F20,F23,F29,F34)</f>
        <v>4403765</v>
      </c>
      <c r="G35" s="314">
        <f>SUM(G20,G23,G29,G34)</f>
        <v>5710000</v>
      </c>
    </row>
    <row r="36" spans="1:7">
      <c r="A36" s="310">
        <v>31</v>
      </c>
      <c r="B36" s="311" t="s">
        <v>400</v>
      </c>
      <c r="C36" s="312">
        <v>1191000</v>
      </c>
      <c r="D36" s="312">
        <v>1124000</v>
      </c>
      <c r="E36" s="312">
        <v>1124000</v>
      </c>
      <c r="F36" s="312">
        <v>855000</v>
      </c>
      <c r="G36" s="312">
        <v>1274500</v>
      </c>
    </row>
    <row r="37" spans="1:7">
      <c r="A37" s="310">
        <v>32</v>
      </c>
      <c r="B37" s="311" t="s">
        <v>357</v>
      </c>
      <c r="C37" s="312">
        <v>1191000</v>
      </c>
      <c r="D37" s="312">
        <v>1124000</v>
      </c>
      <c r="E37" s="312">
        <v>1124000</v>
      </c>
      <c r="F37" s="312">
        <v>855000</v>
      </c>
      <c r="G37" s="312">
        <v>1274500</v>
      </c>
    </row>
    <row r="38" spans="1:7">
      <c r="A38" s="310">
        <v>33</v>
      </c>
      <c r="B38" s="313" t="s">
        <v>401</v>
      </c>
      <c r="C38" s="314">
        <v>1191000</v>
      </c>
      <c r="D38" s="314">
        <v>1124000</v>
      </c>
      <c r="E38" s="314">
        <v>1124000</v>
      </c>
      <c r="F38" s="314">
        <v>855000</v>
      </c>
      <c r="G38" s="314">
        <f>SUM(G36)</f>
        <v>1274500</v>
      </c>
    </row>
    <row r="39" spans="1:7" ht="26.4">
      <c r="A39" s="310">
        <v>34</v>
      </c>
      <c r="B39" s="311" t="s">
        <v>358</v>
      </c>
      <c r="C39" s="312">
        <v>397170</v>
      </c>
      <c r="D39" s="312">
        <v>0</v>
      </c>
      <c r="E39" s="312">
        <v>0</v>
      </c>
      <c r="F39" s="312">
        <v>0</v>
      </c>
      <c r="G39" s="312">
        <v>0</v>
      </c>
    </row>
    <row r="40" spans="1:7" ht="26.4">
      <c r="A40" s="310">
        <v>35</v>
      </c>
      <c r="B40" s="311" t="s">
        <v>402</v>
      </c>
      <c r="C40" s="312">
        <v>4733628</v>
      </c>
      <c r="D40" s="312">
        <v>4854255</v>
      </c>
      <c r="E40" s="312">
        <v>4861139</v>
      </c>
      <c r="F40" s="312">
        <v>4861139</v>
      </c>
      <c r="G40" s="312">
        <f>SUM(G41,G42,G43)</f>
        <v>5075553</v>
      </c>
    </row>
    <row r="41" spans="1:7" ht="26.4">
      <c r="A41" s="310">
        <v>36</v>
      </c>
      <c r="B41" s="311" t="s">
        <v>359</v>
      </c>
      <c r="C41" s="312">
        <v>4385628</v>
      </c>
      <c r="D41" s="312">
        <v>4406255</v>
      </c>
      <c r="E41" s="312">
        <v>4402139</v>
      </c>
      <c r="F41" s="312">
        <v>4402139</v>
      </c>
      <c r="G41" s="312">
        <v>4975553</v>
      </c>
    </row>
    <row r="42" spans="1:7">
      <c r="A42" s="310">
        <v>37</v>
      </c>
      <c r="B42" s="311" t="s">
        <v>360</v>
      </c>
      <c r="C42" s="312">
        <v>348000</v>
      </c>
      <c r="D42" s="312">
        <v>348000</v>
      </c>
      <c r="E42" s="312">
        <v>359000</v>
      </c>
      <c r="F42" s="312">
        <v>359000</v>
      </c>
      <c r="G42" s="312">
        <v>0</v>
      </c>
    </row>
    <row r="43" spans="1:7">
      <c r="A43" s="310">
        <v>38</v>
      </c>
      <c r="B43" s="311" t="s">
        <v>361</v>
      </c>
      <c r="C43" s="312"/>
      <c r="D43" s="312">
        <v>100000</v>
      </c>
      <c r="E43" s="312">
        <v>100000</v>
      </c>
      <c r="F43" s="312">
        <v>100000</v>
      </c>
      <c r="G43" s="312">
        <v>100000</v>
      </c>
    </row>
    <row r="44" spans="1:7" ht="26.4">
      <c r="A44" s="310">
        <v>39</v>
      </c>
      <c r="B44" s="311" t="s">
        <v>403</v>
      </c>
      <c r="C44" s="312">
        <v>72000</v>
      </c>
      <c r="D44" s="312">
        <v>130000</v>
      </c>
      <c r="E44" s="312">
        <v>130000</v>
      </c>
      <c r="F44" s="312">
        <v>98000</v>
      </c>
      <c r="G44" s="312">
        <v>130000</v>
      </c>
    </row>
    <row r="45" spans="1:7">
      <c r="A45" s="310">
        <v>40</v>
      </c>
      <c r="B45" s="311" t="s">
        <v>362</v>
      </c>
      <c r="C45" s="312">
        <v>48000</v>
      </c>
      <c r="D45" s="312">
        <v>0</v>
      </c>
      <c r="E45" s="312">
        <v>0</v>
      </c>
      <c r="F45" s="312">
        <v>42000</v>
      </c>
      <c r="G45" s="312">
        <v>0</v>
      </c>
    </row>
    <row r="46" spans="1:7">
      <c r="A46" s="310">
        <v>41</v>
      </c>
      <c r="B46" s="311" t="s">
        <v>363</v>
      </c>
      <c r="C46" s="312">
        <v>24000</v>
      </c>
      <c r="D46" s="312">
        <v>130000</v>
      </c>
      <c r="E46" s="312">
        <v>130000</v>
      </c>
      <c r="F46" s="312">
        <v>56000</v>
      </c>
      <c r="G46" s="312">
        <v>0</v>
      </c>
    </row>
    <row r="47" spans="1:7">
      <c r="A47" s="310">
        <v>42</v>
      </c>
      <c r="B47" s="311" t="s">
        <v>364</v>
      </c>
      <c r="C47" s="312">
        <v>0</v>
      </c>
      <c r="D47" s="312">
        <v>15775337</v>
      </c>
      <c r="E47" s="312">
        <v>16277626</v>
      </c>
      <c r="F47" s="312">
        <v>0</v>
      </c>
      <c r="G47" s="312">
        <v>12960192</v>
      </c>
    </row>
    <row r="48" spans="1:7">
      <c r="A48" s="310">
        <v>43</v>
      </c>
      <c r="B48" s="313" t="s">
        <v>404</v>
      </c>
      <c r="C48" s="314">
        <v>5202798</v>
      </c>
      <c r="D48" s="314">
        <f>SUM(D40,D44,D47)</f>
        <v>20759592</v>
      </c>
      <c r="E48" s="314">
        <v>21268765</v>
      </c>
      <c r="F48" s="314">
        <f>SUM(F39,F40,F44,F47)</f>
        <v>4959139</v>
      </c>
      <c r="G48" s="314">
        <f>SUM(G39,G40,G44,G47)</f>
        <v>18165745</v>
      </c>
    </row>
    <row r="49" spans="1:7">
      <c r="A49" s="310">
        <v>44</v>
      </c>
      <c r="B49" s="313" t="s">
        <v>443</v>
      </c>
      <c r="C49" s="314"/>
      <c r="D49" s="314"/>
      <c r="E49" s="314">
        <v>1758</v>
      </c>
      <c r="F49" s="314">
        <v>0</v>
      </c>
      <c r="G49" s="314">
        <v>1758</v>
      </c>
    </row>
    <row r="50" spans="1:7">
      <c r="A50" s="310">
        <v>45</v>
      </c>
      <c r="B50" s="311" t="s">
        <v>365</v>
      </c>
      <c r="C50" s="312">
        <v>750000</v>
      </c>
      <c r="D50" s="312">
        <v>0</v>
      </c>
      <c r="E50" s="312">
        <v>0</v>
      </c>
      <c r="F50" s="312">
        <v>0</v>
      </c>
      <c r="G50" s="312">
        <v>0</v>
      </c>
    </row>
    <row r="51" spans="1:7">
      <c r="A51" s="310">
        <v>46</v>
      </c>
      <c r="B51" s="311" t="s">
        <v>366</v>
      </c>
      <c r="C51" s="312">
        <v>467504</v>
      </c>
      <c r="D51" s="312">
        <v>505170</v>
      </c>
      <c r="E51" s="312">
        <v>7692716</v>
      </c>
      <c r="F51" s="312">
        <v>7692637</v>
      </c>
      <c r="G51" s="312">
        <v>1300000</v>
      </c>
    </row>
    <row r="52" spans="1:7">
      <c r="A52" s="310">
        <v>47</v>
      </c>
      <c r="B52" s="311" t="s">
        <v>405</v>
      </c>
      <c r="C52" s="312"/>
      <c r="D52" s="312">
        <v>1917244</v>
      </c>
      <c r="E52" s="312"/>
      <c r="F52" s="312">
        <v>0</v>
      </c>
      <c r="G52" s="312">
        <v>0</v>
      </c>
    </row>
    <row r="53" spans="1:7" ht="26.4">
      <c r="A53" s="310">
        <v>48</v>
      </c>
      <c r="B53" s="311" t="s">
        <v>367</v>
      </c>
      <c r="C53" s="312">
        <v>328719</v>
      </c>
      <c r="D53" s="312">
        <v>654051</v>
      </c>
      <c r="E53" s="312">
        <v>2077034</v>
      </c>
      <c r="F53" s="312">
        <v>2077011</v>
      </c>
      <c r="G53" s="312">
        <v>351000</v>
      </c>
    </row>
    <row r="54" spans="1:7">
      <c r="A54" s="310">
        <v>49</v>
      </c>
      <c r="B54" s="313" t="s">
        <v>406</v>
      </c>
      <c r="C54" s="314">
        <v>1546223</v>
      </c>
      <c r="D54" s="314">
        <f>SUM(D50:D53)</f>
        <v>3076465</v>
      </c>
      <c r="E54" s="314">
        <f>SUM(E50:E53)</f>
        <v>9769750</v>
      </c>
      <c r="F54" s="314">
        <f>SUM(F50:F53)</f>
        <v>9769648</v>
      </c>
      <c r="G54" s="314">
        <f>SUM(G50:G53)</f>
        <v>1651000</v>
      </c>
    </row>
    <row r="55" spans="1:7">
      <c r="A55" s="310">
        <v>50</v>
      </c>
      <c r="B55" s="311" t="s">
        <v>368</v>
      </c>
      <c r="C55" s="312">
        <v>21223259</v>
      </c>
      <c r="D55" s="312">
        <v>787402</v>
      </c>
      <c r="E55" s="312">
        <v>787402</v>
      </c>
      <c r="F55" s="312">
        <v>0</v>
      </c>
      <c r="G55" s="312">
        <v>2687402</v>
      </c>
    </row>
    <row r="56" spans="1:7" ht="26.4">
      <c r="A56" s="310">
        <v>51</v>
      </c>
      <c r="B56" s="311" t="s">
        <v>369</v>
      </c>
      <c r="C56" s="312">
        <v>5595280</v>
      </c>
      <c r="D56" s="312">
        <v>212598</v>
      </c>
      <c r="E56" s="312">
        <v>212598</v>
      </c>
      <c r="F56" s="312">
        <v>0</v>
      </c>
      <c r="G56" s="312">
        <v>725598</v>
      </c>
    </row>
    <row r="57" spans="1:7">
      <c r="A57" s="310">
        <v>52</v>
      </c>
      <c r="B57" s="313" t="s">
        <v>407</v>
      </c>
      <c r="C57" s="314">
        <v>26818539</v>
      </c>
      <c r="D57" s="314">
        <f>SUM(D55:D56)</f>
        <v>1000000</v>
      </c>
      <c r="E57" s="314">
        <f>SUM(E55:E56)</f>
        <v>1000000</v>
      </c>
      <c r="F57" s="314">
        <f>SUM(F55:F56)</f>
        <v>0</v>
      </c>
      <c r="G57" s="314">
        <f>SUM(G55:G56)</f>
        <v>3413000</v>
      </c>
    </row>
    <row r="58" spans="1:7" ht="24.75" customHeight="1">
      <c r="A58" s="305">
        <v>53</v>
      </c>
      <c r="B58" s="306" t="s">
        <v>424</v>
      </c>
      <c r="C58" s="307">
        <v>46608094</v>
      </c>
      <c r="D58" s="307">
        <f>SUM(D13,D14,D35,D38,D48,D54,D57)</f>
        <v>36672057</v>
      </c>
      <c r="E58" s="307">
        <f>SUM(E13,E14,E35,E38,E48,E49,E54,E57)</f>
        <v>44304886</v>
      </c>
      <c r="F58" s="307">
        <f>SUM(F13,F14,F35,F38,F48,F49,F54,F57)</f>
        <v>25697086</v>
      </c>
      <c r="G58" s="307">
        <f>SUM(G13,G14,G35,G38,G48,G49,G54,G57)</f>
        <v>35694651</v>
      </c>
    </row>
    <row r="59" spans="1:7" ht="26.4">
      <c r="A59" s="315">
        <v>54</v>
      </c>
      <c r="B59" s="311" t="s">
        <v>370</v>
      </c>
      <c r="C59" s="312">
        <v>485308</v>
      </c>
      <c r="D59" s="312">
        <v>437372</v>
      </c>
      <c r="E59" s="312">
        <v>437372</v>
      </c>
      <c r="F59" s="312">
        <v>437372</v>
      </c>
      <c r="G59" s="312">
        <v>452133</v>
      </c>
    </row>
    <row r="60" spans="1:7" ht="26.4">
      <c r="A60" s="315">
        <v>55</v>
      </c>
      <c r="B60" s="311" t="s">
        <v>371</v>
      </c>
      <c r="C60" s="312">
        <v>30000000</v>
      </c>
      <c r="D60" s="312">
        <v>0</v>
      </c>
      <c r="E60" s="312">
        <v>0</v>
      </c>
      <c r="F60" s="312">
        <v>0</v>
      </c>
      <c r="G60" s="312">
        <v>0</v>
      </c>
    </row>
    <row r="61" spans="1:7">
      <c r="A61" s="308">
        <v>56</v>
      </c>
      <c r="B61" s="306" t="s">
        <v>444</v>
      </c>
      <c r="C61" s="307">
        <v>30485308</v>
      </c>
      <c r="D61" s="307">
        <v>437372</v>
      </c>
      <c r="E61" s="307">
        <v>437372</v>
      </c>
      <c r="F61" s="307">
        <f>SUM(F59:F60)</f>
        <v>437372</v>
      </c>
      <c r="G61" s="307">
        <f>SUM(G59:G60)</f>
        <v>452133</v>
      </c>
    </row>
    <row r="62" spans="1:7" ht="23.25" customHeight="1">
      <c r="A62" s="325">
        <v>57</v>
      </c>
      <c r="B62" s="326" t="s">
        <v>422</v>
      </c>
      <c r="C62" s="327">
        <f>SUM(C58,C61)</f>
        <v>77093402</v>
      </c>
      <c r="D62" s="327">
        <f>SUM(D58,D61)</f>
        <v>37109429</v>
      </c>
      <c r="E62" s="327">
        <f>SUM(E58,E61)</f>
        <v>44742258</v>
      </c>
      <c r="F62" s="327">
        <f>SUM(F58,F61)</f>
        <v>26134458</v>
      </c>
      <c r="G62" s="327">
        <f>SUM(G58,G61)</f>
        <v>36146784</v>
      </c>
    </row>
    <row r="63" spans="1:7" ht="1.2" customHeight="1">
      <c r="A63" s="315"/>
      <c r="B63" s="313"/>
      <c r="C63" s="314"/>
      <c r="D63" s="312"/>
      <c r="E63" s="312"/>
      <c r="F63" s="312"/>
      <c r="G63" s="312"/>
    </row>
    <row r="64" spans="1:7" ht="49.5" customHeight="1">
      <c r="A64" s="315"/>
      <c r="B64" s="317" t="s">
        <v>408</v>
      </c>
      <c r="C64" s="309" t="s">
        <v>446</v>
      </c>
      <c r="D64" s="309" t="s">
        <v>385</v>
      </c>
      <c r="E64" s="309" t="s">
        <v>442</v>
      </c>
      <c r="F64" s="309" t="s">
        <v>440</v>
      </c>
      <c r="G64" s="309" t="s">
        <v>431</v>
      </c>
    </row>
    <row r="65" spans="1:7" ht="26.25" customHeight="1">
      <c r="A65" s="318">
        <v>1</v>
      </c>
      <c r="B65" s="311" t="s">
        <v>372</v>
      </c>
      <c r="C65" s="312">
        <v>7655130</v>
      </c>
      <c r="D65" s="312">
        <v>7666448</v>
      </c>
      <c r="E65" s="312">
        <v>7666448</v>
      </c>
      <c r="F65" s="312">
        <v>7666448</v>
      </c>
      <c r="G65" s="312">
        <v>7758814</v>
      </c>
    </row>
    <row r="66" spans="1:7" ht="27" customHeight="1">
      <c r="A66" s="315">
        <v>2</v>
      </c>
      <c r="B66" s="311" t="s">
        <v>373</v>
      </c>
      <c r="C66" s="312">
        <v>1539000</v>
      </c>
      <c r="D66" s="312">
        <v>1472000</v>
      </c>
      <c r="E66" s="312">
        <v>1472000</v>
      </c>
      <c r="F66" s="312">
        <v>1472000</v>
      </c>
      <c r="G66" s="312">
        <v>1744500</v>
      </c>
    </row>
    <row r="67" spans="1:7" ht="26.4">
      <c r="A67" s="310">
        <v>3</v>
      </c>
      <c r="B67" s="311" t="s">
        <v>374</v>
      </c>
      <c r="C67" s="312">
        <v>1200000</v>
      </c>
      <c r="D67" s="312">
        <v>1800000</v>
      </c>
      <c r="E67" s="312">
        <v>1800000</v>
      </c>
      <c r="F67" s="312">
        <v>1800000</v>
      </c>
      <c r="G67" s="312">
        <v>1800000</v>
      </c>
    </row>
    <row r="68" spans="1:7" ht="26.4">
      <c r="A68" s="310">
        <v>4</v>
      </c>
      <c r="B68" s="311" t="s">
        <v>375</v>
      </c>
      <c r="C68" s="312">
        <v>928128</v>
      </c>
      <c r="D68" s="312">
        <v>0</v>
      </c>
      <c r="E68" s="312">
        <v>16013</v>
      </c>
      <c r="F68" s="312">
        <v>245158</v>
      </c>
      <c r="G68" s="312">
        <v>0</v>
      </c>
    </row>
    <row r="69" spans="1:7" ht="26.4">
      <c r="A69" s="310">
        <v>5</v>
      </c>
      <c r="B69" s="311" t="s">
        <v>409</v>
      </c>
      <c r="C69" s="312">
        <v>11322258</v>
      </c>
      <c r="D69" s="312">
        <v>10938448</v>
      </c>
      <c r="E69" s="312">
        <v>10954461</v>
      </c>
      <c r="F69" s="312">
        <f>SUM(F65:F68)</f>
        <v>11183606</v>
      </c>
      <c r="G69" s="312">
        <f>SUM(G65:G68)</f>
        <v>11303314</v>
      </c>
    </row>
    <row r="70" spans="1:7" ht="26.4">
      <c r="A70" s="310">
        <v>6</v>
      </c>
      <c r="B70" s="311" t="s">
        <v>410</v>
      </c>
      <c r="C70" s="312">
        <v>312229</v>
      </c>
      <c r="D70" s="319">
        <v>0</v>
      </c>
      <c r="E70" s="319">
        <v>29040</v>
      </c>
      <c r="F70" s="319">
        <v>29040</v>
      </c>
      <c r="G70" s="319">
        <v>0</v>
      </c>
    </row>
    <row r="71" spans="1:7">
      <c r="A71" s="310">
        <v>7</v>
      </c>
      <c r="B71" s="311" t="s">
        <v>376</v>
      </c>
      <c r="C71" s="312">
        <v>180996</v>
      </c>
      <c r="D71" s="319">
        <v>0</v>
      </c>
      <c r="E71" s="319">
        <v>0</v>
      </c>
      <c r="F71" s="319">
        <v>0</v>
      </c>
      <c r="G71" s="319">
        <v>0</v>
      </c>
    </row>
    <row r="72" spans="1:7" ht="26.4">
      <c r="A72" s="310">
        <v>8</v>
      </c>
      <c r="B72" s="311" t="s">
        <v>377</v>
      </c>
      <c r="C72" s="312">
        <v>131233</v>
      </c>
      <c r="D72" s="319">
        <v>0</v>
      </c>
      <c r="E72" s="319">
        <v>29040</v>
      </c>
      <c r="F72" s="319">
        <v>29040</v>
      </c>
      <c r="G72" s="319">
        <v>0</v>
      </c>
    </row>
    <row r="73" spans="1:7" ht="26.4">
      <c r="A73" s="310">
        <v>9</v>
      </c>
      <c r="B73" s="313" t="s">
        <v>411</v>
      </c>
      <c r="C73" s="314">
        <v>11634487</v>
      </c>
      <c r="D73" s="320">
        <v>10938448</v>
      </c>
      <c r="E73" s="320">
        <v>10983501</v>
      </c>
      <c r="F73" s="320">
        <f>SUM(F69,F70)</f>
        <v>11212646</v>
      </c>
      <c r="G73" s="320">
        <f>SUM(G69,G70)</f>
        <v>11303314</v>
      </c>
    </row>
    <row r="74" spans="1:7" ht="26.4">
      <c r="A74" s="310">
        <v>10</v>
      </c>
      <c r="B74" s="311" t="s">
        <v>378</v>
      </c>
      <c r="C74" s="312">
        <v>641565</v>
      </c>
      <c r="D74" s="312">
        <v>0</v>
      </c>
      <c r="E74" s="312">
        <v>0</v>
      </c>
      <c r="F74" s="312">
        <v>0</v>
      </c>
      <c r="G74" s="312"/>
    </row>
    <row r="75" spans="1:7" ht="26.4">
      <c r="A75" s="310">
        <v>11</v>
      </c>
      <c r="B75" s="311" t="s">
        <v>412</v>
      </c>
      <c r="C75" s="312">
        <v>250000</v>
      </c>
      <c r="D75" s="312">
        <v>0</v>
      </c>
      <c r="E75" s="312">
        <v>7587776</v>
      </c>
      <c r="F75" s="312">
        <v>0</v>
      </c>
      <c r="G75" s="312">
        <v>7587776</v>
      </c>
    </row>
    <row r="76" spans="1:7" ht="26.4">
      <c r="A76" s="310">
        <v>12</v>
      </c>
      <c r="B76" s="311" t="s">
        <v>379</v>
      </c>
      <c r="C76" s="312">
        <v>250000</v>
      </c>
      <c r="D76" s="319">
        <v>0</v>
      </c>
      <c r="E76" s="319">
        <v>0</v>
      </c>
      <c r="F76" s="319">
        <v>0</v>
      </c>
      <c r="G76" s="319">
        <v>0</v>
      </c>
    </row>
    <row r="77" spans="1:7" ht="26.4">
      <c r="A77" s="310">
        <v>13</v>
      </c>
      <c r="B77" s="311" t="s">
        <v>445</v>
      </c>
      <c r="C77" s="312">
        <v>0</v>
      </c>
      <c r="D77" s="319">
        <v>0</v>
      </c>
      <c r="E77" s="319">
        <v>7587776</v>
      </c>
      <c r="F77" s="319">
        <v>0</v>
      </c>
      <c r="G77" s="319">
        <v>7587776</v>
      </c>
    </row>
    <row r="78" spans="1:7" ht="26.4">
      <c r="A78" s="310">
        <v>14</v>
      </c>
      <c r="B78" s="313" t="s">
        <v>413</v>
      </c>
      <c r="C78" s="314">
        <v>891565</v>
      </c>
      <c r="D78" s="314">
        <v>0</v>
      </c>
      <c r="E78" s="314">
        <v>7587776</v>
      </c>
      <c r="F78" s="314">
        <f>SUM(F74,F75)</f>
        <v>0</v>
      </c>
      <c r="G78" s="314">
        <f>SUM(G74,G75)</f>
        <v>7587776</v>
      </c>
    </row>
    <row r="79" spans="1:7">
      <c r="A79" s="310">
        <v>15</v>
      </c>
      <c r="B79" s="311" t="s">
        <v>414</v>
      </c>
      <c r="C79" s="312">
        <v>1846083</v>
      </c>
      <c r="D79" s="319">
        <v>1800000</v>
      </c>
      <c r="E79" s="319">
        <v>1800000</v>
      </c>
      <c r="F79" s="321">
        <f>SUM(F80,F81)</f>
        <v>1819431</v>
      </c>
      <c r="G79" s="321">
        <f>SUM(G80,G81)</f>
        <v>1800000</v>
      </c>
    </row>
    <row r="80" spans="1:7">
      <c r="A80" s="310">
        <v>16</v>
      </c>
      <c r="B80" s="311" t="s">
        <v>380</v>
      </c>
      <c r="C80" s="312">
        <v>823000</v>
      </c>
      <c r="D80" s="312">
        <v>800000</v>
      </c>
      <c r="E80" s="312">
        <v>800000</v>
      </c>
      <c r="F80" s="312">
        <v>831150</v>
      </c>
      <c r="G80" s="312">
        <v>800000</v>
      </c>
    </row>
    <row r="81" spans="1:7">
      <c r="A81" s="310">
        <v>17</v>
      </c>
      <c r="B81" s="311" t="s">
        <v>381</v>
      </c>
      <c r="C81" s="312">
        <v>1023083</v>
      </c>
      <c r="D81" s="312">
        <v>1000000</v>
      </c>
      <c r="E81" s="312">
        <v>1000000</v>
      </c>
      <c r="F81" s="312">
        <v>988281</v>
      </c>
      <c r="G81" s="312">
        <v>1000000</v>
      </c>
    </row>
    <row r="82" spans="1:7">
      <c r="A82" s="310">
        <v>18</v>
      </c>
      <c r="B82" s="311" t="s">
        <v>415</v>
      </c>
      <c r="C82" s="312">
        <v>4326155</v>
      </c>
      <c r="D82" s="312">
        <v>4300000</v>
      </c>
      <c r="E82" s="312">
        <v>4300000</v>
      </c>
      <c r="F82" s="312">
        <v>2257309</v>
      </c>
      <c r="G82" s="312">
        <v>3500000</v>
      </c>
    </row>
    <row r="83" spans="1:7" ht="26.4">
      <c r="A83" s="310">
        <v>19</v>
      </c>
      <c r="B83" s="311" t="s">
        <v>382</v>
      </c>
      <c r="C83" s="312">
        <v>4326155</v>
      </c>
      <c r="D83" s="312">
        <v>4300000</v>
      </c>
      <c r="E83" s="312">
        <v>4300000</v>
      </c>
      <c r="F83" s="312">
        <v>2257309</v>
      </c>
      <c r="G83" s="312">
        <v>3500000</v>
      </c>
    </row>
    <row r="84" spans="1:7">
      <c r="A84" s="310">
        <v>20</v>
      </c>
      <c r="B84" s="311" t="s">
        <v>416</v>
      </c>
      <c r="C84" s="312">
        <v>1067869</v>
      </c>
      <c r="D84" s="312">
        <v>1000000</v>
      </c>
      <c r="E84" s="312">
        <v>1000000</v>
      </c>
      <c r="F84" s="312">
        <v>1174848</v>
      </c>
      <c r="G84" s="312">
        <v>1200000</v>
      </c>
    </row>
    <row r="85" spans="1:7">
      <c r="A85" s="310">
        <v>21</v>
      </c>
      <c r="B85" s="311" t="s">
        <v>425</v>
      </c>
      <c r="C85" s="312">
        <v>1658</v>
      </c>
      <c r="D85" s="319">
        <v>0</v>
      </c>
      <c r="E85" s="319">
        <v>0</v>
      </c>
      <c r="F85" s="319">
        <v>7089</v>
      </c>
      <c r="G85" s="319">
        <v>0</v>
      </c>
    </row>
    <row r="86" spans="1:7">
      <c r="A86" s="310">
        <v>22</v>
      </c>
      <c r="B86" s="313" t="s">
        <v>417</v>
      </c>
      <c r="C86" s="314">
        <v>7241765</v>
      </c>
      <c r="D86" s="322">
        <f>SUM(D79,D82,D84)</f>
        <v>7100000</v>
      </c>
      <c r="E86" s="322">
        <f>SUM(E79,E82,E84)</f>
        <v>7100000</v>
      </c>
      <c r="F86" s="322">
        <f>SUM(F79,F82,F84,F85)</f>
        <v>5258677</v>
      </c>
      <c r="G86" s="322">
        <f>SUM(G79,G82,G84,G85)</f>
        <v>6500000</v>
      </c>
    </row>
    <row r="87" spans="1:7">
      <c r="A87" s="310">
        <v>23</v>
      </c>
      <c r="B87" s="311" t="s">
        <v>426</v>
      </c>
      <c r="C87" s="312">
        <v>182500</v>
      </c>
      <c r="D87" s="323">
        <v>180000</v>
      </c>
      <c r="E87" s="323">
        <v>180000</v>
      </c>
      <c r="F87" s="323">
        <v>379430</v>
      </c>
      <c r="G87" s="323">
        <v>100000</v>
      </c>
    </row>
    <row r="88" spans="1:7" ht="26.4">
      <c r="A88" s="310">
        <v>24</v>
      </c>
      <c r="B88" s="311" t="s">
        <v>383</v>
      </c>
      <c r="C88" s="312">
        <v>182500</v>
      </c>
      <c r="D88" s="323">
        <v>180000</v>
      </c>
      <c r="E88" s="323">
        <v>180000</v>
      </c>
      <c r="F88" s="323">
        <v>303155</v>
      </c>
      <c r="G88" s="323">
        <v>100000</v>
      </c>
    </row>
    <row r="89" spans="1:7">
      <c r="A89" s="310">
        <v>25</v>
      </c>
      <c r="B89" s="311" t="s">
        <v>418</v>
      </c>
      <c r="C89" s="312">
        <v>0</v>
      </c>
      <c r="D89" s="323">
        <v>0</v>
      </c>
      <c r="E89" s="323">
        <v>0</v>
      </c>
      <c r="F89" s="323">
        <v>16163</v>
      </c>
      <c r="G89" s="323">
        <v>0</v>
      </c>
    </row>
    <row r="90" spans="1:7">
      <c r="A90" s="310">
        <v>26</v>
      </c>
      <c r="B90" s="311" t="s">
        <v>419</v>
      </c>
      <c r="C90" s="312">
        <v>210000</v>
      </c>
      <c r="D90" s="323">
        <v>210000</v>
      </c>
      <c r="E90" s="323">
        <v>210000</v>
      </c>
      <c r="F90" s="323">
        <v>210000</v>
      </c>
      <c r="G90" s="323">
        <v>210000</v>
      </c>
    </row>
    <row r="91" spans="1:7" ht="26.4">
      <c r="A91" s="310">
        <v>27</v>
      </c>
      <c r="B91" s="311" t="s">
        <v>427</v>
      </c>
      <c r="C91" s="312">
        <v>29615</v>
      </c>
      <c r="D91" s="323">
        <v>25000</v>
      </c>
      <c r="E91" s="323">
        <v>25000</v>
      </c>
      <c r="F91" s="323">
        <v>1548</v>
      </c>
      <c r="G91" s="323">
        <v>0</v>
      </c>
    </row>
    <row r="92" spans="1:7">
      <c r="A92" s="310">
        <v>28</v>
      </c>
      <c r="B92" s="311" t="s">
        <v>428</v>
      </c>
      <c r="C92" s="312">
        <v>284497</v>
      </c>
      <c r="D92" s="323">
        <v>285000</v>
      </c>
      <c r="E92" s="323">
        <v>285000</v>
      </c>
      <c r="F92" s="323">
        <v>428574</v>
      </c>
      <c r="G92" s="323">
        <v>250000</v>
      </c>
    </row>
    <row r="93" spans="1:7">
      <c r="A93" s="310">
        <v>29</v>
      </c>
      <c r="B93" s="311" t="s">
        <v>384</v>
      </c>
      <c r="C93" s="312">
        <v>14060</v>
      </c>
      <c r="D93" s="323">
        <v>0</v>
      </c>
      <c r="E93" s="323">
        <v>0</v>
      </c>
      <c r="F93" s="323">
        <v>171581</v>
      </c>
      <c r="G93" s="323">
        <v>0</v>
      </c>
    </row>
    <row r="94" spans="1:7">
      <c r="A94" s="310">
        <v>30</v>
      </c>
      <c r="B94" s="313" t="s">
        <v>420</v>
      </c>
      <c r="C94" s="314">
        <v>706612</v>
      </c>
      <c r="D94" s="320">
        <f>SUM(D87,D90,D91,D92)</f>
        <v>700000</v>
      </c>
      <c r="E94" s="320">
        <f>SUM(E87,E90,E91,E92)</f>
        <v>700000</v>
      </c>
      <c r="F94" s="320">
        <f>SUM(F87,F89,F90,F91,F92)</f>
        <v>1035715</v>
      </c>
      <c r="G94" s="320">
        <f>SUM(G87,G89,G90,G91,G92)</f>
        <v>560000</v>
      </c>
    </row>
    <row r="95" spans="1:7">
      <c r="A95" s="310">
        <v>31</v>
      </c>
      <c r="B95" s="313" t="s">
        <v>421</v>
      </c>
      <c r="C95" s="314">
        <v>20474429</v>
      </c>
      <c r="D95" s="320">
        <f>SUM(D73,D78,D86,D94)</f>
        <v>18738448</v>
      </c>
      <c r="E95" s="320">
        <f>SUM(E73,E78,E86,E94)</f>
        <v>26371277</v>
      </c>
      <c r="F95" s="320">
        <f>SUM(F73,F78,F86,F94)</f>
        <v>17507038</v>
      </c>
      <c r="G95" s="320">
        <f>SUM(G73,G78,G86,G94)</f>
        <v>25951090</v>
      </c>
    </row>
    <row r="96" spans="1:7" ht="26.4">
      <c r="A96" s="310">
        <v>32</v>
      </c>
      <c r="B96" s="311" t="s">
        <v>387</v>
      </c>
      <c r="C96" s="312">
        <v>44442816</v>
      </c>
      <c r="D96" s="323">
        <v>18370981</v>
      </c>
      <c r="E96" s="323">
        <v>18370981</v>
      </c>
      <c r="F96" s="323">
        <v>18370981</v>
      </c>
      <c r="G96" s="323">
        <v>10195694</v>
      </c>
    </row>
    <row r="97" spans="1:7">
      <c r="A97" s="310">
        <v>33</v>
      </c>
      <c r="B97" s="311" t="s">
        <v>388</v>
      </c>
      <c r="C97" s="312">
        <v>547138</v>
      </c>
      <c r="D97" s="323">
        <v>0</v>
      </c>
      <c r="E97" s="323">
        <v>0</v>
      </c>
      <c r="F97" s="323">
        <v>452133</v>
      </c>
      <c r="G97" s="323">
        <v>0</v>
      </c>
    </row>
    <row r="98" spans="1:7">
      <c r="A98" s="310">
        <v>34</v>
      </c>
      <c r="B98" s="311" t="s">
        <v>389</v>
      </c>
      <c r="C98" s="312">
        <v>30000000</v>
      </c>
      <c r="D98" s="323">
        <v>0</v>
      </c>
      <c r="E98" s="323">
        <v>0</v>
      </c>
      <c r="F98" s="323">
        <v>0</v>
      </c>
      <c r="G98" s="323">
        <v>0</v>
      </c>
    </row>
    <row r="99" spans="1:7">
      <c r="A99" s="310">
        <v>35</v>
      </c>
      <c r="B99" s="313" t="s">
        <v>390</v>
      </c>
      <c r="C99" s="314">
        <v>74989954</v>
      </c>
      <c r="D99" s="320">
        <f>SUM(D96:D98)</f>
        <v>18370981</v>
      </c>
      <c r="E99" s="320">
        <v>18370981</v>
      </c>
      <c r="F99" s="320">
        <f>SUM(F96:F98)</f>
        <v>18823114</v>
      </c>
      <c r="G99" s="320">
        <f>SUM(G96:G98)</f>
        <v>10195694</v>
      </c>
    </row>
    <row r="100" spans="1:7" ht="15.6">
      <c r="A100" s="310">
        <v>36</v>
      </c>
      <c r="B100" s="316" t="s">
        <v>423</v>
      </c>
      <c r="C100" s="324">
        <f>SUM(C95,C99)</f>
        <v>95464383</v>
      </c>
      <c r="D100" s="324">
        <f>SUM(D95,D99)</f>
        <v>37109429</v>
      </c>
      <c r="E100" s="324">
        <f>SUM(E95,E99)</f>
        <v>44742258</v>
      </c>
      <c r="F100" s="324">
        <f>SUM(F95,F99)</f>
        <v>36330152</v>
      </c>
      <c r="G100" s="324">
        <f>SUM(G95,G99)</f>
        <v>36146784</v>
      </c>
    </row>
  </sheetData>
  <mergeCells count="2">
    <mergeCell ref="A1:G1"/>
    <mergeCell ref="A2:G2"/>
  </mergeCells>
  <pageMargins left="0.7" right="0.7" top="0.75" bottom="0.75" header="0.3" footer="0.3"/>
  <pageSetup paperSize="9" scale="63" orientation="portrait" r:id="rId1"/>
  <rowBreaks count="1" manualBreakCount="1">
    <brk id="6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IV84"/>
  <sheetViews>
    <sheetView topLeftCell="A2" zoomScaleNormal="100" workbookViewId="0">
      <selection activeCell="A2" sqref="A2:O2"/>
    </sheetView>
  </sheetViews>
  <sheetFormatPr defaultColWidth="8.88671875" defaultRowHeight="15.6"/>
  <cols>
    <col min="1" max="1" width="4.109375" style="48" customWidth="1"/>
    <col min="2" max="2" width="26.6640625" style="47" customWidth="1"/>
    <col min="3" max="3" width="10.5546875" style="47" customWidth="1"/>
    <col min="4" max="4" width="12.88671875" style="47" customWidth="1"/>
    <col min="5" max="5" width="10" style="47" customWidth="1"/>
    <col min="6" max="6" width="9.44140625" style="47" customWidth="1"/>
    <col min="7" max="7" width="11.44140625" style="47" customWidth="1"/>
    <col min="8" max="8" width="10.44140625" style="47" customWidth="1"/>
    <col min="9" max="9" width="9.33203125" style="47" customWidth="1"/>
    <col min="10" max="10" width="9.109375" style="47" customWidth="1"/>
    <col min="11" max="11" width="10.44140625" style="47" customWidth="1"/>
    <col min="12" max="12" width="11.109375" style="47" customWidth="1"/>
    <col min="13" max="13" width="10.6640625" style="47" customWidth="1"/>
    <col min="14" max="14" width="13.33203125" style="47" customWidth="1"/>
    <col min="15" max="15" width="10.88671875" style="48" customWidth="1"/>
    <col min="16" max="256" width="8.88671875" style="47"/>
    <col min="257" max="257" width="4.109375" style="47" customWidth="1"/>
    <col min="258" max="258" width="26.6640625" style="47" customWidth="1"/>
    <col min="259" max="259" width="10.5546875" style="47" customWidth="1"/>
    <col min="260" max="260" width="12.88671875" style="47" customWidth="1"/>
    <col min="261" max="261" width="10" style="47" customWidth="1"/>
    <col min="262" max="262" width="9.44140625" style="47" customWidth="1"/>
    <col min="263" max="263" width="11.44140625" style="47" customWidth="1"/>
    <col min="264" max="264" width="10.44140625" style="47" customWidth="1"/>
    <col min="265" max="265" width="9.33203125" style="47" customWidth="1"/>
    <col min="266" max="266" width="9.109375" style="47" customWidth="1"/>
    <col min="267" max="267" width="10.44140625" style="47" customWidth="1"/>
    <col min="268" max="268" width="11.109375" style="47" customWidth="1"/>
    <col min="269" max="269" width="10.6640625" style="47" customWidth="1"/>
    <col min="270" max="270" width="13.33203125" style="47" customWidth="1"/>
    <col min="271" max="271" width="10.88671875" style="47" customWidth="1"/>
    <col min="272" max="512" width="8.88671875" style="47"/>
    <col min="513" max="513" width="4.109375" style="47" customWidth="1"/>
    <col min="514" max="514" width="26.6640625" style="47" customWidth="1"/>
    <col min="515" max="515" width="10.5546875" style="47" customWidth="1"/>
    <col min="516" max="516" width="12.88671875" style="47" customWidth="1"/>
    <col min="517" max="517" width="10" style="47" customWidth="1"/>
    <col min="518" max="518" width="9.44140625" style="47" customWidth="1"/>
    <col min="519" max="519" width="11.44140625" style="47" customWidth="1"/>
    <col min="520" max="520" width="10.44140625" style="47" customWidth="1"/>
    <col min="521" max="521" width="9.33203125" style="47" customWidth="1"/>
    <col min="522" max="522" width="9.109375" style="47" customWidth="1"/>
    <col min="523" max="523" width="10.44140625" style="47" customWidth="1"/>
    <col min="524" max="524" width="11.109375" style="47" customWidth="1"/>
    <col min="525" max="525" width="10.6640625" style="47" customWidth="1"/>
    <col min="526" max="526" width="13.33203125" style="47" customWidth="1"/>
    <col min="527" max="527" width="10.88671875" style="47" customWidth="1"/>
    <col min="528" max="768" width="8.88671875" style="47"/>
    <col min="769" max="769" width="4.109375" style="47" customWidth="1"/>
    <col min="770" max="770" width="26.6640625" style="47" customWidth="1"/>
    <col min="771" max="771" width="10.5546875" style="47" customWidth="1"/>
    <col min="772" max="772" width="12.88671875" style="47" customWidth="1"/>
    <col min="773" max="773" width="10" style="47" customWidth="1"/>
    <col min="774" max="774" width="9.44140625" style="47" customWidth="1"/>
    <col min="775" max="775" width="11.44140625" style="47" customWidth="1"/>
    <col min="776" max="776" width="10.44140625" style="47" customWidth="1"/>
    <col min="777" max="777" width="9.33203125" style="47" customWidth="1"/>
    <col min="778" max="778" width="9.109375" style="47" customWidth="1"/>
    <col min="779" max="779" width="10.44140625" style="47" customWidth="1"/>
    <col min="780" max="780" width="11.109375" style="47" customWidth="1"/>
    <col min="781" max="781" width="10.6640625" style="47" customWidth="1"/>
    <col min="782" max="782" width="13.33203125" style="47" customWidth="1"/>
    <col min="783" max="783" width="10.88671875" style="47" customWidth="1"/>
    <col min="784" max="1024" width="8.88671875" style="47"/>
    <col min="1025" max="1025" width="4.109375" style="47" customWidth="1"/>
    <col min="1026" max="1026" width="26.6640625" style="47" customWidth="1"/>
    <col min="1027" max="1027" width="10.5546875" style="47" customWidth="1"/>
    <col min="1028" max="1028" width="12.88671875" style="47" customWidth="1"/>
    <col min="1029" max="1029" width="10" style="47" customWidth="1"/>
    <col min="1030" max="1030" width="9.44140625" style="47" customWidth="1"/>
    <col min="1031" max="1031" width="11.44140625" style="47" customWidth="1"/>
    <col min="1032" max="1032" width="10.44140625" style="47" customWidth="1"/>
    <col min="1033" max="1033" width="9.33203125" style="47" customWidth="1"/>
    <col min="1034" max="1034" width="9.109375" style="47" customWidth="1"/>
    <col min="1035" max="1035" width="10.44140625" style="47" customWidth="1"/>
    <col min="1036" max="1036" width="11.109375" style="47" customWidth="1"/>
    <col min="1037" max="1037" width="10.6640625" style="47" customWidth="1"/>
    <col min="1038" max="1038" width="13.33203125" style="47" customWidth="1"/>
    <col min="1039" max="1039" width="10.88671875" style="47" customWidth="1"/>
    <col min="1040" max="1280" width="8.88671875" style="47"/>
    <col min="1281" max="1281" width="4.109375" style="47" customWidth="1"/>
    <col min="1282" max="1282" width="26.6640625" style="47" customWidth="1"/>
    <col min="1283" max="1283" width="10.5546875" style="47" customWidth="1"/>
    <col min="1284" max="1284" width="12.88671875" style="47" customWidth="1"/>
    <col min="1285" max="1285" width="10" style="47" customWidth="1"/>
    <col min="1286" max="1286" width="9.44140625" style="47" customWidth="1"/>
    <col min="1287" max="1287" width="11.44140625" style="47" customWidth="1"/>
    <col min="1288" max="1288" width="10.44140625" style="47" customWidth="1"/>
    <col min="1289" max="1289" width="9.33203125" style="47" customWidth="1"/>
    <col min="1290" max="1290" width="9.109375" style="47" customWidth="1"/>
    <col min="1291" max="1291" width="10.44140625" style="47" customWidth="1"/>
    <col min="1292" max="1292" width="11.109375" style="47" customWidth="1"/>
    <col min="1293" max="1293" width="10.6640625" style="47" customWidth="1"/>
    <col min="1294" max="1294" width="13.33203125" style="47" customWidth="1"/>
    <col min="1295" max="1295" width="10.88671875" style="47" customWidth="1"/>
    <col min="1296" max="1536" width="8.88671875" style="47"/>
    <col min="1537" max="1537" width="4.109375" style="47" customWidth="1"/>
    <col min="1538" max="1538" width="26.6640625" style="47" customWidth="1"/>
    <col min="1539" max="1539" width="10.5546875" style="47" customWidth="1"/>
    <col min="1540" max="1540" width="12.88671875" style="47" customWidth="1"/>
    <col min="1541" max="1541" width="10" style="47" customWidth="1"/>
    <col min="1542" max="1542" width="9.44140625" style="47" customWidth="1"/>
    <col min="1543" max="1543" width="11.44140625" style="47" customWidth="1"/>
    <col min="1544" max="1544" width="10.44140625" style="47" customWidth="1"/>
    <col min="1545" max="1545" width="9.33203125" style="47" customWidth="1"/>
    <col min="1546" max="1546" width="9.109375" style="47" customWidth="1"/>
    <col min="1547" max="1547" width="10.44140625" style="47" customWidth="1"/>
    <col min="1548" max="1548" width="11.109375" style="47" customWidth="1"/>
    <col min="1549" max="1549" width="10.6640625" style="47" customWidth="1"/>
    <col min="1550" max="1550" width="13.33203125" style="47" customWidth="1"/>
    <col min="1551" max="1551" width="10.88671875" style="47" customWidth="1"/>
    <col min="1552" max="1792" width="8.88671875" style="47"/>
    <col min="1793" max="1793" width="4.109375" style="47" customWidth="1"/>
    <col min="1794" max="1794" width="26.6640625" style="47" customWidth="1"/>
    <col min="1795" max="1795" width="10.5546875" style="47" customWidth="1"/>
    <col min="1796" max="1796" width="12.88671875" style="47" customWidth="1"/>
    <col min="1797" max="1797" width="10" style="47" customWidth="1"/>
    <col min="1798" max="1798" width="9.44140625" style="47" customWidth="1"/>
    <col min="1799" max="1799" width="11.44140625" style="47" customWidth="1"/>
    <col min="1800" max="1800" width="10.44140625" style="47" customWidth="1"/>
    <col min="1801" max="1801" width="9.33203125" style="47" customWidth="1"/>
    <col min="1802" max="1802" width="9.109375" style="47" customWidth="1"/>
    <col min="1803" max="1803" width="10.44140625" style="47" customWidth="1"/>
    <col min="1804" max="1804" width="11.109375" style="47" customWidth="1"/>
    <col min="1805" max="1805" width="10.6640625" style="47" customWidth="1"/>
    <col min="1806" max="1806" width="13.33203125" style="47" customWidth="1"/>
    <col min="1807" max="1807" width="10.88671875" style="47" customWidth="1"/>
    <col min="1808" max="2048" width="8.88671875" style="47"/>
    <col min="2049" max="2049" width="4.109375" style="47" customWidth="1"/>
    <col min="2050" max="2050" width="26.6640625" style="47" customWidth="1"/>
    <col min="2051" max="2051" width="10.5546875" style="47" customWidth="1"/>
    <col min="2052" max="2052" width="12.88671875" style="47" customWidth="1"/>
    <col min="2053" max="2053" width="10" style="47" customWidth="1"/>
    <col min="2054" max="2054" width="9.44140625" style="47" customWidth="1"/>
    <col min="2055" max="2055" width="11.44140625" style="47" customWidth="1"/>
    <col min="2056" max="2056" width="10.44140625" style="47" customWidth="1"/>
    <col min="2057" max="2057" width="9.33203125" style="47" customWidth="1"/>
    <col min="2058" max="2058" width="9.109375" style="47" customWidth="1"/>
    <col min="2059" max="2059" width="10.44140625" style="47" customWidth="1"/>
    <col min="2060" max="2060" width="11.109375" style="47" customWidth="1"/>
    <col min="2061" max="2061" width="10.6640625" style="47" customWidth="1"/>
    <col min="2062" max="2062" width="13.33203125" style="47" customWidth="1"/>
    <col min="2063" max="2063" width="10.88671875" style="47" customWidth="1"/>
    <col min="2064" max="2304" width="8.88671875" style="47"/>
    <col min="2305" max="2305" width="4.109375" style="47" customWidth="1"/>
    <col min="2306" max="2306" width="26.6640625" style="47" customWidth="1"/>
    <col min="2307" max="2307" width="10.5546875" style="47" customWidth="1"/>
    <col min="2308" max="2308" width="12.88671875" style="47" customWidth="1"/>
    <col min="2309" max="2309" width="10" style="47" customWidth="1"/>
    <col min="2310" max="2310" width="9.44140625" style="47" customWidth="1"/>
    <col min="2311" max="2311" width="11.44140625" style="47" customWidth="1"/>
    <col min="2312" max="2312" width="10.44140625" style="47" customWidth="1"/>
    <col min="2313" max="2313" width="9.33203125" style="47" customWidth="1"/>
    <col min="2314" max="2314" width="9.109375" style="47" customWidth="1"/>
    <col min="2315" max="2315" width="10.44140625" style="47" customWidth="1"/>
    <col min="2316" max="2316" width="11.109375" style="47" customWidth="1"/>
    <col min="2317" max="2317" width="10.6640625" style="47" customWidth="1"/>
    <col min="2318" max="2318" width="13.33203125" style="47" customWidth="1"/>
    <col min="2319" max="2319" width="10.88671875" style="47" customWidth="1"/>
    <col min="2320" max="2560" width="8.88671875" style="47"/>
    <col min="2561" max="2561" width="4.109375" style="47" customWidth="1"/>
    <col min="2562" max="2562" width="26.6640625" style="47" customWidth="1"/>
    <col min="2563" max="2563" width="10.5546875" style="47" customWidth="1"/>
    <col min="2564" max="2564" width="12.88671875" style="47" customWidth="1"/>
    <col min="2565" max="2565" width="10" style="47" customWidth="1"/>
    <col min="2566" max="2566" width="9.44140625" style="47" customWidth="1"/>
    <col min="2567" max="2567" width="11.44140625" style="47" customWidth="1"/>
    <col min="2568" max="2568" width="10.44140625" style="47" customWidth="1"/>
    <col min="2569" max="2569" width="9.33203125" style="47" customWidth="1"/>
    <col min="2570" max="2570" width="9.109375" style="47" customWidth="1"/>
    <col min="2571" max="2571" width="10.44140625" style="47" customWidth="1"/>
    <col min="2572" max="2572" width="11.109375" style="47" customWidth="1"/>
    <col min="2573" max="2573" width="10.6640625" style="47" customWidth="1"/>
    <col min="2574" max="2574" width="13.33203125" style="47" customWidth="1"/>
    <col min="2575" max="2575" width="10.88671875" style="47" customWidth="1"/>
    <col min="2576" max="2816" width="8.88671875" style="47"/>
    <col min="2817" max="2817" width="4.109375" style="47" customWidth="1"/>
    <col min="2818" max="2818" width="26.6640625" style="47" customWidth="1"/>
    <col min="2819" max="2819" width="10.5546875" style="47" customWidth="1"/>
    <col min="2820" max="2820" width="12.88671875" style="47" customWidth="1"/>
    <col min="2821" max="2821" width="10" style="47" customWidth="1"/>
    <col min="2822" max="2822" width="9.44140625" style="47" customWidth="1"/>
    <col min="2823" max="2823" width="11.44140625" style="47" customWidth="1"/>
    <col min="2824" max="2824" width="10.44140625" style="47" customWidth="1"/>
    <col min="2825" max="2825" width="9.33203125" style="47" customWidth="1"/>
    <col min="2826" max="2826" width="9.109375" style="47" customWidth="1"/>
    <col min="2827" max="2827" width="10.44140625" style="47" customWidth="1"/>
    <col min="2828" max="2828" width="11.109375" style="47" customWidth="1"/>
    <col min="2829" max="2829" width="10.6640625" style="47" customWidth="1"/>
    <col min="2830" max="2830" width="13.33203125" style="47" customWidth="1"/>
    <col min="2831" max="2831" width="10.88671875" style="47" customWidth="1"/>
    <col min="2832" max="3072" width="8.88671875" style="47"/>
    <col min="3073" max="3073" width="4.109375" style="47" customWidth="1"/>
    <col min="3074" max="3074" width="26.6640625" style="47" customWidth="1"/>
    <col min="3075" max="3075" width="10.5546875" style="47" customWidth="1"/>
    <col min="3076" max="3076" width="12.88671875" style="47" customWidth="1"/>
    <col min="3077" max="3077" width="10" style="47" customWidth="1"/>
    <col min="3078" max="3078" width="9.44140625" style="47" customWidth="1"/>
    <col min="3079" max="3079" width="11.44140625" style="47" customWidth="1"/>
    <col min="3080" max="3080" width="10.44140625" style="47" customWidth="1"/>
    <col min="3081" max="3081" width="9.33203125" style="47" customWidth="1"/>
    <col min="3082" max="3082" width="9.109375" style="47" customWidth="1"/>
    <col min="3083" max="3083" width="10.44140625" style="47" customWidth="1"/>
    <col min="3084" max="3084" width="11.109375" style="47" customWidth="1"/>
    <col min="3085" max="3085" width="10.6640625" style="47" customWidth="1"/>
    <col min="3086" max="3086" width="13.33203125" style="47" customWidth="1"/>
    <col min="3087" max="3087" width="10.88671875" style="47" customWidth="1"/>
    <col min="3088" max="3328" width="8.88671875" style="47"/>
    <col min="3329" max="3329" width="4.109375" style="47" customWidth="1"/>
    <col min="3330" max="3330" width="26.6640625" style="47" customWidth="1"/>
    <col min="3331" max="3331" width="10.5546875" style="47" customWidth="1"/>
    <col min="3332" max="3332" width="12.88671875" style="47" customWidth="1"/>
    <col min="3333" max="3333" width="10" style="47" customWidth="1"/>
    <col min="3334" max="3334" width="9.44140625" style="47" customWidth="1"/>
    <col min="3335" max="3335" width="11.44140625" style="47" customWidth="1"/>
    <col min="3336" max="3336" width="10.44140625" style="47" customWidth="1"/>
    <col min="3337" max="3337" width="9.33203125" style="47" customWidth="1"/>
    <col min="3338" max="3338" width="9.109375" style="47" customWidth="1"/>
    <col min="3339" max="3339" width="10.44140625" style="47" customWidth="1"/>
    <col min="3340" max="3340" width="11.109375" style="47" customWidth="1"/>
    <col min="3341" max="3341" width="10.6640625" style="47" customWidth="1"/>
    <col min="3342" max="3342" width="13.33203125" style="47" customWidth="1"/>
    <col min="3343" max="3343" width="10.88671875" style="47" customWidth="1"/>
    <col min="3344" max="3584" width="8.88671875" style="47"/>
    <col min="3585" max="3585" width="4.109375" style="47" customWidth="1"/>
    <col min="3586" max="3586" width="26.6640625" style="47" customWidth="1"/>
    <col min="3587" max="3587" width="10.5546875" style="47" customWidth="1"/>
    <col min="3588" max="3588" width="12.88671875" style="47" customWidth="1"/>
    <col min="3589" max="3589" width="10" style="47" customWidth="1"/>
    <col min="3590" max="3590" width="9.44140625" style="47" customWidth="1"/>
    <col min="3591" max="3591" width="11.44140625" style="47" customWidth="1"/>
    <col min="3592" max="3592" width="10.44140625" style="47" customWidth="1"/>
    <col min="3593" max="3593" width="9.33203125" style="47" customWidth="1"/>
    <col min="3594" max="3594" width="9.109375" style="47" customWidth="1"/>
    <col min="3595" max="3595" width="10.44140625" style="47" customWidth="1"/>
    <col min="3596" max="3596" width="11.109375" style="47" customWidth="1"/>
    <col min="3597" max="3597" width="10.6640625" style="47" customWidth="1"/>
    <col min="3598" max="3598" width="13.33203125" style="47" customWidth="1"/>
    <col min="3599" max="3599" width="10.88671875" style="47" customWidth="1"/>
    <col min="3600" max="3840" width="8.88671875" style="47"/>
    <col min="3841" max="3841" width="4.109375" style="47" customWidth="1"/>
    <col min="3842" max="3842" width="26.6640625" style="47" customWidth="1"/>
    <col min="3843" max="3843" width="10.5546875" style="47" customWidth="1"/>
    <col min="3844" max="3844" width="12.88671875" style="47" customWidth="1"/>
    <col min="3845" max="3845" width="10" style="47" customWidth="1"/>
    <col min="3846" max="3846" width="9.44140625" style="47" customWidth="1"/>
    <col min="3847" max="3847" width="11.44140625" style="47" customWidth="1"/>
    <col min="3848" max="3848" width="10.44140625" style="47" customWidth="1"/>
    <col min="3849" max="3849" width="9.33203125" style="47" customWidth="1"/>
    <col min="3850" max="3850" width="9.109375" style="47" customWidth="1"/>
    <col min="3851" max="3851" width="10.44140625" style="47" customWidth="1"/>
    <col min="3852" max="3852" width="11.109375" style="47" customWidth="1"/>
    <col min="3853" max="3853" width="10.6640625" style="47" customWidth="1"/>
    <col min="3854" max="3854" width="13.33203125" style="47" customWidth="1"/>
    <col min="3855" max="3855" width="10.88671875" style="47" customWidth="1"/>
    <col min="3856" max="4096" width="8.88671875" style="47"/>
    <col min="4097" max="4097" width="4.109375" style="47" customWidth="1"/>
    <col min="4098" max="4098" width="26.6640625" style="47" customWidth="1"/>
    <col min="4099" max="4099" width="10.5546875" style="47" customWidth="1"/>
    <col min="4100" max="4100" width="12.88671875" style="47" customWidth="1"/>
    <col min="4101" max="4101" width="10" style="47" customWidth="1"/>
    <col min="4102" max="4102" width="9.44140625" style="47" customWidth="1"/>
    <col min="4103" max="4103" width="11.44140625" style="47" customWidth="1"/>
    <col min="4104" max="4104" width="10.44140625" style="47" customWidth="1"/>
    <col min="4105" max="4105" width="9.33203125" style="47" customWidth="1"/>
    <col min="4106" max="4106" width="9.109375" style="47" customWidth="1"/>
    <col min="4107" max="4107" width="10.44140625" style="47" customWidth="1"/>
    <col min="4108" max="4108" width="11.109375" style="47" customWidth="1"/>
    <col min="4109" max="4109" width="10.6640625" style="47" customWidth="1"/>
    <col min="4110" max="4110" width="13.33203125" style="47" customWidth="1"/>
    <col min="4111" max="4111" width="10.88671875" style="47" customWidth="1"/>
    <col min="4112" max="4352" width="8.88671875" style="47"/>
    <col min="4353" max="4353" width="4.109375" style="47" customWidth="1"/>
    <col min="4354" max="4354" width="26.6640625" style="47" customWidth="1"/>
    <col min="4355" max="4355" width="10.5546875" style="47" customWidth="1"/>
    <col min="4356" max="4356" width="12.88671875" style="47" customWidth="1"/>
    <col min="4357" max="4357" width="10" style="47" customWidth="1"/>
    <col min="4358" max="4358" width="9.44140625" style="47" customWidth="1"/>
    <col min="4359" max="4359" width="11.44140625" style="47" customWidth="1"/>
    <col min="4360" max="4360" width="10.44140625" style="47" customWidth="1"/>
    <col min="4361" max="4361" width="9.33203125" style="47" customWidth="1"/>
    <col min="4362" max="4362" width="9.109375" style="47" customWidth="1"/>
    <col min="4363" max="4363" width="10.44140625" style="47" customWidth="1"/>
    <col min="4364" max="4364" width="11.109375" style="47" customWidth="1"/>
    <col min="4365" max="4365" width="10.6640625" style="47" customWidth="1"/>
    <col min="4366" max="4366" width="13.33203125" style="47" customWidth="1"/>
    <col min="4367" max="4367" width="10.88671875" style="47" customWidth="1"/>
    <col min="4368" max="4608" width="8.88671875" style="47"/>
    <col min="4609" max="4609" width="4.109375" style="47" customWidth="1"/>
    <col min="4610" max="4610" width="26.6640625" style="47" customWidth="1"/>
    <col min="4611" max="4611" width="10.5546875" style="47" customWidth="1"/>
    <col min="4612" max="4612" width="12.88671875" style="47" customWidth="1"/>
    <col min="4613" max="4613" width="10" style="47" customWidth="1"/>
    <col min="4614" max="4614" width="9.44140625" style="47" customWidth="1"/>
    <col min="4615" max="4615" width="11.44140625" style="47" customWidth="1"/>
    <col min="4616" max="4616" width="10.44140625" style="47" customWidth="1"/>
    <col min="4617" max="4617" width="9.33203125" style="47" customWidth="1"/>
    <col min="4618" max="4618" width="9.109375" style="47" customWidth="1"/>
    <col min="4619" max="4619" width="10.44140625" style="47" customWidth="1"/>
    <col min="4620" max="4620" width="11.109375" style="47" customWidth="1"/>
    <col min="4621" max="4621" width="10.6640625" style="47" customWidth="1"/>
    <col min="4622" max="4622" width="13.33203125" style="47" customWidth="1"/>
    <col min="4623" max="4623" width="10.88671875" style="47" customWidth="1"/>
    <col min="4624" max="4864" width="8.88671875" style="47"/>
    <col min="4865" max="4865" width="4.109375" style="47" customWidth="1"/>
    <col min="4866" max="4866" width="26.6640625" style="47" customWidth="1"/>
    <col min="4867" max="4867" width="10.5546875" style="47" customWidth="1"/>
    <col min="4868" max="4868" width="12.88671875" style="47" customWidth="1"/>
    <col min="4869" max="4869" width="10" style="47" customWidth="1"/>
    <col min="4870" max="4870" width="9.44140625" style="47" customWidth="1"/>
    <col min="4871" max="4871" width="11.44140625" style="47" customWidth="1"/>
    <col min="4872" max="4872" width="10.44140625" style="47" customWidth="1"/>
    <col min="4873" max="4873" width="9.33203125" style="47" customWidth="1"/>
    <col min="4874" max="4874" width="9.109375" style="47" customWidth="1"/>
    <col min="4875" max="4875" width="10.44140625" style="47" customWidth="1"/>
    <col min="4876" max="4876" width="11.109375" style="47" customWidth="1"/>
    <col min="4877" max="4877" width="10.6640625" style="47" customWidth="1"/>
    <col min="4878" max="4878" width="13.33203125" style="47" customWidth="1"/>
    <col min="4879" max="4879" width="10.88671875" style="47" customWidth="1"/>
    <col min="4880" max="5120" width="8.88671875" style="47"/>
    <col min="5121" max="5121" width="4.109375" style="47" customWidth="1"/>
    <col min="5122" max="5122" width="26.6640625" style="47" customWidth="1"/>
    <col min="5123" max="5123" width="10.5546875" style="47" customWidth="1"/>
    <col min="5124" max="5124" width="12.88671875" style="47" customWidth="1"/>
    <col min="5125" max="5125" width="10" style="47" customWidth="1"/>
    <col min="5126" max="5126" width="9.44140625" style="47" customWidth="1"/>
    <col min="5127" max="5127" width="11.44140625" style="47" customWidth="1"/>
    <col min="5128" max="5128" width="10.44140625" style="47" customWidth="1"/>
    <col min="5129" max="5129" width="9.33203125" style="47" customWidth="1"/>
    <col min="5130" max="5130" width="9.109375" style="47" customWidth="1"/>
    <col min="5131" max="5131" width="10.44140625" style="47" customWidth="1"/>
    <col min="5132" max="5132" width="11.109375" style="47" customWidth="1"/>
    <col min="5133" max="5133" width="10.6640625" style="47" customWidth="1"/>
    <col min="5134" max="5134" width="13.33203125" style="47" customWidth="1"/>
    <col min="5135" max="5135" width="10.88671875" style="47" customWidth="1"/>
    <col min="5136" max="5376" width="8.88671875" style="47"/>
    <col min="5377" max="5377" width="4.109375" style="47" customWidth="1"/>
    <col min="5378" max="5378" width="26.6640625" style="47" customWidth="1"/>
    <col min="5379" max="5379" width="10.5546875" style="47" customWidth="1"/>
    <col min="5380" max="5380" width="12.88671875" style="47" customWidth="1"/>
    <col min="5381" max="5381" width="10" style="47" customWidth="1"/>
    <col min="5382" max="5382" width="9.44140625" style="47" customWidth="1"/>
    <col min="5383" max="5383" width="11.44140625" style="47" customWidth="1"/>
    <col min="5384" max="5384" width="10.44140625" style="47" customWidth="1"/>
    <col min="5385" max="5385" width="9.33203125" style="47" customWidth="1"/>
    <col min="5386" max="5386" width="9.109375" style="47" customWidth="1"/>
    <col min="5387" max="5387" width="10.44140625" style="47" customWidth="1"/>
    <col min="5388" max="5388" width="11.109375" style="47" customWidth="1"/>
    <col min="5389" max="5389" width="10.6640625" style="47" customWidth="1"/>
    <col min="5390" max="5390" width="13.33203125" style="47" customWidth="1"/>
    <col min="5391" max="5391" width="10.88671875" style="47" customWidth="1"/>
    <col min="5392" max="5632" width="8.88671875" style="47"/>
    <col min="5633" max="5633" width="4.109375" style="47" customWidth="1"/>
    <col min="5634" max="5634" width="26.6640625" style="47" customWidth="1"/>
    <col min="5635" max="5635" width="10.5546875" style="47" customWidth="1"/>
    <col min="5636" max="5636" width="12.88671875" style="47" customWidth="1"/>
    <col min="5637" max="5637" width="10" style="47" customWidth="1"/>
    <col min="5638" max="5638" width="9.44140625" style="47" customWidth="1"/>
    <col min="5639" max="5639" width="11.44140625" style="47" customWidth="1"/>
    <col min="5640" max="5640" width="10.44140625" style="47" customWidth="1"/>
    <col min="5641" max="5641" width="9.33203125" style="47" customWidth="1"/>
    <col min="5642" max="5642" width="9.109375" style="47" customWidth="1"/>
    <col min="5643" max="5643" width="10.44140625" style="47" customWidth="1"/>
    <col min="5644" max="5644" width="11.109375" style="47" customWidth="1"/>
    <col min="5645" max="5645" width="10.6640625" style="47" customWidth="1"/>
    <col min="5646" max="5646" width="13.33203125" style="47" customWidth="1"/>
    <col min="5647" max="5647" width="10.88671875" style="47" customWidth="1"/>
    <col min="5648" max="5888" width="8.88671875" style="47"/>
    <col min="5889" max="5889" width="4.109375" style="47" customWidth="1"/>
    <col min="5890" max="5890" width="26.6640625" style="47" customWidth="1"/>
    <col min="5891" max="5891" width="10.5546875" style="47" customWidth="1"/>
    <col min="5892" max="5892" width="12.88671875" style="47" customWidth="1"/>
    <col min="5893" max="5893" width="10" style="47" customWidth="1"/>
    <col min="5894" max="5894" width="9.44140625" style="47" customWidth="1"/>
    <col min="5895" max="5895" width="11.44140625" style="47" customWidth="1"/>
    <col min="5896" max="5896" width="10.44140625" style="47" customWidth="1"/>
    <col min="5897" max="5897" width="9.33203125" style="47" customWidth="1"/>
    <col min="5898" max="5898" width="9.109375" style="47" customWidth="1"/>
    <col min="5899" max="5899" width="10.44140625" style="47" customWidth="1"/>
    <col min="5900" max="5900" width="11.109375" style="47" customWidth="1"/>
    <col min="5901" max="5901" width="10.6640625" style="47" customWidth="1"/>
    <col min="5902" max="5902" width="13.33203125" style="47" customWidth="1"/>
    <col min="5903" max="5903" width="10.88671875" style="47" customWidth="1"/>
    <col min="5904" max="6144" width="8.88671875" style="47"/>
    <col min="6145" max="6145" width="4.109375" style="47" customWidth="1"/>
    <col min="6146" max="6146" width="26.6640625" style="47" customWidth="1"/>
    <col min="6147" max="6147" width="10.5546875" style="47" customWidth="1"/>
    <col min="6148" max="6148" width="12.88671875" style="47" customWidth="1"/>
    <col min="6149" max="6149" width="10" style="47" customWidth="1"/>
    <col min="6150" max="6150" width="9.44140625" style="47" customWidth="1"/>
    <col min="6151" max="6151" width="11.44140625" style="47" customWidth="1"/>
    <col min="6152" max="6152" width="10.44140625" style="47" customWidth="1"/>
    <col min="6153" max="6153" width="9.33203125" style="47" customWidth="1"/>
    <col min="6154" max="6154" width="9.109375" style="47" customWidth="1"/>
    <col min="6155" max="6155" width="10.44140625" style="47" customWidth="1"/>
    <col min="6156" max="6156" width="11.109375" style="47" customWidth="1"/>
    <col min="6157" max="6157" width="10.6640625" style="47" customWidth="1"/>
    <col min="6158" max="6158" width="13.33203125" style="47" customWidth="1"/>
    <col min="6159" max="6159" width="10.88671875" style="47" customWidth="1"/>
    <col min="6160" max="6400" width="8.88671875" style="47"/>
    <col min="6401" max="6401" width="4.109375" style="47" customWidth="1"/>
    <col min="6402" max="6402" width="26.6640625" style="47" customWidth="1"/>
    <col min="6403" max="6403" width="10.5546875" style="47" customWidth="1"/>
    <col min="6404" max="6404" width="12.88671875" style="47" customWidth="1"/>
    <col min="6405" max="6405" width="10" style="47" customWidth="1"/>
    <col min="6406" max="6406" width="9.44140625" style="47" customWidth="1"/>
    <col min="6407" max="6407" width="11.44140625" style="47" customWidth="1"/>
    <col min="6408" max="6408" width="10.44140625" style="47" customWidth="1"/>
    <col min="6409" max="6409" width="9.33203125" style="47" customWidth="1"/>
    <col min="6410" max="6410" width="9.109375" style="47" customWidth="1"/>
    <col min="6411" max="6411" width="10.44140625" style="47" customWidth="1"/>
    <col min="6412" max="6412" width="11.109375" style="47" customWidth="1"/>
    <col min="6413" max="6413" width="10.6640625" style="47" customWidth="1"/>
    <col min="6414" max="6414" width="13.33203125" style="47" customWidth="1"/>
    <col min="6415" max="6415" width="10.88671875" style="47" customWidth="1"/>
    <col min="6416" max="6656" width="8.88671875" style="47"/>
    <col min="6657" max="6657" width="4.109375" style="47" customWidth="1"/>
    <col min="6658" max="6658" width="26.6640625" style="47" customWidth="1"/>
    <col min="6659" max="6659" width="10.5546875" style="47" customWidth="1"/>
    <col min="6660" max="6660" width="12.88671875" style="47" customWidth="1"/>
    <col min="6661" max="6661" width="10" style="47" customWidth="1"/>
    <col min="6662" max="6662" width="9.44140625" style="47" customWidth="1"/>
    <col min="6663" max="6663" width="11.44140625" style="47" customWidth="1"/>
    <col min="6664" max="6664" width="10.44140625" style="47" customWidth="1"/>
    <col min="6665" max="6665" width="9.33203125" style="47" customWidth="1"/>
    <col min="6666" max="6666" width="9.109375" style="47" customWidth="1"/>
    <col min="6667" max="6667" width="10.44140625" style="47" customWidth="1"/>
    <col min="6668" max="6668" width="11.109375" style="47" customWidth="1"/>
    <col min="6669" max="6669" width="10.6640625" style="47" customWidth="1"/>
    <col min="6670" max="6670" width="13.33203125" style="47" customWidth="1"/>
    <col min="6671" max="6671" width="10.88671875" style="47" customWidth="1"/>
    <col min="6672" max="6912" width="8.88671875" style="47"/>
    <col min="6913" max="6913" width="4.109375" style="47" customWidth="1"/>
    <col min="6914" max="6914" width="26.6640625" style="47" customWidth="1"/>
    <col min="6915" max="6915" width="10.5546875" style="47" customWidth="1"/>
    <col min="6916" max="6916" width="12.88671875" style="47" customWidth="1"/>
    <col min="6917" max="6917" width="10" style="47" customWidth="1"/>
    <col min="6918" max="6918" width="9.44140625" style="47" customWidth="1"/>
    <col min="6919" max="6919" width="11.44140625" style="47" customWidth="1"/>
    <col min="6920" max="6920" width="10.44140625" style="47" customWidth="1"/>
    <col min="6921" max="6921" width="9.33203125" style="47" customWidth="1"/>
    <col min="6922" max="6922" width="9.109375" style="47" customWidth="1"/>
    <col min="6923" max="6923" width="10.44140625" style="47" customWidth="1"/>
    <col min="6924" max="6924" width="11.109375" style="47" customWidth="1"/>
    <col min="6925" max="6925" width="10.6640625" style="47" customWidth="1"/>
    <col min="6926" max="6926" width="13.33203125" style="47" customWidth="1"/>
    <col min="6927" max="6927" width="10.88671875" style="47" customWidth="1"/>
    <col min="6928" max="7168" width="8.88671875" style="47"/>
    <col min="7169" max="7169" width="4.109375" style="47" customWidth="1"/>
    <col min="7170" max="7170" width="26.6640625" style="47" customWidth="1"/>
    <col min="7171" max="7171" width="10.5546875" style="47" customWidth="1"/>
    <col min="7172" max="7172" width="12.88671875" style="47" customWidth="1"/>
    <col min="7173" max="7173" width="10" style="47" customWidth="1"/>
    <col min="7174" max="7174" width="9.44140625" style="47" customWidth="1"/>
    <col min="7175" max="7175" width="11.44140625" style="47" customWidth="1"/>
    <col min="7176" max="7176" width="10.44140625" style="47" customWidth="1"/>
    <col min="7177" max="7177" width="9.33203125" style="47" customWidth="1"/>
    <col min="7178" max="7178" width="9.109375" style="47" customWidth="1"/>
    <col min="7179" max="7179" width="10.44140625" style="47" customWidth="1"/>
    <col min="7180" max="7180" width="11.109375" style="47" customWidth="1"/>
    <col min="7181" max="7181" width="10.6640625" style="47" customWidth="1"/>
    <col min="7182" max="7182" width="13.33203125" style="47" customWidth="1"/>
    <col min="7183" max="7183" width="10.88671875" style="47" customWidth="1"/>
    <col min="7184" max="7424" width="8.88671875" style="47"/>
    <col min="7425" max="7425" width="4.109375" style="47" customWidth="1"/>
    <col min="7426" max="7426" width="26.6640625" style="47" customWidth="1"/>
    <col min="7427" max="7427" width="10.5546875" style="47" customWidth="1"/>
    <col min="7428" max="7428" width="12.88671875" style="47" customWidth="1"/>
    <col min="7429" max="7429" width="10" style="47" customWidth="1"/>
    <col min="7430" max="7430" width="9.44140625" style="47" customWidth="1"/>
    <col min="7431" max="7431" width="11.44140625" style="47" customWidth="1"/>
    <col min="7432" max="7432" width="10.44140625" style="47" customWidth="1"/>
    <col min="7433" max="7433" width="9.33203125" style="47" customWidth="1"/>
    <col min="7434" max="7434" width="9.109375" style="47" customWidth="1"/>
    <col min="7435" max="7435" width="10.44140625" style="47" customWidth="1"/>
    <col min="7436" max="7436" width="11.109375" style="47" customWidth="1"/>
    <col min="7437" max="7437" width="10.6640625" style="47" customWidth="1"/>
    <col min="7438" max="7438" width="13.33203125" style="47" customWidth="1"/>
    <col min="7439" max="7439" width="10.88671875" style="47" customWidth="1"/>
    <col min="7440" max="7680" width="8.88671875" style="47"/>
    <col min="7681" max="7681" width="4.109375" style="47" customWidth="1"/>
    <col min="7682" max="7682" width="26.6640625" style="47" customWidth="1"/>
    <col min="7683" max="7683" width="10.5546875" style="47" customWidth="1"/>
    <col min="7684" max="7684" width="12.88671875" style="47" customWidth="1"/>
    <col min="7685" max="7685" width="10" style="47" customWidth="1"/>
    <col min="7686" max="7686" width="9.44140625" style="47" customWidth="1"/>
    <col min="7687" max="7687" width="11.44140625" style="47" customWidth="1"/>
    <col min="7688" max="7688" width="10.44140625" style="47" customWidth="1"/>
    <col min="7689" max="7689" width="9.33203125" style="47" customWidth="1"/>
    <col min="7690" max="7690" width="9.109375" style="47" customWidth="1"/>
    <col min="7691" max="7691" width="10.44140625" style="47" customWidth="1"/>
    <col min="7692" max="7692" width="11.109375" style="47" customWidth="1"/>
    <col min="7693" max="7693" width="10.6640625" style="47" customWidth="1"/>
    <col min="7694" max="7694" width="13.33203125" style="47" customWidth="1"/>
    <col min="7695" max="7695" width="10.88671875" style="47" customWidth="1"/>
    <col min="7696" max="7936" width="8.88671875" style="47"/>
    <col min="7937" max="7937" width="4.109375" style="47" customWidth="1"/>
    <col min="7938" max="7938" width="26.6640625" style="47" customWidth="1"/>
    <col min="7939" max="7939" width="10.5546875" style="47" customWidth="1"/>
    <col min="7940" max="7940" width="12.88671875" style="47" customWidth="1"/>
    <col min="7941" max="7941" width="10" style="47" customWidth="1"/>
    <col min="7942" max="7942" width="9.44140625" style="47" customWidth="1"/>
    <col min="7943" max="7943" width="11.44140625" style="47" customWidth="1"/>
    <col min="7944" max="7944" width="10.44140625" style="47" customWidth="1"/>
    <col min="7945" max="7945" width="9.33203125" style="47" customWidth="1"/>
    <col min="7946" max="7946" width="9.109375" style="47" customWidth="1"/>
    <col min="7947" max="7947" width="10.44140625" style="47" customWidth="1"/>
    <col min="7948" max="7948" width="11.109375" style="47" customWidth="1"/>
    <col min="7949" max="7949" width="10.6640625" style="47" customWidth="1"/>
    <col min="7950" max="7950" width="13.33203125" style="47" customWidth="1"/>
    <col min="7951" max="7951" width="10.88671875" style="47" customWidth="1"/>
    <col min="7952" max="8192" width="8.88671875" style="47"/>
    <col min="8193" max="8193" width="4.109375" style="47" customWidth="1"/>
    <col min="8194" max="8194" width="26.6640625" style="47" customWidth="1"/>
    <col min="8195" max="8195" width="10.5546875" style="47" customWidth="1"/>
    <col min="8196" max="8196" width="12.88671875" style="47" customWidth="1"/>
    <col min="8197" max="8197" width="10" style="47" customWidth="1"/>
    <col min="8198" max="8198" width="9.44140625" style="47" customWidth="1"/>
    <col min="8199" max="8199" width="11.44140625" style="47" customWidth="1"/>
    <col min="8200" max="8200" width="10.44140625" style="47" customWidth="1"/>
    <col min="8201" max="8201" width="9.33203125" style="47" customWidth="1"/>
    <col min="8202" max="8202" width="9.109375" style="47" customWidth="1"/>
    <col min="8203" max="8203" width="10.44140625" style="47" customWidth="1"/>
    <col min="8204" max="8204" width="11.109375" style="47" customWidth="1"/>
    <col min="8205" max="8205" width="10.6640625" style="47" customWidth="1"/>
    <col min="8206" max="8206" width="13.33203125" style="47" customWidth="1"/>
    <col min="8207" max="8207" width="10.88671875" style="47" customWidth="1"/>
    <col min="8208" max="8448" width="8.88671875" style="47"/>
    <col min="8449" max="8449" width="4.109375" style="47" customWidth="1"/>
    <col min="8450" max="8450" width="26.6640625" style="47" customWidth="1"/>
    <col min="8451" max="8451" width="10.5546875" style="47" customWidth="1"/>
    <col min="8452" max="8452" width="12.88671875" style="47" customWidth="1"/>
    <col min="8453" max="8453" width="10" style="47" customWidth="1"/>
    <col min="8454" max="8454" width="9.44140625" style="47" customWidth="1"/>
    <col min="8455" max="8455" width="11.44140625" style="47" customWidth="1"/>
    <col min="8456" max="8456" width="10.44140625" style="47" customWidth="1"/>
    <col min="8457" max="8457" width="9.33203125" style="47" customWidth="1"/>
    <col min="8458" max="8458" width="9.109375" style="47" customWidth="1"/>
    <col min="8459" max="8459" width="10.44140625" style="47" customWidth="1"/>
    <col min="8460" max="8460" width="11.109375" style="47" customWidth="1"/>
    <col min="8461" max="8461" width="10.6640625" style="47" customWidth="1"/>
    <col min="8462" max="8462" width="13.33203125" style="47" customWidth="1"/>
    <col min="8463" max="8463" width="10.88671875" style="47" customWidth="1"/>
    <col min="8464" max="8704" width="8.88671875" style="47"/>
    <col min="8705" max="8705" width="4.109375" style="47" customWidth="1"/>
    <col min="8706" max="8706" width="26.6640625" style="47" customWidth="1"/>
    <col min="8707" max="8707" width="10.5546875" style="47" customWidth="1"/>
    <col min="8708" max="8708" width="12.88671875" style="47" customWidth="1"/>
    <col min="8709" max="8709" width="10" style="47" customWidth="1"/>
    <col min="8710" max="8710" width="9.44140625" style="47" customWidth="1"/>
    <col min="8711" max="8711" width="11.44140625" style="47" customWidth="1"/>
    <col min="8712" max="8712" width="10.44140625" style="47" customWidth="1"/>
    <col min="8713" max="8713" width="9.33203125" style="47" customWidth="1"/>
    <col min="8714" max="8714" width="9.109375" style="47" customWidth="1"/>
    <col min="8715" max="8715" width="10.44140625" style="47" customWidth="1"/>
    <col min="8716" max="8716" width="11.109375" style="47" customWidth="1"/>
    <col min="8717" max="8717" width="10.6640625" style="47" customWidth="1"/>
    <col min="8718" max="8718" width="13.33203125" style="47" customWidth="1"/>
    <col min="8719" max="8719" width="10.88671875" style="47" customWidth="1"/>
    <col min="8720" max="8960" width="8.88671875" style="47"/>
    <col min="8961" max="8961" width="4.109375" style="47" customWidth="1"/>
    <col min="8962" max="8962" width="26.6640625" style="47" customWidth="1"/>
    <col min="8963" max="8963" width="10.5546875" style="47" customWidth="1"/>
    <col min="8964" max="8964" width="12.88671875" style="47" customWidth="1"/>
    <col min="8965" max="8965" width="10" style="47" customWidth="1"/>
    <col min="8966" max="8966" width="9.44140625" style="47" customWidth="1"/>
    <col min="8967" max="8967" width="11.44140625" style="47" customWidth="1"/>
    <col min="8968" max="8968" width="10.44140625" style="47" customWidth="1"/>
    <col min="8969" max="8969" width="9.33203125" style="47" customWidth="1"/>
    <col min="8970" max="8970" width="9.109375" style="47" customWidth="1"/>
    <col min="8971" max="8971" width="10.44140625" style="47" customWidth="1"/>
    <col min="8972" max="8972" width="11.109375" style="47" customWidth="1"/>
    <col min="8973" max="8973" width="10.6640625" style="47" customWidth="1"/>
    <col min="8974" max="8974" width="13.33203125" style="47" customWidth="1"/>
    <col min="8975" max="8975" width="10.88671875" style="47" customWidth="1"/>
    <col min="8976" max="9216" width="8.88671875" style="47"/>
    <col min="9217" max="9217" width="4.109375" style="47" customWidth="1"/>
    <col min="9218" max="9218" width="26.6640625" style="47" customWidth="1"/>
    <col min="9219" max="9219" width="10.5546875" style="47" customWidth="1"/>
    <col min="9220" max="9220" width="12.88671875" style="47" customWidth="1"/>
    <col min="9221" max="9221" width="10" style="47" customWidth="1"/>
    <col min="9222" max="9222" width="9.44140625" style="47" customWidth="1"/>
    <col min="9223" max="9223" width="11.44140625" style="47" customWidth="1"/>
    <col min="9224" max="9224" width="10.44140625" style="47" customWidth="1"/>
    <col min="9225" max="9225" width="9.33203125" style="47" customWidth="1"/>
    <col min="9226" max="9226" width="9.109375" style="47" customWidth="1"/>
    <col min="9227" max="9227" width="10.44140625" style="47" customWidth="1"/>
    <col min="9228" max="9228" width="11.109375" style="47" customWidth="1"/>
    <col min="9229" max="9229" width="10.6640625" style="47" customWidth="1"/>
    <col min="9230" max="9230" width="13.33203125" style="47" customWidth="1"/>
    <col min="9231" max="9231" width="10.88671875" style="47" customWidth="1"/>
    <col min="9232" max="9472" width="8.88671875" style="47"/>
    <col min="9473" max="9473" width="4.109375" style="47" customWidth="1"/>
    <col min="9474" max="9474" width="26.6640625" style="47" customWidth="1"/>
    <col min="9475" max="9475" width="10.5546875" style="47" customWidth="1"/>
    <col min="9476" max="9476" width="12.88671875" style="47" customWidth="1"/>
    <col min="9477" max="9477" width="10" style="47" customWidth="1"/>
    <col min="9478" max="9478" width="9.44140625" style="47" customWidth="1"/>
    <col min="9479" max="9479" width="11.44140625" style="47" customWidth="1"/>
    <col min="9480" max="9480" width="10.44140625" style="47" customWidth="1"/>
    <col min="9481" max="9481" width="9.33203125" style="47" customWidth="1"/>
    <col min="9482" max="9482" width="9.109375" style="47" customWidth="1"/>
    <col min="9483" max="9483" width="10.44140625" style="47" customWidth="1"/>
    <col min="9484" max="9484" width="11.109375" style="47" customWidth="1"/>
    <col min="9485" max="9485" width="10.6640625" style="47" customWidth="1"/>
    <col min="9486" max="9486" width="13.33203125" style="47" customWidth="1"/>
    <col min="9487" max="9487" width="10.88671875" style="47" customWidth="1"/>
    <col min="9488" max="9728" width="8.88671875" style="47"/>
    <col min="9729" max="9729" width="4.109375" style="47" customWidth="1"/>
    <col min="9730" max="9730" width="26.6640625" style="47" customWidth="1"/>
    <col min="9731" max="9731" width="10.5546875" style="47" customWidth="1"/>
    <col min="9732" max="9732" width="12.88671875" style="47" customWidth="1"/>
    <col min="9733" max="9733" width="10" style="47" customWidth="1"/>
    <col min="9734" max="9734" width="9.44140625" style="47" customWidth="1"/>
    <col min="9735" max="9735" width="11.44140625" style="47" customWidth="1"/>
    <col min="9736" max="9736" width="10.44140625" style="47" customWidth="1"/>
    <col min="9737" max="9737" width="9.33203125" style="47" customWidth="1"/>
    <col min="9738" max="9738" width="9.109375" style="47" customWidth="1"/>
    <col min="9739" max="9739" width="10.44140625" style="47" customWidth="1"/>
    <col min="9740" max="9740" width="11.109375" style="47" customWidth="1"/>
    <col min="9741" max="9741" width="10.6640625" style="47" customWidth="1"/>
    <col min="9742" max="9742" width="13.33203125" style="47" customWidth="1"/>
    <col min="9743" max="9743" width="10.88671875" style="47" customWidth="1"/>
    <col min="9744" max="9984" width="8.88671875" style="47"/>
    <col min="9985" max="9985" width="4.109375" style="47" customWidth="1"/>
    <col min="9986" max="9986" width="26.6640625" style="47" customWidth="1"/>
    <col min="9987" max="9987" width="10.5546875" style="47" customWidth="1"/>
    <col min="9988" max="9988" width="12.88671875" style="47" customWidth="1"/>
    <col min="9989" max="9989" width="10" style="47" customWidth="1"/>
    <col min="9990" max="9990" width="9.44140625" style="47" customWidth="1"/>
    <col min="9991" max="9991" width="11.44140625" style="47" customWidth="1"/>
    <col min="9992" max="9992" width="10.44140625" style="47" customWidth="1"/>
    <col min="9993" max="9993" width="9.33203125" style="47" customWidth="1"/>
    <col min="9994" max="9994" width="9.109375" style="47" customWidth="1"/>
    <col min="9995" max="9995" width="10.44140625" style="47" customWidth="1"/>
    <col min="9996" max="9996" width="11.109375" style="47" customWidth="1"/>
    <col min="9997" max="9997" width="10.6640625" style="47" customWidth="1"/>
    <col min="9998" max="9998" width="13.33203125" style="47" customWidth="1"/>
    <col min="9999" max="9999" width="10.88671875" style="47" customWidth="1"/>
    <col min="10000" max="10240" width="8.88671875" style="47"/>
    <col min="10241" max="10241" width="4.109375" style="47" customWidth="1"/>
    <col min="10242" max="10242" width="26.6640625" style="47" customWidth="1"/>
    <col min="10243" max="10243" width="10.5546875" style="47" customWidth="1"/>
    <col min="10244" max="10244" width="12.88671875" style="47" customWidth="1"/>
    <col min="10245" max="10245" width="10" style="47" customWidth="1"/>
    <col min="10246" max="10246" width="9.44140625" style="47" customWidth="1"/>
    <col min="10247" max="10247" width="11.44140625" style="47" customWidth="1"/>
    <col min="10248" max="10248" width="10.44140625" style="47" customWidth="1"/>
    <col min="10249" max="10249" width="9.33203125" style="47" customWidth="1"/>
    <col min="10250" max="10250" width="9.109375" style="47" customWidth="1"/>
    <col min="10251" max="10251" width="10.44140625" style="47" customWidth="1"/>
    <col min="10252" max="10252" width="11.109375" style="47" customWidth="1"/>
    <col min="10253" max="10253" width="10.6640625" style="47" customWidth="1"/>
    <col min="10254" max="10254" width="13.33203125" style="47" customWidth="1"/>
    <col min="10255" max="10255" width="10.88671875" style="47" customWidth="1"/>
    <col min="10256" max="10496" width="8.88671875" style="47"/>
    <col min="10497" max="10497" width="4.109375" style="47" customWidth="1"/>
    <col min="10498" max="10498" width="26.6640625" style="47" customWidth="1"/>
    <col min="10499" max="10499" width="10.5546875" style="47" customWidth="1"/>
    <col min="10500" max="10500" width="12.88671875" style="47" customWidth="1"/>
    <col min="10501" max="10501" width="10" style="47" customWidth="1"/>
    <col min="10502" max="10502" width="9.44140625" style="47" customWidth="1"/>
    <col min="10503" max="10503" width="11.44140625" style="47" customWidth="1"/>
    <col min="10504" max="10504" width="10.44140625" style="47" customWidth="1"/>
    <col min="10505" max="10505" width="9.33203125" style="47" customWidth="1"/>
    <col min="10506" max="10506" width="9.109375" style="47" customWidth="1"/>
    <col min="10507" max="10507" width="10.44140625" style="47" customWidth="1"/>
    <col min="10508" max="10508" width="11.109375" style="47" customWidth="1"/>
    <col min="10509" max="10509" width="10.6640625" style="47" customWidth="1"/>
    <col min="10510" max="10510" width="13.33203125" style="47" customWidth="1"/>
    <col min="10511" max="10511" width="10.88671875" style="47" customWidth="1"/>
    <col min="10512" max="10752" width="8.88671875" style="47"/>
    <col min="10753" max="10753" width="4.109375" style="47" customWidth="1"/>
    <col min="10754" max="10754" width="26.6640625" style="47" customWidth="1"/>
    <col min="10755" max="10755" width="10.5546875" style="47" customWidth="1"/>
    <col min="10756" max="10756" width="12.88671875" style="47" customWidth="1"/>
    <col min="10757" max="10757" width="10" style="47" customWidth="1"/>
    <col min="10758" max="10758" width="9.44140625" style="47" customWidth="1"/>
    <col min="10759" max="10759" width="11.44140625" style="47" customWidth="1"/>
    <col min="10760" max="10760" width="10.44140625" style="47" customWidth="1"/>
    <col min="10761" max="10761" width="9.33203125" style="47" customWidth="1"/>
    <col min="10762" max="10762" width="9.109375" style="47" customWidth="1"/>
    <col min="10763" max="10763" width="10.44140625" style="47" customWidth="1"/>
    <col min="10764" max="10764" width="11.109375" style="47" customWidth="1"/>
    <col min="10765" max="10765" width="10.6640625" style="47" customWidth="1"/>
    <col min="10766" max="10766" width="13.33203125" style="47" customWidth="1"/>
    <col min="10767" max="10767" width="10.88671875" style="47" customWidth="1"/>
    <col min="10768" max="11008" width="8.88671875" style="47"/>
    <col min="11009" max="11009" width="4.109375" style="47" customWidth="1"/>
    <col min="11010" max="11010" width="26.6640625" style="47" customWidth="1"/>
    <col min="11011" max="11011" width="10.5546875" style="47" customWidth="1"/>
    <col min="11012" max="11012" width="12.88671875" style="47" customWidth="1"/>
    <col min="11013" max="11013" width="10" style="47" customWidth="1"/>
    <col min="11014" max="11014" width="9.44140625" style="47" customWidth="1"/>
    <col min="11015" max="11015" width="11.44140625" style="47" customWidth="1"/>
    <col min="11016" max="11016" width="10.44140625" style="47" customWidth="1"/>
    <col min="11017" max="11017" width="9.33203125" style="47" customWidth="1"/>
    <col min="11018" max="11018" width="9.109375" style="47" customWidth="1"/>
    <col min="11019" max="11019" width="10.44140625" style="47" customWidth="1"/>
    <col min="11020" max="11020" width="11.109375" style="47" customWidth="1"/>
    <col min="11021" max="11021" width="10.6640625" style="47" customWidth="1"/>
    <col min="11022" max="11022" width="13.33203125" style="47" customWidth="1"/>
    <col min="11023" max="11023" width="10.88671875" style="47" customWidth="1"/>
    <col min="11024" max="11264" width="8.88671875" style="47"/>
    <col min="11265" max="11265" width="4.109375" style="47" customWidth="1"/>
    <col min="11266" max="11266" width="26.6640625" style="47" customWidth="1"/>
    <col min="11267" max="11267" width="10.5546875" style="47" customWidth="1"/>
    <col min="11268" max="11268" width="12.88671875" style="47" customWidth="1"/>
    <col min="11269" max="11269" width="10" style="47" customWidth="1"/>
    <col min="11270" max="11270" width="9.44140625" style="47" customWidth="1"/>
    <col min="11271" max="11271" width="11.44140625" style="47" customWidth="1"/>
    <col min="11272" max="11272" width="10.44140625" style="47" customWidth="1"/>
    <col min="11273" max="11273" width="9.33203125" style="47" customWidth="1"/>
    <col min="11274" max="11274" width="9.109375" style="47" customWidth="1"/>
    <col min="11275" max="11275" width="10.44140625" style="47" customWidth="1"/>
    <col min="11276" max="11276" width="11.109375" style="47" customWidth="1"/>
    <col min="11277" max="11277" width="10.6640625" style="47" customWidth="1"/>
    <col min="11278" max="11278" width="13.33203125" style="47" customWidth="1"/>
    <col min="11279" max="11279" width="10.88671875" style="47" customWidth="1"/>
    <col min="11280" max="11520" width="8.88671875" style="47"/>
    <col min="11521" max="11521" width="4.109375" style="47" customWidth="1"/>
    <col min="11522" max="11522" width="26.6640625" style="47" customWidth="1"/>
    <col min="11523" max="11523" width="10.5546875" style="47" customWidth="1"/>
    <col min="11524" max="11524" width="12.88671875" style="47" customWidth="1"/>
    <col min="11525" max="11525" width="10" style="47" customWidth="1"/>
    <col min="11526" max="11526" width="9.44140625" style="47" customWidth="1"/>
    <col min="11527" max="11527" width="11.44140625" style="47" customWidth="1"/>
    <col min="11528" max="11528" width="10.44140625" style="47" customWidth="1"/>
    <col min="11529" max="11529" width="9.33203125" style="47" customWidth="1"/>
    <col min="11530" max="11530" width="9.109375" style="47" customWidth="1"/>
    <col min="11531" max="11531" width="10.44140625" style="47" customWidth="1"/>
    <col min="11532" max="11532" width="11.109375" style="47" customWidth="1"/>
    <col min="11533" max="11533" width="10.6640625" style="47" customWidth="1"/>
    <col min="11534" max="11534" width="13.33203125" style="47" customWidth="1"/>
    <col min="11535" max="11535" width="10.88671875" style="47" customWidth="1"/>
    <col min="11536" max="11776" width="8.88671875" style="47"/>
    <col min="11777" max="11777" width="4.109375" style="47" customWidth="1"/>
    <col min="11778" max="11778" width="26.6640625" style="47" customWidth="1"/>
    <col min="11779" max="11779" width="10.5546875" style="47" customWidth="1"/>
    <col min="11780" max="11780" width="12.88671875" style="47" customWidth="1"/>
    <col min="11781" max="11781" width="10" style="47" customWidth="1"/>
    <col min="11782" max="11782" width="9.44140625" style="47" customWidth="1"/>
    <col min="11783" max="11783" width="11.44140625" style="47" customWidth="1"/>
    <col min="11784" max="11784" width="10.44140625" style="47" customWidth="1"/>
    <col min="11785" max="11785" width="9.33203125" style="47" customWidth="1"/>
    <col min="11786" max="11786" width="9.109375" style="47" customWidth="1"/>
    <col min="11787" max="11787" width="10.44140625" style="47" customWidth="1"/>
    <col min="11788" max="11788" width="11.109375" style="47" customWidth="1"/>
    <col min="11789" max="11789" width="10.6640625" style="47" customWidth="1"/>
    <col min="11790" max="11790" width="13.33203125" style="47" customWidth="1"/>
    <col min="11791" max="11791" width="10.88671875" style="47" customWidth="1"/>
    <col min="11792" max="12032" width="8.88671875" style="47"/>
    <col min="12033" max="12033" width="4.109375" style="47" customWidth="1"/>
    <col min="12034" max="12034" width="26.6640625" style="47" customWidth="1"/>
    <col min="12035" max="12035" width="10.5546875" style="47" customWidth="1"/>
    <col min="12036" max="12036" width="12.88671875" style="47" customWidth="1"/>
    <col min="12037" max="12037" width="10" style="47" customWidth="1"/>
    <col min="12038" max="12038" width="9.44140625" style="47" customWidth="1"/>
    <col min="12039" max="12039" width="11.44140625" style="47" customWidth="1"/>
    <col min="12040" max="12040" width="10.44140625" style="47" customWidth="1"/>
    <col min="12041" max="12041" width="9.33203125" style="47" customWidth="1"/>
    <col min="12042" max="12042" width="9.109375" style="47" customWidth="1"/>
    <col min="12043" max="12043" width="10.44140625" style="47" customWidth="1"/>
    <col min="12044" max="12044" width="11.109375" style="47" customWidth="1"/>
    <col min="12045" max="12045" width="10.6640625" style="47" customWidth="1"/>
    <col min="12046" max="12046" width="13.33203125" style="47" customWidth="1"/>
    <col min="12047" max="12047" width="10.88671875" style="47" customWidth="1"/>
    <col min="12048" max="12288" width="8.88671875" style="47"/>
    <col min="12289" max="12289" width="4.109375" style="47" customWidth="1"/>
    <col min="12290" max="12290" width="26.6640625" style="47" customWidth="1"/>
    <col min="12291" max="12291" width="10.5546875" style="47" customWidth="1"/>
    <col min="12292" max="12292" width="12.88671875" style="47" customWidth="1"/>
    <col min="12293" max="12293" width="10" style="47" customWidth="1"/>
    <col min="12294" max="12294" width="9.44140625" style="47" customWidth="1"/>
    <col min="12295" max="12295" width="11.44140625" style="47" customWidth="1"/>
    <col min="12296" max="12296" width="10.44140625" style="47" customWidth="1"/>
    <col min="12297" max="12297" width="9.33203125" style="47" customWidth="1"/>
    <col min="12298" max="12298" width="9.109375" style="47" customWidth="1"/>
    <col min="12299" max="12299" width="10.44140625" style="47" customWidth="1"/>
    <col min="12300" max="12300" width="11.109375" style="47" customWidth="1"/>
    <col min="12301" max="12301" width="10.6640625" style="47" customWidth="1"/>
    <col min="12302" max="12302" width="13.33203125" style="47" customWidth="1"/>
    <col min="12303" max="12303" width="10.88671875" style="47" customWidth="1"/>
    <col min="12304" max="12544" width="8.88671875" style="47"/>
    <col min="12545" max="12545" width="4.109375" style="47" customWidth="1"/>
    <col min="12546" max="12546" width="26.6640625" style="47" customWidth="1"/>
    <col min="12547" max="12547" width="10.5546875" style="47" customWidth="1"/>
    <col min="12548" max="12548" width="12.88671875" style="47" customWidth="1"/>
    <col min="12549" max="12549" width="10" style="47" customWidth="1"/>
    <col min="12550" max="12550" width="9.44140625" style="47" customWidth="1"/>
    <col min="12551" max="12551" width="11.44140625" style="47" customWidth="1"/>
    <col min="12552" max="12552" width="10.44140625" style="47" customWidth="1"/>
    <col min="12553" max="12553" width="9.33203125" style="47" customWidth="1"/>
    <col min="12554" max="12554" width="9.109375" style="47" customWidth="1"/>
    <col min="12555" max="12555" width="10.44140625" style="47" customWidth="1"/>
    <col min="12556" max="12556" width="11.109375" style="47" customWidth="1"/>
    <col min="12557" max="12557" width="10.6640625" style="47" customWidth="1"/>
    <col min="12558" max="12558" width="13.33203125" style="47" customWidth="1"/>
    <col min="12559" max="12559" width="10.88671875" style="47" customWidth="1"/>
    <col min="12560" max="12800" width="8.88671875" style="47"/>
    <col min="12801" max="12801" width="4.109375" style="47" customWidth="1"/>
    <col min="12802" max="12802" width="26.6640625" style="47" customWidth="1"/>
    <col min="12803" max="12803" width="10.5546875" style="47" customWidth="1"/>
    <col min="12804" max="12804" width="12.88671875" style="47" customWidth="1"/>
    <col min="12805" max="12805" width="10" style="47" customWidth="1"/>
    <col min="12806" max="12806" width="9.44140625" style="47" customWidth="1"/>
    <col min="12807" max="12807" width="11.44140625" style="47" customWidth="1"/>
    <col min="12808" max="12808" width="10.44140625" style="47" customWidth="1"/>
    <col min="12809" max="12809" width="9.33203125" style="47" customWidth="1"/>
    <col min="12810" max="12810" width="9.109375" style="47" customWidth="1"/>
    <col min="12811" max="12811" width="10.44140625" style="47" customWidth="1"/>
    <col min="12812" max="12812" width="11.109375" style="47" customWidth="1"/>
    <col min="12813" max="12813" width="10.6640625" style="47" customWidth="1"/>
    <col min="12814" max="12814" width="13.33203125" style="47" customWidth="1"/>
    <col min="12815" max="12815" width="10.88671875" style="47" customWidth="1"/>
    <col min="12816" max="13056" width="8.88671875" style="47"/>
    <col min="13057" max="13057" width="4.109375" style="47" customWidth="1"/>
    <col min="13058" max="13058" width="26.6640625" style="47" customWidth="1"/>
    <col min="13059" max="13059" width="10.5546875" style="47" customWidth="1"/>
    <col min="13060" max="13060" width="12.88671875" style="47" customWidth="1"/>
    <col min="13061" max="13061" width="10" style="47" customWidth="1"/>
    <col min="13062" max="13062" width="9.44140625" style="47" customWidth="1"/>
    <col min="13063" max="13063" width="11.44140625" style="47" customWidth="1"/>
    <col min="13064" max="13064" width="10.44140625" style="47" customWidth="1"/>
    <col min="13065" max="13065" width="9.33203125" style="47" customWidth="1"/>
    <col min="13066" max="13066" width="9.109375" style="47" customWidth="1"/>
    <col min="13067" max="13067" width="10.44140625" style="47" customWidth="1"/>
    <col min="13068" max="13068" width="11.109375" style="47" customWidth="1"/>
    <col min="13069" max="13069" width="10.6640625" style="47" customWidth="1"/>
    <col min="13070" max="13070" width="13.33203125" style="47" customWidth="1"/>
    <col min="13071" max="13071" width="10.88671875" style="47" customWidth="1"/>
    <col min="13072" max="13312" width="8.88671875" style="47"/>
    <col min="13313" max="13313" width="4.109375" style="47" customWidth="1"/>
    <col min="13314" max="13314" width="26.6640625" style="47" customWidth="1"/>
    <col min="13315" max="13315" width="10.5546875" style="47" customWidth="1"/>
    <col min="13316" max="13316" width="12.88671875" style="47" customWidth="1"/>
    <col min="13317" max="13317" width="10" style="47" customWidth="1"/>
    <col min="13318" max="13318" width="9.44140625" style="47" customWidth="1"/>
    <col min="13319" max="13319" width="11.44140625" style="47" customWidth="1"/>
    <col min="13320" max="13320" width="10.44140625" style="47" customWidth="1"/>
    <col min="13321" max="13321" width="9.33203125" style="47" customWidth="1"/>
    <col min="13322" max="13322" width="9.109375" style="47" customWidth="1"/>
    <col min="13323" max="13323" width="10.44140625" style="47" customWidth="1"/>
    <col min="13324" max="13324" width="11.109375" style="47" customWidth="1"/>
    <col min="13325" max="13325" width="10.6640625" style="47" customWidth="1"/>
    <col min="13326" max="13326" width="13.33203125" style="47" customWidth="1"/>
    <col min="13327" max="13327" width="10.88671875" style="47" customWidth="1"/>
    <col min="13328" max="13568" width="8.88671875" style="47"/>
    <col min="13569" max="13569" width="4.109375" style="47" customWidth="1"/>
    <col min="13570" max="13570" width="26.6640625" style="47" customWidth="1"/>
    <col min="13571" max="13571" width="10.5546875" style="47" customWidth="1"/>
    <col min="13572" max="13572" width="12.88671875" style="47" customWidth="1"/>
    <col min="13573" max="13573" width="10" style="47" customWidth="1"/>
    <col min="13574" max="13574" width="9.44140625" style="47" customWidth="1"/>
    <col min="13575" max="13575" width="11.44140625" style="47" customWidth="1"/>
    <col min="13576" max="13576" width="10.44140625" style="47" customWidth="1"/>
    <col min="13577" max="13577" width="9.33203125" style="47" customWidth="1"/>
    <col min="13578" max="13578" width="9.109375" style="47" customWidth="1"/>
    <col min="13579" max="13579" width="10.44140625" style="47" customWidth="1"/>
    <col min="13580" max="13580" width="11.109375" style="47" customWidth="1"/>
    <col min="13581" max="13581" width="10.6640625" style="47" customWidth="1"/>
    <col min="13582" max="13582" width="13.33203125" style="47" customWidth="1"/>
    <col min="13583" max="13583" width="10.88671875" style="47" customWidth="1"/>
    <col min="13584" max="13824" width="8.88671875" style="47"/>
    <col min="13825" max="13825" width="4.109375" style="47" customWidth="1"/>
    <col min="13826" max="13826" width="26.6640625" style="47" customWidth="1"/>
    <col min="13827" max="13827" width="10.5546875" style="47" customWidth="1"/>
    <col min="13828" max="13828" width="12.88671875" style="47" customWidth="1"/>
    <col min="13829" max="13829" width="10" style="47" customWidth="1"/>
    <col min="13830" max="13830" width="9.44140625" style="47" customWidth="1"/>
    <col min="13831" max="13831" width="11.44140625" style="47" customWidth="1"/>
    <col min="13832" max="13832" width="10.44140625" style="47" customWidth="1"/>
    <col min="13833" max="13833" width="9.33203125" style="47" customWidth="1"/>
    <col min="13834" max="13834" width="9.109375" style="47" customWidth="1"/>
    <col min="13835" max="13835" width="10.44140625" style="47" customWidth="1"/>
    <col min="13836" max="13836" width="11.109375" style="47" customWidth="1"/>
    <col min="13837" max="13837" width="10.6640625" style="47" customWidth="1"/>
    <col min="13838" max="13838" width="13.33203125" style="47" customWidth="1"/>
    <col min="13839" max="13839" width="10.88671875" style="47" customWidth="1"/>
    <col min="13840" max="14080" width="8.88671875" style="47"/>
    <col min="14081" max="14081" width="4.109375" style="47" customWidth="1"/>
    <col min="14082" max="14082" width="26.6640625" style="47" customWidth="1"/>
    <col min="14083" max="14083" width="10.5546875" style="47" customWidth="1"/>
    <col min="14084" max="14084" width="12.88671875" style="47" customWidth="1"/>
    <col min="14085" max="14085" width="10" style="47" customWidth="1"/>
    <col min="14086" max="14086" width="9.44140625" style="47" customWidth="1"/>
    <col min="14087" max="14087" width="11.44140625" style="47" customWidth="1"/>
    <col min="14088" max="14088" width="10.44140625" style="47" customWidth="1"/>
    <col min="14089" max="14089" width="9.33203125" style="47" customWidth="1"/>
    <col min="14090" max="14090" width="9.109375" style="47" customWidth="1"/>
    <col min="14091" max="14091" width="10.44140625" style="47" customWidth="1"/>
    <col min="14092" max="14092" width="11.109375" style="47" customWidth="1"/>
    <col min="14093" max="14093" width="10.6640625" style="47" customWidth="1"/>
    <col min="14094" max="14094" width="13.33203125" style="47" customWidth="1"/>
    <col min="14095" max="14095" width="10.88671875" style="47" customWidth="1"/>
    <col min="14096" max="14336" width="8.88671875" style="47"/>
    <col min="14337" max="14337" width="4.109375" style="47" customWidth="1"/>
    <col min="14338" max="14338" width="26.6640625" style="47" customWidth="1"/>
    <col min="14339" max="14339" width="10.5546875" style="47" customWidth="1"/>
    <col min="14340" max="14340" width="12.88671875" style="47" customWidth="1"/>
    <col min="14341" max="14341" width="10" style="47" customWidth="1"/>
    <col min="14342" max="14342" width="9.44140625" style="47" customWidth="1"/>
    <col min="14343" max="14343" width="11.44140625" style="47" customWidth="1"/>
    <col min="14344" max="14344" width="10.44140625" style="47" customWidth="1"/>
    <col min="14345" max="14345" width="9.33203125" style="47" customWidth="1"/>
    <col min="14346" max="14346" width="9.109375" style="47" customWidth="1"/>
    <col min="14347" max="14347" width="10.44140625" style="47" customWidth="1"/>
    <col min="14348" max="14348" width="11.109375" style="47" customWidth="1"/>
    <col min="14349" max="14349" width="10.6640625" style="47" customWidth="1"/>
    <col min="14350" max="14350" width="13.33203125" style="47" customWidth="1"/>
    <col min="14351" max="14351" width="10.88671875" style="47" customWidth="1"/>
    <col min="14352" max="14592" width="8.88671875" style="47"/>
    <col min="14593" max="14593" width="4.109375" style="47" customWidth="1"/>
    <col min="14594" max="14594" width="26.6640625" style="47" customWidth="1"/>
    <col min="14595" max="14595" width="10.5546875" style="47" customWidth="1"/>
    <col min="14596" max="14596" width="12.88671875" style="47" customWidth="1"/>
    <col min="14597" max="14597" width="10" style="47" customWidth="1"/>
    <col min="14598" max="14598" width="9.44140625" style="47" customWidth="1"/>
    <col min="14599" max="14599" width="11.44140625" style="47" customWidth="1"/>
    <col min="14600" max="14600" width="10.44140625" style="47" customWidth="1"/>
    <col min="14601" max="14601" width="9.33203125" style="47" customWidth="1"/>
    <col min="14602" max="14602" width="9.109375" style="47" customWidth="1"/>
    <col min="14603" max="14603" width="10.44140625" style="47" customWidth="1"/>
    <col min="14604" max="14604" width="11.109375" style="47" customWidth="1"/>
    <col min="14605" max="14605" width="10.6640625" style="47" customWidth="1"/>
    <col min="14606" max="14606" width="13.33203125" style="47" customWidth="1"/>
    <col min="14607" max="14607" width="10.88671875" style="47" customWidth="1"/>
    <col min="14608" max="14848" width="8.88671875" style="47"/>
    <col min="14849" max="14849" width="4.109375" style="47" customWidth="1"/>
    <col min="14850" max="14850" width="26.6640625" style="47" customWidth="1"/>
    <col min="14851" max="14851" width="10.5546875" style="47" customWidth="1"/>
    <col min="14852" max="14852" width="12.88671875" style="47" customWidth="1"/>
    <col min="14853" max="14853" width="10" style="47" customWidth="1"/>
    <col min="14854" max="14854" width="9.44140625" style="47" customWidth="1"/>
    <col min="14855" max="14855" width="11.44140625" style="47" customWidth="1"/>
    <col min="14856" max="14856" width="10.44140625" style="47" customWidth="1"/>
    <col min="14857" max="14857" width="9.33203125" style="47" customWidth="1"/>
    <col min="14858" max="14858" width="9.109375" style="47" customWidth="1"/>
    <col min="14859" max="14859" width="10.44140625" style="47" customWidth="1"/>
    <col min="14860" max="14860" width="11.109375" style="47" customWidth="1"/>
    <col min="14861" max="14861" width="10.6640625" style="47" customWidth="1"/>
    <col min="14862" max="14862" width="13.33203125" style="47" customWidth="1"/>
    <col min="14863" max="14863" width="10.88671875" style="47" customWidth="1"/>
    <col min="14864" max="15104" width="8.88671875" style="47"/>
    <col min="15105" max="15105" width="4.109375" style="47" customWidth="1"/>
    <col min="15106" max="15106" width="26.6640625" style="47" customWidth="1"/>
    <col min="15107" max="15107" width="10.5546875" style="47" customWidth="1"/>
    <col min="15108" max="15108" width="12.88671875" style="47" customWidth="1"/>
    <col min="15109" max="15109" width="10" style="47" customWidth="1"/>
    <col min="15110" max="15110" width="9.44140625" style="47" customWidth="1"/>
    <col min="15111" max="15111" width="11.44140625" style="47" customWidth="1"/>
    <col min="15112" max="15112" width="10.44140625" style="47" customWidth="1"/>
    <col min="15113" max="15113" width="9.33203125" style="47" customWidth="1"/>
    <col min="15114" max="15114" width="9.109375" style="47" customWidth="1"/>
    <col min="15115" max="15115" width="10.44140625" style="47" customWidth="1"/>
    <col min="15116" max="15116" width="11.109375" style="47" customWidth="1"/>
    <col min="15117" max="15117" width="10.6640625" style="47" customWidth="1"/>
    <col min="15118" max="15118" width="13.33203125" style="47" customWidth="1"/>
    <col min="15119" max="15119" width="10.88671875" style="47" customWidth="1"/>
    <col min="15120" max="15360" width="8.88671875" style="47"/>
    <col min="15361" max="15361" width="4.109375" style="47" customWidth="1"/>
    <col min="15362" max="15362" width="26.6640625" style="47" customWidth="1"/>
    <col min="15363" max="15363" width="10.5546875" style="47" customWidth="1"/>
    <col min="15364" max="15364" width="12.88671875" style="47" customWidth="1"/>
    <col min="15365" max="15365" width="10" style="47" customWidth="1"/>
    <col min="15366" max="15366" width="9.44140625" style="47" customWidth="1"/>
    <col min="15367" max="15367" width="11.44140625" style="47" customWidth="1"/>
    <col min="15368" max="15368" width="10.44140625" style="47" customWidth="1"/>
    <col min="15369" max="15369" width="9.33203125" style="47" customWidth="1"/>
    <col min="15370" max="15370" width="9.109375" style="47" customWidth="1"/>
    <col min="15371" max="15371" width="10.44140625" style="47" customWidth="1"/>
    <col min="15372" max="15372" width="11.109375" style="47" customWidth="1"/>
    <col min="15373" max="15373" width="10.6640625" style="47" customWidth="1"/>
    <col min="15374" max="15374" width="13.33203125" style="47" customWidth="1"/>
    <col min="15375" max="15375" width="10.88671875" style="47" customWidth="1"/>
    <col min="15376" max="15616" width="8.88671875" style="47"/>
    <col min="15617" max="15617" width="4.109375" style="47" customWidth="1"/>
    <col min="15618" max="15618" width="26.6640625" style="47" customWidth="1"/>
    <col min="15619" max="15619" width="10.5546875" style="47" customWidth="1"/>
    <col min="15620" max="15620" width="12.88671875" style="47" customWidth="1"/>
    <col min="15621" max="15621" width="10" style="47" customWidth="1"/>
    <col min="15622" max="15622" width="9.44140625" style="47" customWidth="1"/>
    <col min="15623" max="15623" width="11.44140625" style="47" customWidth="1"/>
    <col min="15624" max="15624" width="10.44140625" style="47" customWidth="1"/>
    <col min="15625" max="15625" width="9.33203125" style="47" customWidth="1"/>
    <col min="15626" max="15626" width="9.109375" style="47" customWidth="1"/>
    <col min="15627" max="15627" width="10.44140625" style="47" customWidth="1"/>
    <col min="15628" max="15628" width="11.109375" style="47" customWidth="1"/>
    <col min="15629" max="15629" width="10.6640625" style="47" customWidth="1"/>
    <col min="15630" max="15630" width="13.33203125" style="47" customWidth="1"/>
    <col min="15631" max="15631" width="10.88671875" style="47" customWidth="1"/>
    <col min="15632" max="15872" width="8.88671875" style="47"/>
    <col min="15873" max="15873" width="4.109375" style="47" customWidth="1"/>
    <col min="15874" max="15874" width="26.6640625" style="47" customWidth="1"/>
    <col min="15875" max="15875" width="10.5546875" style="47" customWidth="1"/>
    <col min="15876" max="15876" width="12.88671875" style="47" customWidth="1"/>
    <col min="15877" max="15877" width="10" style="47" customWidth="1"/>
    <col min="15878" max="15878" width="9.44140625" style="47" customWidth="1"/>
    <col min="15879" max="15879" width="11.44140625" style="47" customWidth="1"/>
    <col min="15880" max="15880" width="10.44140625" style="47" customWidth="1"/>
    <col min="15881" max="15881" width="9.33203125" style="47" customWidth="1"/>
    <col min="15882" max="15882" width="9.109375" style="47" customWidth="1"/>
    <col min="15883" max="15883" width="10.44140625" style="47" customWidth="1"/>
    <col min="15884" max="15884" width="11.109375" style="47" customWidth="1"/>
    <col min="15885" max="15885" width="10.6640625" style="47" customWidth="1"/>
    <col min="15886" max="15886" width="13.33203125" style="47" customWidth="1"/>
    <col min="15887" max="15887" width="10.88671875" style="47" customWidth="1"/>
    <col min="15888" max="16128" width="8.88671875" style="47"/>
    <col min="16129" max="16129" width="4.109375" style="47" customWidth="1"/>
    <col min="16130" max="16130" width="26.6640625" style="47" customWidth="1"/>
    <col min="16131" max="16131" width="10.5546875" style="47" customWidth="1"/>
    <col min="16132" max="16132" width="12.88671875" style="47" customWidth="1"/>
    <col min="16133" max="16133" width="10" style="47" customWidth="1"/>
    <col min="16134" max="16134" width="9.44140625" style="47" customWidth="1"/>
    <col min="16135" max="16135" width="11.44140625" style="47" customWidth="1"/>
    <col min="16136" max="16136" width="10.44140625" style="47" customWidth="1"/>
    <col min="16137" max="16137" width="9.33203125" style="47" customWidth="1"/>
    <col min="16138" max="16138" width="9.109375" style="47" customWidth="1"/>
    <col min="16139" max="16139" width="10.44140625" style="47" customWidth="1"/>
    <col min="16140" max="16140" width="11.109375" style="47" customWidth="1"/>
    <col min="16141" max="16141" width="10.6640625" style="47" customWidth="1"/>
    <col min="16142" max="16142" width="13.33203125" style="47" customWidth="1"/>
    <col min="16143" max="16143" width="10.88671875" style="47" customWidth="1"/>
    <col min="16144" max="16384" width="8.88671875" style="47"/>
  </cols>
  <sheetData>
    <row r="1" spans="1:256" s="145" customFormat="1">
      <c r="A1" s="466" t="s">
        <v>498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256" ht="33.75" customHeight="1">
      <c r="A2" s="461" t="s">
        <v>456</v>
      </c>
      <c r="B2" s="462"/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</row>
    <row r="3" spans="1:256" ht="35.25" customHeight="1" thickBot="1">
      <c r="F3" s="47" t="s">
        <v>44</v>
      </c>
      <c r="O3" s="49" t="s">
        <v>252</v>
      </c>
    </row>
    <row r="4" spans="1:256" ht="34.799999999999997" thickBot="1">
      <c r="A4" s="50" t="s">
        <v>84</v>
      </c>
      <c r="B4" s="51" t="s">
        <v>54</v>
      </c>
      <c r="C4" s="51" t="s">
        <v>85</v>
      </c>
      <c r="D4" s="51" t="s">
        <v>86</v>
      </c>
      <c r="E4" s="51" t="s">
        <v>87</v>
      </c>
      <c r="F4" s="51" t="s">
        <v>88</v>
      </c>
      <c r="G4" s="51" t="s">
        <v>89</v>
      </c>
      <c r="H4" s="51" t="s">
        <v>90</v>
      </c>
      <c r="I4" s="51" t="s">
        <v>91</v>
      </c>
      <c r="J4" s="51" t="s">
        <v>92</v>
      </c>
      <c r="K4" s="51" t="s">
        <v>93</v>
      </c>
      <c r="L4" s="51" t="s">
        <v>94</v>
      </c>
      <c r="M4" s="51" t="s">
        <v>95</v>
      </c>
      <c r="N4" s="51" t="s">
        <v>96</v>
      </c>
      <c r="O4" s="52" t="s">
        <v>97</v>
      </c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S4" s="48"/>
      <c r="ET4" s="48"/>
      <c r="EU4" s="48"/>
      <c r="EV4" s="48"/>
      <c r="EW4" s="48"/>
      <c r="EX4" s="48"/>
      <c r="EY4" s="48"/>
      <c r="EZ4" s="48"/>
      <c r="FA4" s="48"/>
      <c r="FB4" s="48"/>
      <c r="FC4" s="48"/>
      <c r="FD4" s="48"/>
      <c r="FE4" s="48"/>
      <c r="FF4" s="48"/>
      <c r="FG4" s="48"/>
      <c r="FH4" s="48"/>
      <c r="FI4" s="48"/>
      <c r="FJ4" s="48"/>
      <c r="FK4" s="48"/>
      <c r="FL4" s="48"/>
      <c r="FM4" s="48"/>
      <c r="FN4" s="48"/>
      <c r="FO4" s="48"/>
      <c r="FP4" s="48"/>
      <c r="FQ4" s="48"/>
      <c r="FR4" s="48"/>
      <c r="FS4" s="48"/>
      <c r="FT4" s="48"/>
      <c r="FU4" s="48"/>
      <c r="FV4" s="48"/>
      <c r="FW4" s="48"/>
      <c r="FX4" s="48"/>
      <c r="FY4" s="48"/>
      <c r="FZ4" s="48"/>
      <c r="GA4" s="48"/>
      <c r="GB4" s="48"/>
      <c r="GC4" s="48"/>
      <c r="GD4" s="48"/>
      <c r="GE4" s="48"/>
      <c r="GF4" s="48"/>
      <c r="GG4" s="48"/>
      <c r="GH4" s="48"/>
      <c r="GI4" s="48"/>
      <c r="GJ4" s="48"/>
      <c r="GK4" s="48"/>
      <c r="GL4" s="48"/>
      <c r="GM4" s="48"/>
      <c r="GN4" s="48"/>
      <c r="GO4" s="48"/>
      <c r="GP4" s="48"/>
      <c r="GQ4" s="48"/>
      <c r="GR4" s="48"/>
      <c r="GS4" s="48"/>
      <c r="GT4" s="48"/>
      <c r="GU4" s="48"/>
      <c r="GV4" s="48"/>
      <c r="GW4" s="48"/>
      <c r="GX4" s="48"/>
      <c r="GY4" s="48"/>
      <c r="GZ4" s="48"/>
      <c r="HA4" s="48"/>
      <c r="HB4" s="48"/>
      <c r="HC4" s="48"/>
      <c r="HD4" s="48"/>
      <c r="HE4" s="48"/>
      <c r="HF4" s="48"/>
      <c r="HG4" s="48"/>
      <c r="HH4" s="48"/>
      <c r="HI4" s="48"/>
      <c r="HJ4" s="48"/>
      <c r="HK4" s="48"/>
      <c r="HL4" s="48"/>
      <c r="HM4" s="48"/>
      <c r="HN4" s="48"/>
      <c r="HO4" s="48"/>
      <c r="HP4" s="48"/>
      <c r="HQ4" s="48"/>
      <c r="HR4" s="48"/>
      <c r="HS4" s="48"/>
      <c r="HT4" s="48"/>
      <c r="HU4" s="48"/>
      <c r="HV4" s="48"/>
      <c r="HW4" s="48"/>
      <c r="HX4" s="48"/>
      <c r="HY4" s="48"/>
      <c r="HZ4" s="48"/>
      <c r="IA4" s="48"/>
      <c r="IB4" s="48"/>
      <c r="IC4" s="48"/>
      <c r="ID4" s="48"/>
      <c r="IE4" s="48"/>
      <c r="IF4" s="48"/>
      <c r="IG4" s="48"/>
      <c r="IH4" s="48"/>
      <c r="II4" s="48"/>
      <c r="IJ4" s="48"/>
      <c r="IK4" s="48"/>
      <c r="IL4" s="48"/>
      <c r="IM4" s="48"/>
      <c r="IN4" s="48"/>
      <c r="IO4" s="48"/>
      <c r="IP4" s="48"/>
      <c r="IQ4" s="48"/>
      <c r="IR4" s="48"/>
      <c r="IS4" s="48"/>
      <c r="IT4" s="48"/>
      <c r="IU4" s="48"/>
      <c r="IV4" s="48"/>
    </row>
    <row r="5" spans="1:256" ht="16.2" thickBot="1">
      <c r="A5" s="53" t="s">
        <v>98</v>
      </c>
      <c r="B5" s="463" t="s">
        <v>99</v>
      </c>
      <c r="C5" s="464"/>
      <c r="D5" s="464"/>
      <c r="E5" s="464"/>
      <c r="F5" s="464"/>
      <c r="G5" s="464"/>
      <c r="H5" s="464"/>
      <c r="I5" s="464"/>
      <c r="J5" s="464"/>
      <c r="K5" s="464"/>
      <c r="L5" s="464"/>
      <c r="M5" s="464"/>
      <c r="N5" s="464"/>
      <c r="O5" s="465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54"/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/>
      <c r="GW5" s="54"/>
      <c r="GX5" s="54"/>
      <c r="GY5" s="54"/>
      <c r="GZ5" s="54"/>
      <c r="HA5" s="54"/>
      <c r="HB5" s="54"/>
      <c r="HC5" s="54"/>
      <c r="HD5" s="54"/>
      <c r="HE5" s="54"/>
      <c r="HF5" s="54"/>
      <c r="HG5" s="54"/>
      <c r="HH5" s="54"/>
      <c r="HI5" s="54"/>
      <c r="HJ5" s="54"/>
      <c r="HK5" s="54"/>
      <c r="HL5" s="54"/>
      <c r="HM5" s="54"/>
      <c r="HN5" s="54"/>
      <c r="HO5" s="54"/>
      <c r="HP5" s="54"/>
      <c r="HQ5" s="54"/>
      <c r="HR5" s="54"/>
      <c r="HS5" s="54"/>
      <c r="HT5" s="54"/>
      <c r="HU5" s="54"/>
      <c r="HV5" s="54"/>
      <c r="HW5" s="54"/>
      <c r="HX5" s="54"/>
      <c r="HY5" s="54"/>
      <c r="HZ5" s="54"/>
      <c r="IA5" s="54"/>
      <c r="IB5" s="54"/>
      <c r="IC5" s="54"/>
      <c r="ID5" s="54"/>
      <c r="IE5" s="54"/>
      <c r="IF5" s="54"/>
      <c r="IG5" s="54"/>
      <c r="IH5" s="54"/>
      <c r="II5" s="54"/>
      <c r="IJ5" s="54"/>
      <c r="IK5" s="54"/>
      <c r="IL5" s="54"/>
      <c r="IM5" s="54"/>
      <c r="IN5" s="54"/>
      <c r="IO5" s="54"/>
      <c r="IP5" s="54"/>
      <c r="IQ5" s="54"/>
      <c r="IR5" s="54"/>
      <c r="IS5" s="54"/>
      <c r="IT5" s="54"/>
      <c r="IU5" s="54"/>
      <c r="IV5" s="54"/>
    </row>
    <row r="6" spans="1:256">
      <c r="A6" s="55" t="s">
        <v>100</v>
      </c>
      <c r="B6" s="56" t="s">
        <v>128</v>
      </c>
      <c r="C6" s="137">
        <v>904276</v>
      </c>
      <c r="D6" s="137">
        <v>904276</v>
      </c>
      <c r="E6" s="137">
        <v>904276</v>
      </c>
      <c r="F6" s="137">
        <v>904276</v>
      </c>
      <c r="G6" s="137">
        <v>904276</v>
      </c>
      <c r="H6" s="137">
        <v>904276</v>
      </c>
      <c r="I6" s="137">
        <v>904276</v>
      </c>
      <c r="J6" s="137">
        <v>904276</v>
      </c>
      <c r="K6" s="137">
        <v>904276</v>
      </c>
      <c r="L6" s="137">
        <v>904276</v>
      </c>
      <c r="M6" s="137">
        <v>904276</v>
      </c>
      <c r="N6" s="137">
        <v>1356278</v>
      </c>
      <c r="O6" s="138">
        <f>SUM(C6:N6)</f>
        <v>11303314</v>
      </c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54"/>
      <c r="DF6" s="54"/>
      <c r="DG6" s="54"/>
      <c r="DH6" s="54"/>
      <c r="DI6" s="54"/>
      <c r="DJ6" s="54"/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DW6" s="54"/>
      <c r="DX6" s="54"/>
      <c r="DY6" s="54"/>
      <c r="DZ6" s="54"/>
      <c r="EA6" s="54"/>
      <c r="EB6" s="54"/>
      <c r="EC6" s="54"/>
      <c r="ED6" s="54"/>
      <c r="EE6" s="54"/>
      <c r="EF6" s="54"/>
      <c r="EG6" s="54"/>
      <c r="EH6" s="54"/>
      <c r="EI6" s="54"/>
      <c r="EJ6" s="54"/>
      <c r="EK6" s="54"/>
      <c r="EL6" s="54"/>
      <c r="EM6" s="54"/>
      <c r="EN6" s="54"/>
      <c r="EO6" s="54"/>
      <c r="EP6" s="54"/>
      <c r="EQ6" s="54"/>
      <c r="ER6" s="54"/>
      <c r="ES6" s="54"/>
      <c r="ET6" s="54"/>
      <c r="EU6" s="54"/>
      <c r="EV6" s="54"/>
      <c r="EW6" s="54"/>
      <c r="EX6" s="54"/>
      <c r="EY6" s="54"/>
      <c r="EZ6" s="54"/>
      <c r="FA6" s="54"/>
      <c r="FB6" s="54"/>
      <c r="FC6" s="54"/>
      <c r="FD6" s="54"/>
      <c r="FE6" s="54"/>
      <c r="FF6" s="54"/>
      <c r="FG6" s="54"/>
      <c r="FH6" s="54"/>
      <c r="FI6" s="54"/>
      <c r="FJ6" s="54"/>
      <c r="FK6" s="54"/>
      <c r="FL6" s="54"/>
      <c r="FM6" s="54"/>
      <c r="FN6" s="54"/>
      <c r="FO6" s="54"/>
      <c r="FP6" s="54"/>
      <c r="FQ6" s="54"/>
      <c r="FR6" s="54"/>
      <c r="FS6" s="54"/>
      <c r="FT6" s="54"/>
      <c r="FU6" s="54"/>
      <c r="FV6" s="54"/>
      <c r="FW6" s="54"/>
      <c r="FX6" s="54"/>
      <c r="FY6" s="54"/>
      <c r="FZ6" s="54"/>
      <c r="GA6" s="54"/>
      <c r="GB6" s="54"/>
      <c r="GC6" s="54"/>
      <c r="GD6" s="54"/>
      <c r="GE6" s="54"/>
      <c r="GF6" s="54"/>
      <c r="GG6" s="54"/>
      <c r="GH6" s="54"/>
      <c r="GI6" s="54"/>
      <c r="GJ6" s="54"/>
      <c r="GK6" s="54"/>
      <c r="GL6" s="54"/>
      <c r="GM6" s="54"/>
      <c r="GN6" s="54"/>
      <c r="GO6" s="54"/>
      <c r="GP6" s="54"/>
      <c r="GQ6" s="54"/>
      <c r="GR6" s="54"/>
      <c r="GS6" s="54"/>
      <c r="GT6" s="54"/>
      <c r="GU6" s="54"/>
      <c r="GV6" s="54"/>
      <c r="GW6" s="54"/>
      <c r="GX6" s="54"/>
      <c r="GY6" s="54"/>
      <c r="GZ6" s="54"/>
      <c r="HA6" s="54"/>
      <c r="HB6" s="54"/>
      <c r="HC6" s="54"/>
      <c r="HD6" s="54"/>
      <c r="HE6" s="54"/>
      <c r="HF6" s="54"/>
      <c r="HG6" s="54"/>
      <c r="HH6" s="54"/>
      <c r="HI6" s="54"/>
      <c r="HJ6" s="54"/>
      <c r="HK6" s="54"/>
      <c r="HL6" s="54"/>
      <c r="HM6" s="54"/>
      <c r="HN6" s="54"/>
      <c r="HO6" s="54"/>
      <c r="HP6" s="54"/>
      <c r="HQ6" s="54"/>
      <c r="HR6" s="54"/>
      <c r="HS6" s="54"/>
      <c r="HT6" s="54"/>
      <c r="HU6" s="54"/>
      <c r="HV6" s="54"/>
      <c r="HW6" s="54"/>
      <c r="HX6" s="54"/>
      <c r="HY6" s="54"/>
      <c r="HZ6" s="54"/>
      <c r="IA6" s="54"/>
      <c r="IB6" s="54"/>
      <c r="IC6" s="54"/>
      <c r="ID6" s="54"/>
      <c r="IE6" s="54"/>
      <c r="IF6" s="54"/>
      <c r="IG6" s="54"/>
      <c r="IH6" s="54"/>
      <c r="II6" s="54"/>
      <c r="IJ6" s="54"/>
      <c r="IK6" s="54"/>
      <c r="IL6" s="54"/>
      <c r="IM6" s="54"/>
      <c r="IN6" s="54"/>
      <c r="IO6" s="54"/>
      <c r="IP6" s="54"/>
      <c r="IQ6" s="54"/>
      <c r="IR6" s="54"/>
      <c r="IS6" s="54"/>
      <c r="IT6" s="54"/>
      <c r="IU6" s="54"/>
      <c r="IV6" s="54"/>
    </row>
    <row r="7" spans="1:256">
      <c r="A7" s="57" t="s">
        <v>101</v>
      </c>
      <c r="B7" s="58" t="s">
        <v>104</v>
      </c>
      <c r="C7" s="139">
        <v>0</v>
      </c>
      <c r="D7" s="139">
        <v>0</v>
      </c>
      <c r="E7" s="139">
        <v>3250000</v>
      </c>
      <c r="F7" s="139">
        <v>0</v>
      </c>
      <c r="G7" s="139">
        <v>0</v>
      </c>
      <c r="H7" s="139">
        <v>0</v>
      </c>
      <c r="I7" s="139">
        <v>0</v>
      </c>
      <c r="J7" s="139">
        <v>0</v>
      </c>
      <c r="K7" s="139">
        <v>3250000</v>
      </c>
      <c r="L7" s="139">
        <v>0</v>
      </c>
      <c r="M7" s="139">
        <v>0</v>
      </c>
      <c r="N7" s="139">
        <v>0</v>
      </c>
      <c r="O7" s="141">
        <f>SUM(C7:N7)</f>
        <v>6500000</v>
      </c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59"/>
      <c r="CA7" s="59"/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59"/>
      <c r="CS7" s="59"/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59"/>
      <c r="DK7" s="59"/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DW7" s="59"/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59"/>
      <c r="FC7" s="59"/>
      <c r="FD7" s="59"/>
      <c r="FE7" s="59"/>
      <c r="FF7" s="59"/>
      <c r="FG7" s="59"/>
      <c r="FH7" s="59"/>
      <c r="FI7" s="59"/>
      <c r="FJ7" s="59"/>
      <c r="FK7" s="59"/>
      <c r="FL7" s="59"/>
      <c r="FM7" s="59"/>
      <c r="FN7" s="59"/>
      <c r="FO7" s="59"/>
      <c r="FP7" s="59"/>
      <c r="FQ7" s="59"/>
      <c r="FR7" s="59"/>
      <c r="FS7" s="59"/>
      <c r="FT7" s="59"/>
      <c r="FU7" s="59"/>
      <c r="FV7" s="59"/>
      <c r="FW7" s="59"/>
      <c r="FX7" s="59"/>
      <c r="FY7" s="59"/>
      <c r="FZ7" s="59"/>
      <c r="GA7" s="59"/>
      <c r="GB7" s="59"/>
      <c r="GC7" s="59"/>
      <c r="GD7" s="59"/>
      <c r="GE7" s="59"/>
      <c r="GF7" s="59"/>
      <c r="GG7" s="59"/>
      <c r="GH7" s="59"/>
      <c r="GI7" s="59"/>
      <c r="GJ7" s="59"/>
      <c r="GK7" s="59"/>
      <c r="GL7" s="59"/>
      <c r="GM7" s="59"/>
      <c r="GN7" s="59"/>
      <c r="GO7" s="59"/>
      <c r="GP7" s="59"/>
      <c r="GQ7" s="59"/>
      <c r="GR7" s="59"/>
      <c r="GS7" s="59"/>
      <c r="GT7" s="59"/>
      <c r="GU7" s="59"/>
      <c r="GV7" s="59"/>
      <c r="GW7" s="59"/>
      <c r="GX7" s="59"/>
      <c r="GY7" s="59"/>
      <c r="GZ7" s="59"/>
      <c r="HA7" s="59"/>
      <c r="HB7" s="59"/>
      <c r="HC7" s="59"/>
      <c r="HD7" s="59"/>
      <c r="HE7" s="59"/>
      <c r="HF7" s="59"/>
      <c r="HG7" s="59"/>
      <c r="HH7" s="59"/>
      <c r="HI7" s="59"/>
      <c r="HJ7" s="59"/>
      <c r="HK7" s="59"/>
      <c r="HL7" s="59"/>
      <c r="HM7" s="59"/>
      <c r="HN7" s="59"/>
      <c r="HO7" s="59"/>
      <c r="HP7" s="59"/>
      <c r="HQ7" s="59"/>
      <c r="HR7" s="59"/>
      <c r="HS7" s="59"/>
      <c r="HT7" s="59"/>
      <c r="HU7" s="59"/>
      <c r="HV7" s="59"/>
      <c r="HW7" s="59"/>
      <c r="HX7" s="59"/>
      <c r="HY7" s="59"/>
      <c r="HZ7" s="59"/>
      <c r="IA7" s="59"/>
      <c r="IB7" s="59"/>
      <c r="IC7" s="59"/>
      <c r="ID7" s="59"/>
      <c r="IE7" s="59"/>
      <c r="IF7" s="59"/>
      <c r="IG7" s="59"/>
      <c r="IH7" s="59"/>
      <c r="II7" s="59"/>
      <c r="IJ7" s="59"/>
      <c r="IK7" s="59"/>
      <c r="IL7" s="59"/>
      <c r="IM7" s="59"/>
      <c r="IN7" s="59"/>
      <c r="IO7" s="59"/>
      <c r="IP7" s="59"/>
      <c r="IQ7" s="59"/>
      <c r="IR7" s="59"/>
      <c r="IS7" s="59"/>
      <c r="IT7" s="59"/>
      <c r="IU7" s="59"/>
      <c r="IV7" s="59"/>
    </row>
    <row r="8" spans="1:256">
      <c r="A8" s="57" t="s">
        <v>102</v>
      </c>
      <c r="B8" s="60" t="s">
        <v>129</v>
      </c>
      <c r="C8" s="139">
        <v>0</v>
      </c>
      <c r="D8" s="140">
        <v>0</v>
      </c>
      <c r="E8" s="140">
        <v>0</v>
      </c>
      <c r="F8" s="140">
        <v>0</v>
      </c>
      <c r="G8" s="140">
        <v>100000</v>
      </c>
      <c r="H8" s="140">
        <v>0</v>
      </c>
      <c r="I8" s="140">
        <v>0</v>
      </c>
      <c r="J8" s="140">
        <v>0</v>
      </c>
      <c r="K8" s="140">
        <v>0</v>
      </c>
      <c r="L8" s="140">
        <v>0</v>
      </c>
      <c r="M8" s="140">
        <v>0</v>
      </c>
      <c r="N8" s="140">
        <v>460000</v>
      </c>
      <c r="O8" s="142">
        <f>SUM(C8:N8)</f>
        <v>560000</v>
      </c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59"/>
      <c r="CS8" s="59"/>
      <c r="CT8" s="59"/>
      <c r="CU8" s="59"/>
      <c r="CV8" s="59"/>
      <c r="CW8" s="59"/>
      <c r="CX8" s="59"/>
      <c r="CY8" s="59"/>
      <c r="CZ8" s="59"/>
      <c r="DA8" s="59"/>
      <c r="DB8" s="59"/>
      <c r="DC8" s="59"/>
      <c r="DD8" s="59"/>
      <c r="DE8" s="59"/>
      <c r="DF8" s="59"/>
      <c r="DG8" s="59"/>
      <c r="DH8" s="59"/>
      <c r="DI8" s="59"/>
      <c r="DJ8" s="59"/>
      <c r="DK8" s="59"/>
      <c r="DL8" s="59"/>
      <c r="DM8" s="59"/>
      <c r="DN8" s="59"/>
      <c r="DO8" s="59"/>
      <c r="DP8" s="59"/>
      <c r="DQ8" s="59"/>
      <c r="DR8" s="59"/>
      <c r="DS8" s="59"/>
      <c r="DT8" s="59"/>
      <c r="DU8" s="59"/>
      <c r="DV8" s="59"/>
      <c r="DW8" s="59"/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59"/>
      <c r="FC8" s="59"/>
      <c r="FD8" s="59"/>
      <c r="FE8" s="59"/>
      <c r="FF8" s="59"/>
      <c r="FG8" s="59"/>
      <c r="FH8" s="59"/>
      <c r="FI8" s="59"/>
      <c r="FJ8" s="59"/>
      <c r="FK8" s="59"/>
      <c r="FL8" s="59"/>
      <c r="FM8" s="59"/>
      <c r="FN8" s="59"/>
      <c r="FO8" s="59"/>
      <c r="FP8" s="59"/>
      <c r="FQ8" s="59"/>
      <c r="FR8" s="59"/>
      <c r="FS8" s="59"/>
      <c r="FT8" s="59"/>
      <c r="FU8" s="59"/>
      <c r="FV8" s="59"/>
      <c r="FW8" s="59"/>
      <c r="FX8" s="59"/>
      <c r="FY8" s="59"/>
      <c r="FZ8" s="59"/>
      <c r="GA8" s="59"/>
      <c r="GB8" s="59"/>
      <c r="GC8" s="59"/>
      <c r="GD8" s="59"/>
      <c r="GE8" s="59"/>
      <c r="GF8" s="59"/>
      <c r="GG8" s="59"/>
      <c r="GH8" s="59"/>
      <c r="GI8" s="59"/>
      <c r="GJ8" s="59"/>
      <c r="GK8" s="59"/>
      <c r="GL8" s="59"/>
      <c r="GM8" s="59"/>
      <c r="GN8" s="59"/>
      <c r="GO8" s="59"/>
      <c r="GP8" s="59"/>
      <c r="GQ8" s="59"/>
      <c r="GR8" s="59"/>
      <c r="GS8" s="59"/>
      <c r="GT8" s="59"/>
      <c r="GU8" s="59"/>
      <c r="GV8" s="59"/>
      <c r="GW8" s="59"/>
      <c r="GX8" s="59"/>
      <c r="GY8" s="59"/>
      <c r="GZ8" s="59"/>
      <c r="HA8" s="59"/>
      <c r="HB8" s="59"/>
      <c r="HC8" s="59"/>
      <c r="HD8" s="59"/>
      <c r="HE8" s="59"/>
      <c r="HF8" s="59"/>
      <c r="HG8" s="59"/>
      <c r="HH8" s="59"/>
      <c r="HI8" s="59"/>
      <c r="HJ8" s="59"/>
      <c r="HK8" s="59"/>
      <c r="HL8" s="59"/>
      <c r="HM8" s="59"/>
      <c r="HN8" s="59"/>
      <c r="HO8" s="59"/>
      <c r="HP8" s="59"/>
      <c r="HQ8" s="59"/>
      <c r="HR8" s="59"/>
      <c r="HS8" s="59"/>
      <c r="HT8" s="59"/>
      <c r="HU8" s="59"/>
      <c r="HV8" s="59"/>
      <c r="HW8" s="59"/>
      <c r="HX8" s="59"/>
      <c r="HY8" s="59"/>
      <c r="HZ8" s="59"/>
      <c r="IA8" s="59"/>
      <c r="IB8" s="59"/>
      <c r="IC8" s="59"/>
      <c r="ID8" s="59"/>
      <c r="IE8" s="59"/>
      <c r="IF8" s="59"/>
      <c r="IG8" s="59"/>
      <c r="IH8" s="59"/>
      <c r="II8" s="59"/>
      <c r="IJ8" s="59"/>
      <c r="IK8" s="59"/>
      <c r="IL8" s="59"/>
      <c r="IM8" s="59"/>
      <c r="IN8" s="59"/>
      <c r="IO8" s="59"/>
      <c r="IP8" s="59"/>
      <c r="IQ8" s="59"/>
      <c r="IR8" s="59"/>
      <c r="IS8" s="59"/>
      <c r="IT8" s="59"/>
      <c r="IU8" s="59"/>
      <c r="IV8" s="59"/>
    </row>
    <row r="9" spans="1:256">
      <c r="A9" s="57" t="s">
        <v>103</v>
      </c>
      <c r="B9" s="61" t="s">
        <v>108</v>
      </c>
      <c r="C9" s="139">
        <v>0</v>
      </c>
      <c r="D9" s="139">
        <v>0</v>
      </c>
      <c r="E9" s="139">
        <v>0</v>
      </c>
      <c r="F9" s="139">
        <v>0</v>
      </c>
      <c r="G9" s="139">
        <v>0</v>
      </c>
      <c r="H9" s="139">
        <v>0</v>
      </c>
      <c r="I9" s="139">
        <v>0</v>
      </c>
      <c r="J9" s="139">
        <v>0</v>
      </c>
      <c r="K9" s="139">
        <v>0</v>
      </c>
      <c r="L9" s="139">
        <v>0</v>
      </c>
      <c r="M9" s="139">
        <v>0</v>
      </c>
      <c r="N9" s="139">
        <v>0</v>
      </c>
      <c r="O9" s="142">
        <f t="shared" ref="O9:O14" si="0">SUM(C9:N9)</f>
        <v>0</v>
      </c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  <c r="GT9" s="59"/>
      <c r="GU9" s="59"/>
      <c r="GV9" s="59"/>
      <c r="GW9" s="59"/>
      <c r="GX9" s="59"/>
      <c r="GY9" s="59"/>
      <c r="GZ9" s="59"/>
      <c r="HA9" s="59"/>
      <c r="HB9" s="59"/>
      <c r="HC9" s="59"/>
      <c r="HD9" s="59"/>
      <c r="HE9" s="59"/>
      <c r="HF9" s="59"/>
      <c r="HG9" s="59"/>
      <c r="HH9" s="59"/>
      <c r="HI9" s="59"/>
      <c r="HJ9" s="59"/>
      <c r="HK9" s="59"/>
      <c r="HL9" s="59"/>
      <c r="HM9" s="59"/>
      <c r="HN9" s="59"/>
      <c r="HO9" s="59"/>
      <c r="HP9" s="59"/>
      <c r="HQ9" s="59"/>
      <c r="HR9" s="59"/>
      <c r="HS9" s="59"/>
      <c r="HT9" s="59"/>
      <c r="HU9" s="59"/>
      <c r="HV9" s="59"/>
      <c r="HW9" s="59"/>
      <c r="HX9" s="59"/>
      <c r="HY9" s="59"/>
      <c r="HZ9" s="59"/>
      <c r="IA9" s="59"/>
      <c r="IB9" s="59"/>
      <c r="IC9" s="59"/>
      <c r="ID9" s="59"/>
      <c r="IE9" s="59"/>
      <c r="IF9" s="59"/>
      <c r="IG9" s="59"/>
      <c r="IH9" s="59"/>
      <c r="II9" s="59"/>
      <c r="IJ9" s="59"/>
      <c r="IK9" s="59"/>
      <c r="IL9" s="59"/>
      <c r="IM9" s="59"/>
      <c r="IN9" s="59"/>
      <c r="IO9" s="59"/>
      <c r="IP9" s="59"/>
      <c r="IQ9" s="59"/>
      <c r="IR9" s="59"/>
      <c r="IS9" s="59"/>
      <c r="IT9" s="59"/>
      <c r="IU9" s="59"/>
      <c r="IV9" s="59"/>
    </row>
    <row r="10" spans="1:256" hidden="1">
      <c r="A10" s="57" t="s">
        <v>105</v>
      </c>
      <c r="B10" s="61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42">
        <f t="shared" si="0"/>
        <v>0</v>
      </c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59"/>
      <c r="BO10" s="59"/>
      <c r="BP10" s="59"/>
      <c r="BQ10" s="59"/>
      <c r="BR10" s="59"/>
      <c r="BS10" s="59"/>
      <c r="BT10" s="59"/>
      <c r="BU10" s="59"/>
      <c r="BV10" s="59"/>
      <c r="BW10" s="59"/>
      <c r="BX10" s="59"/>
      <c r="BY10" s="59"/>
      <c r="BZ10" s="59"/>
      <c r="CA10" s="59"/>
      <c r="CB10" s="59"/>
      <c r="CC10" s="59"/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59"/>
      <c r="CO10" s="59"/>
      <c r="CP10" s="59"/>
      <c r="CQ10" s="59"/>
      <c r="CR10" s="59"/>
      <c r="CS10" s="59"/>
      <c r="CT10" s="59"/>
      <c r="CU10" s="59"/>
      <c r="CV10" s="59"/>
      <c r="CW10" s="59"/>
      <c r="CX10" s="59"/>
      <c r="CY10" s="59"/>
      <c r="CZ10" s="59"/>
      <c r="DA10" s="59"/>
      <c r="DB10" s="59"/>
      <c r="DC10" s="59"/>
      <c r="DD10" s="59"/>
      <c r="DE10" s="59"/>
      <c r="DF10" s="59"/>
      <c r="DG10" s="59"/>
      <c r="DH10" s="59"/>
      <c r="DI10" s="59"/>
      <c r="DJ10" s="59"/>
      <c r="DK10" s="59"/>
      <c r="DL10" s="59"/>
      <c r="DM10" s="59"/>
      <c r="DN10" s="59"/>
      <c r="DO10" s="59"/>
      <c r="DP10" s="59"/>
      <c r="DQ10" s="59"/>
      <c r="DR10" s="59"/>
      <c r="DS10" s="59"/>
      <c r="DT10" s="59"/>
      <c r="DU10" s="59"/>
      <c r="DV10" s="59"/>
      <c r="DW10" s="59"/>
      <c r="DX10" s="59"/>
      <c r="DY10" s="59"/>
      <c r="DZ10" s="59"/>
      <c r="EA10" s="59"/>
      <c r="EB10" s="59"/>
      <c r="EC10" s="59"/>
      <c r="ED10" s="59"/>
      <c r="EE10" s="59"/>
      <c r="EF10" s="59"/>
      <c r="EG10" s="59"/>
      <c r="EH10" s="59"/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  <c r="ET10" s="59"/>
      <c r="EU10" s="59"/>
      <c r="EV10" s="59"/>
      <c r="EW10" s="59"/>
      <c r="EX10" s="59"/>
      <c r="EY10" s="59"/>
      <c r="EZ10" s="59"/>
      <c r="FA10" s="59"/>
      <c r="FB10" s="59"/>
      <c r="FC10" s="59"/>
      <c r="FD10" s="59"/>
      <c r="FE10" s="59"/>
      <c r="FF10" s="59"/>
      <c r="FG10" s="59"/>
      <c r="FH10" s="59"/>
      <c r="FI10" s="59"/>
      <c r="FJ10" s="59"/>
      <c r="FK10" s="59"/>
      <c r="FL10" s="59"/>
      <c r="FM10" s="59"/>
      <c r="FN10" s="59"/>
      <c r="FO10" s="59"/>
      <c r="FP10" s="59"/>
      <c r="FQ10" s="59"/>
      <c r="FR10" s="59"/>
      <c r="FS10" s="59"/>
      <c r="FT10" s="59"/>
      <c r="FU10" s="59"/>
      <c r="FV10" s="59"/>
      <c r="FW10" s="59"/>
      <c r="FX10" s="59"/>
      <c r="FY10" s="59"/>
      <c r="FZ10" s="59"/>
      <c r="GA10" s="59"/>
      <c r="GB10" s="59"/>
      <c r="GC10" s="59"/>
      <c r="GD10" s="59"/>
      <c r="GE10" s="59"/>
      <c r="GF10" s="59"/>
      <c r="GG10" s="59"/>
      <c r="GH10" s="59"/>
      <c r="GI10" s="59"/>
      <c r="GJ10" s="59"/>
      <c r="GK10" s="59"/>
      <c r="GL10" s="59"/>
      <c r="GM10" s="59"/>
      <c r="GN10" s="59"/>
      <c r="GO10" s="59"/>
      <c r="GP10" s="59"/>
      <c r="GQ10" s="59"/>
      <c r="GR10" s="59"/>
      <c r="GS10" s="59"/>
      <c r="GT10" s="59"/>
      <c r="GU10" s="59"/>
      <c r="GV10" s="59"/>
      <c r="GW10" s="59"/>
      <c r="GX10" s="59"/>
      <c r="GY10" s="59"/>
      <c r="GZ10" s="59"/>
      <c r="HA10" s="59"/>
      <c r="HB10" s="59"/>
      <c r="HC10" s="59"/>
      <c r="HD10" s="59"/>
      <c r="HE10" s="59"/>
      <c r="HF10" s="59"/>
      <c r="HG10" s="59"/>
      <c r="HH10" s="59"/>
      <c r="HI10" s="59"/>
      <c r="HJ10" s="59"/>
      <c r="HK10" s="59"/>
      <c r="HL10" s="59"/>
      <c r="HM10" s="59"/>
      <c r="HN10" s="59"/>
      <c r="HO10" s="59"/>
      <c r="HP10" s="59"/>
      <c r="HQ10" s="59"/>
      <c r="HR10" s="59"/>
      <c r="HS10" s="59"/>
      <c r="HT10" s="59"/>
      <c r="HU10" s="59"/>
      <c r="HV10" s="59"/>
      <c r="HW10" s="59"/>
      <c r="HX10" s="59"/>
      <c r="HY10" s="59"/>
      <c r="HZ10" s="59"/>
      <c r="IA10" s="59"/>
      <c r="IB10" s="59"/>
      <c r="IC10" s="59"/>
      <c r="ID10" s="59"/>
      <c r="IE10" s="59"/>
      <c r="IF10" s="59"/>
      <c r="IG10" s="59"/>
      <c r="IH10" s="59"/>
      <c r="II10" s="59"/>
      <c r="IJ10" s="59"/>
      <c r="IK10" s="59"/>
      <c r="IL10" s="59"/>
      <c r="IM10" s="59"/>
      <c r="IN10" s="59"/>
      <c r="IO10" s="59"/>
      <c r="IP10" s="59"/>
      <c r="IQ10" s="59"/>
      <c r="IR10" s="59"/>
      <c r="IS10" s="59"/>
      <c r="IT10" s="59"/>
      <c r="IU10" s="59"/>
      <c r="IV10" s="59"/>
    </row>
    <row r="11" spans="1:256">
      <c r="A11" s="57" t="s">
        <v>106</v>
      </c>
      <c r="B11" s="61" t="s">
        <v>53</v>
      </c>
      <c r="C11" s="139">
        <v>0</v>
      </c>
      <c r="D11" s="139">
        <v>0</v>
      </c>
      <c r="E11" s="139">
        <v>7587776</v>
      </c>
      <c r="F11" s="139">
        <v>0</v>
      </c>
      <c r="G11" s="139">
        <v>0</v>
      </c>
      <c r="H11" s="139">
        <v>0</v>
      </c>
      <c r="I11" s="139">
        <v>0</v>
      </c>
      <c r="J11" s="139">
        <v>0</v>
      </c>
      <c r="K11" s="139">
        <v>0</v>
      </c>
      <c r="L11" s="139">
        <v>0</v>
      </c>
      <c r="M11" s="139">
        <v>0</v>
      </c>
      <c r="N11" s="139">
        <v>0</v>
      </c>
      <c r="O11" s="142">
        <f t="shared" si="0"/>
        <v>7587776</v>
      </c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59"/>
      <c r="CS11" s="59"/>
      <c r="CT11" s="59"/>
      <c r="CU11" s="59"/>
      <c r="CV11" s="59"/>
      <c r="CW11" s="59"/>
      <c r="CX11" s="59"/>
      <c r="CY11" s="59"/>
      <c r="CZ11" s="59"/>
      <c r="DA11" s="59"/>
      <c r="DB11" s="59"/>
      <c r="DC11" s="59"/>
      <c r="DD11" s="59"/>
      <c r="DE11" s="59"/>
      <c r="DF11" s="59"/>
      <c r="DG11" s="59"/>
      <c r="DH11" s="59"/>
      <c r="DI11" s="59"/>
      <c r="DJ11" s="59"/>
      <c r="DK11" s="59"/>
      <c r="DL11" s="59"/>
      <c r="DM11" s="59"/>
      <c r="DN11" s="59"/>
      <c r="DO11" s="59"/>
      <c r="DP11" s="59"/>
      <c r="DQ11" s="59"/>
      <c r="DR11" s="59"/>
      <c r="DS11" s="59"/>
      <c r="DT11" s="59"/>
      <c r="DU11" s="59"/>
      <c r="DV11" s="59"/>
      <c r="DW11" s="59"/>
      <c r="DX11" s="59"/>
      <c r="DY11" s="59"/>
      <c r="DZ11" s="59"/>
      <c r="EA11" s="59"/>
      <c r="EB11" s="59"/>
      <c r="EC11" s="59"/>
      <c r="ED11" s="59"/>
      <c r="EE11" s="59"/>
      <c r="EF11" s="59"/>
      <c r="EG11" s="59"/>
      <c r="EH11" s="59"/>
      <c r="EI11" s="59"/>
      <c r="EJ11" s="59"/>
      <c r="EK11" s="59"/>
      <c r="EL11" s="59"/>
      <c r="EM11" s="59"/>
      <c r="EN11" s="59"/>
      <c r="EO11" s="59"/>
      <c r="EP11" s="59"/>
      <c r="EQ11" s="59"/>
      <c r="ER11" s="59"/>
      <c r="ES11" s="59"/>
      <c r="ET11" s="59"/>
      <c r="EU11" s="59"/>
      <c r="EV11" s="59"/>
      <c r="EW11" s="59"/>
      <c r="EX11" s="59"/>
      <c r="EY11" s="59"/>
      <c r="EZ11" s="59"/>
      <c r="FA11" s="59"/>
      <c r="FB11" s="59"/>
      <c r="FC11" s="59"/>
      <c r="FD11" s="59"/>
      <c r="FE11" s="59"/>
      <c r="FF11" s="59"/>
      <c r="FG11" s="59"/>
      <c r="FH11" s="59"/>
      <c r="FI11" s="59"/>
      <c r="FJ11" s="59"/>
      <c r="FK11" s="59"/>
      <c r="FL11" s="59"/>
      <c r="FM11" s="59"/>
      <c r="FN11" s="59"/>
      <c r="FO11" s="59"/>
      <c r="FP11" s="59"/>
      <c r="FQ11" s="59"/>
      <c r="FR11" s="59"/>
      <c r="FS11" s="59"/>
      <c r="FT11" s="59"/>
      <c r="FU11" s="59"/>
      <c r="FV11" s="59"/>
      <c r="FW11" s="59"/>
      <c r="FX11" s="59"/>
      <c r="FY11" s="59"/>
      <c r="FZ11" s="59"/>
      <c r="GA11" s="59"/>
      <c r="GB11" s="59"/>
      <c r="GC11" s="59"/>
      <c r="GD11" s="59"/>
      <c r="GE11" s="59"/>
      <c r="GF11" s="59"/>
      <c r="GG11" s="59"/>
      <c r="GH11" s="59"/>
      <c r="GI11" s="59"/>
      <c r="GJ11" s="59"/>
      <c r="GK11" s="59"/>
      <c r="GL11" s="59"/>
      <c r="GM11" s="59"/>
      <c r="GN11" s="59"/>
      <c r="GO11" s="59"/>
      <c r="GP11" s="59"/>
      <c r="GQ11" s="59"/>
      <c r="GR11" s="59"/>
      <c r="GS11" s="59"/>
      <c r="GT11" s="59"/>
      <c r="GU11" s="59"/>
      <c r="GV11" s="59"/>
      <c r="GW11" s="59"/>
      <c r="GX11" s="59"/>
      <c r="GY11" s="59"/>
      <c r="GZ11" s="59"/>
      <c r="HA11" s="59"/>
      <c r="HB11" s="59"/>
      <c r="HC11" s="59"/>
      <c r="HD11" s="59"/>
      <c r="HE11" s="59"/>
      <c r="HF11" s="59"/>
      <c r="HG11" s="59"/>
      <c r="HH11" s="59"/>
      <c r="HI11" s="59"/>
      <c r="HJ11" s="59"/>
      <c r="HK11" s="59"/>
      <c r="HL11" s="59"/>
      <c r="HM11" s="59"/>
      <c r="HN11" s="59"/>
      <c r="HO11" s="59"/>
      <c r="HP11" s="59"/>
      <c r="HQ11" s="59"/>
      <c r="HR11" s="59"/>
      <c r="HS11" s="59"/>
      <c r="HT11" s="59"/>
      <c r="HU11" s="59"/>
      <c r="HV11" s="59"/>
      <c r="HW11" s="59"/>
      <c r="HX11" s="59"/>
      <c r="HY11" s="59"/>
      <c r="HZ11" s="59"/>
      <c r="IA11" s="59"/>
      <c r="IB11" s="59"/>
      <c r="IC11" s="59"/>
      <c r="ID11" s="59"/>
      <c r="IE11" s="59"/>
      <c r="IF11" s="59"/>
      <c r="IG11" s="59"/>
      <c r="IH11" s="59"/>
      <c r="II11" s="59"/>
      <c r="IJ11" s="59"/>
      <c r="IK11" s="59"/>
      <c r="IL11" s="59"/>
      <c r="IM11" s="59"/>
      <c r="IN11" s="59"/>
      <c r="IO11" s="59"/>
      <c r="IP11" s="59"/>
      <c r="IQ11" s="59"/>
      <c r="IR11" s="59"/>
      <c r="IS11" s="59"/>
      <c r="IT11" s="59"/>
      <c r="IU11" s="59"/>
      <c r="IV11" s="59"/>
    </row>
    <row r="12" spans="1:256">
      <c r="A12" s="57" t="s">
        <v>107</v>
      </c>
      <c r="B12" s="58" t="s">
        <v>130</v>
      </c>
      <c r="C12" s="139">
        <v>0</v>
      </c>
      <c r="D12" s="139">
        <v>0</v>
      </c>
      <c r="E12" s="139">
        <v>0</v>
      </c>
      <c r="F12" s="139">
        <v>0</v>
      </c>
      <c r="G12" s="139">
        <v>0</v>
      </c>
      <c r="H12" s="139">
        <v>0</v>
      </c>
      <c r="I12" s="139">
        <v>0</v>
      </c>
      <c r="J12" s="139">
        <v>0</v>
      </c>
      <c r="K12" s="139">
        <v>0</v>
      </c>
      <c r="L12" s="139">
        <v>0</v>
      </c>
      <c r="M12" s="139">
        <v>0</v>
      </c>
      <c r="N12" s="139">
        <v>0</v>
      </c>
      <c r="O12" s="142">
        <f t="shared" si="0"/>
        <v>0</v>
      </c>
      <c r="P12" s="214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59"/>
      <c r="CU12" s="59"/>
      <c r="CV12" s="59"/>
      <c r="CW12" s="59"/>
      <c r="CX12" s="59"/>
      <c r="CY12" s="59"/>
      <c r="CZ12" s="59"/>
      <c r="DA12" s="59"/>
      <c r="DB12" s="59"/>
      <c r="DC12" s="59"/>
      <c r="DD12" s="59"/>
      <c r="DE12" s="59"/>
      <c r="DF12" s="59"/>
      <c r="DG12" s="59"/>
      <c r="DH12" s="59"/>
      <c r="DI12" s="59"/>
      <c r="DJ12" s="59"/>
      <c r="DK12" s="59"/>
      <c r="DL12" s="59"/>
      <c r="DM12" s="59"/>
      <c r="DN12" s="59"/>
      <c r="DO12" s="59"/>
      <c r="DP12" s="59"/>
      <c r="DQ12" s="59"/>
      <c r="DR12" s="59"/>
      <c r="DS12" s="59"/>
      <c r="DT12" s="59"/>
      <c r="DU12" s="59"/>
      <c r="DV12" s="59"/>
      <c r="DW12" s="59"/>
      <c r="DX12" s="59"/>
      <c r="DY12" s="59"/>
      <c r="DZ12" s="59"/>
      <c r="EA12" s="59"/>
      <c r="EB12" s="59"/>
      <c r="EC12" s="59"/>
      <c r="ED12" s="59"/>
      <c r="EE12" s="59"/>
      <c r="EF12" s="59"/>
      <c r="EG12" s="59"/>
      <c r="EH12" s="59"/>
      <c r="EI12" s="59"/>
      <c r="EJ12" s="59"/>
      <c r="EK12" s="59"/>
      <c r="EL12" s="59"/>
      <c r="EM12" s="59"/>
      <c r="EN12" s="59"/>
      <c r="EO12" s="59"/>
      <c r="EP12" s="59"/>
      <c r="EQ12" s="59"/>
      <c r="ER12" s="59"/>
      <c r="ES12" s="59"/>
      <c r="ET12" s="59"/>
      <c r="EU12" s="59"/>
      <c r="EV12" s="59"/>
      <c r="EW12" s="59"/>
      <c r="EX12" s="59"/>
      <c r="EY12" s="59"/>
      <c r="EZ12" s="59"/>
      <c r="FA12" s="59"/>
      <c r="FB12" s="59"/>
      <c r="FC12" s="59"/>
      <c r="FD12" s="59"/>
      <c r="FE12" s="59"/>
      <c r="FF12" s="59"/>
      <c r="FG12" s="59"/>
      <c r="FH12" s="59"/>
      <c r="FI12" s="59"/>
      <c r="FJ12" s="59"/>
      <c r="FK12" s="59"/>
      <c r="FL12" s="59"/>
      <c r="FM12" s="59"/>
      <c r="FN12" s="59"/>
      <c r="FO12" s="59"/>
      <c r="FP12" s="59"/>
      <c r="FQ12" s="59"/>
      <c r="FR12" s="59"/>
      <c r="FS12" s="59"/>
      <c r="FT12" s="59"/>
      <c r="FU12" s="59"/>
      <c r="FV12" s="59"/>
      <c r="FW12" s="59"/>
      <c r="FX12" s="59"/>
      <c r="FY12" s="59"/>
      <c r="FZ12" s="59"/>
      <c r="GA12" s="59"/>
      <c r="GB12" s="59"/>
      <c r="GC12" s="59"/>
      <c r="GD12" s="59"/>
      <c r="GE12" s="59"/>
      <c r="GF12" s="59"/>
      <c r="GG12" s="59"/>
      <c r="GH12" s="59"/>
      <c r="GI12" s="59"/>
      <c r="GJ12" s="59"/>
      <c r="GK12" s="59"/>
      <c r="GL12" s="59"/>
      <c r="GM12" s="59"/>
      <c r="GN12" s="59"/>
      <c r="GO12" s="59"/>
      <c r="GP12" s="59"/>
      <c r="GQ12" s="59"/>
      <c r="GR12" s="59"/>
      <c r="GS12" s="59"/>
      <c r="GT12" s="59"/>
      <c r="GU12" s="59"/>
      <c r="GV12" s="59"/>
      <c r="GW12" s="59"/>
      <c r="GX12" s="59"/>
      <c r="GY12" s="59"/>
      <c r="GZ12" s="59"/>
      <c r="HA12" s="59"/>
      <c r="HB12" s="59"/>
      <c r="HC12" s="59"/>
      <c r="HD12" s="59"/>
      <c r="HE12" s="59"/>
      <c r="HF12" s="59"/>
      <c r="HG12" s="59"/>
      <c r="HH12" s="59"/>
      <c r="HI12" s="59"/>
      <c r="HJ12" s="59"/>
      <c r="HK12" s="59"/>
      <c r="HL12" s="59"/>
      <c r="HM12" s="59"/>
      <c r="HN12" s="59"/>
      <c r="HO12" s="59"/>
      <c r="HP12" s="59"/>
      <c r="HQ12" s="59"/>
      <c r="HR12" s="59"/>
      <c r="HS12" s="59"/>
      <c r="HT12" s="59"/>
      <c r="HU12" s="59"/>
      <c r="HV12" s="59"/>
      <c r="HW12" s="59"/>
      <c r="HX12" s="59"/>
      <c r="HY12" s="59"/>
      <c r="HZ12" s="59"/>
      <c r="IA12" s="59"/>
      <c r="IB12" s="59"/>
      <c r="IC12" s="59"/>
      <c r="ID12" s="59"/>
      <c r="IE12" s="59"/>
      <c r="IF12" s="59"/>
      <c r="IG12" s="59"/>
      <c r="IH12" s="59"/>
      <c r="II12" s="59"/>
      <c r="IJ12" s="59"/>
      <c r="IK12" s="59"/>
      <c r="IL12" s="59"/>
      <c r="IM12" s="59"/>
      <c r="IN12" s="59"/>
      <c r="IO12" s="59"/>
      <c r="IP12" s="59"/>
      <c r="IQ12" s="59"/>
      <c r="IR12" s="59"/>
      <c r="IS12" s="59"/>
      <c r="IT12" s="59"/>
      <c r="IU12" s="59"/>
      <c r="IV12" s="59"/>
    </row>
    <row r="13" spans="1:256">
      <c r="A13" s="57" t="s">
        <v>109</v>
      </c>
      <c r="B13" s="61" t="s">
        <v>111</v>
      </c>
      <c r="C13" s="139">
        <v>0</v>
      </c>
      <c r="D13" s="139">
        <v>0</v>
      </c>
      <c r="E13" s="139">
        <v>0</v>
      </c>
      <c r="F13" s="139">
        <v>0</v>
      </c>
      <c r="G13" s="139">
        <v>0</v>
      </c>
      <c r="H13" s="139">
        <v>0</v>
      </c>
      <c r="I13" s="139">
        <v>0</v>
      </c>
      <c r="J13" s="139">
        <v>0</v>
      </c>
      <c r="K13" s="139">
        <v>0</v>
      </c>
      <c r="L13" s="139">
        <v>0</v>
      </c>
      <c r="M13" s="139">
        <v>0</v>
      </c>
      <c r="N13" s="139">
        <v>0</v>
      </c>
      <c r="O13" s="142">
        <f t="shared" si="0"/>
        <v>0</v>
      </c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59"/>
      <c r="BG13" s="59"/>
      <c r="BH13" s="59"/>
      <c r="BI13" s="59"/>
      <c r="BJ13" s="59"/>
      <c r="BK13" s="59"/>
      <c r="BL13" s="59"/>
      <c r="BM13" s="59"/>
      <c r="BN13" s="59"/>
      <c r="BO13" s="59"/>
      <c r="BP13" s="59"/>
      <c r="BQ13" s="59"/>
      <c r="BR13" s="59"/>
      <c r="BS13" s="59"/>
      <c r="BT13" s="59"/>
      <c r="BU13" s="59"/>
      <c r="BV13" s="59"/>
      <c r="BW13" s="59"/>
      <c r="BX13" s="59"/>
      <c r="BY13" s="59"/>
      <c r="BZ13" s="59"/>
      <c r="CA13" s="59"/>
      <c r="CB13" s="59"/>
      <c r="CC13" s="59"/>
      <c r="CD13" s="59"/>
      <c r="CE13" s="59"/>
      <c r="CF13" s="59"/>
      <c r="CG13" s="59"/>
      <c r="CH13" s="59"/>
      <c r="CI13" s="59"/>
      <c r="CJ13" s="59"/>
      <c r="CK13" s="59"/>
      <c r="CL13" s="59"/>
      <c r="CM13" s="59"/>
      <c r="CN13" s="59"/>
      <c r="CO13" s="59"/>
      <c r="CP13" s="59"/>
      <c r="CQ13" s="59"/>
      <c r="CR13" s="59"/>
      <c r="CS13" s="59"/>
      <c r="CT13" s="59"/>
      <c r="CU13" s="59"/>
      <c r="CV13" s="59"/>
      <c r="CW13" s="59"/>
      <c r="CX13" s="59"/>
      <c r="CY13" s="59"/>
      <c r="CZ13" s="59"/>
      <c r="DA13" s="59"/>
      <c r="DB13" s="59"/>
      <c r="DC13" s="59"/>
      <c r="DD13" s="59"/>
      <c r="DE13" s="59"/>
      <c r="DF13" s="59"/>
      <c r="DG13" s="59"/>
      <c r="DH13" s="59"/>
      <c r="DI13" s="59"/>
      <c r="DJ13" s="59"/>
      <c r="DK13" s="59"/>
      <c r="DL13" s="59"/>
      <c r="DM13" s="59"/>
      <c r="DN13" s="59"/>
      <c r="DO13" s="59"/>
      <c r="DP13" s="59"/>
      <c r="DQ13" s="59"/>
      <c r="DR13" s="59"/>
      <c r="DS13" s="59"/>
      <c r="DT13" s="59"/>
      <c r="DU13" s="59"/>
      <c r="DV13" s="59"/>
      <c r="DW13" s="59"/>
      <c r="DX13" s="59"/>
      <c r="DY13" s="59"/>
      <c r="DZ13" s="59"/>
      <c r="EA13" s="59"/>
      <c r="EB13" s="59"/>
      <c r="EC13" s="59"/>
      <c r="ED13" s="59"/>
      <c r="EE13" s="59"/>
      <c r="EF13" s="59"/>
      <c r="EG13" s="59"/>
      <c r="EH13" s="59"/>
      <c r="EI13" s="59"/>
      <c r="EJ13" s="59"/>
      <c r="EK13" s="59"/>
      <c r="EL13" s="59"/>
      <c r="EM13" s="59"/>
      <c r="EN13" s="59"/>
      <c r="EO13" s="59"/>
      <c r="EP13" s="59"/>
      <c r="EQ13" s="59"/>
      <c r="ER13" s="59"/>
      <c r="ES13" s="59"/>
      <c r="ET13" s="59"/>
      <c r="EU13" s="59"/>
      <c r="EV13" s="59"/>
      <c r="EW13" s="59"/>
      <c r="EX13" s="59"/>
      <c r="EY13" s="59"/>
      <c r="EZ13" s="59"/>
      <c r="FA13" s="59"/>
      <c r="FB13" s="59"/>
      <c r="FC13" s="59"/>
      <c r="FD13" s="59"/>
      <c r="FE13" s="59"/>
      <c r="FF13" s="59"/>
      <c r="FG13" s="59"/>
      <c r="FH13" s="59"/>
      <c r="FI13" s="59"/>
      <c r="FJ13" s="59"/>
      <c r="FK13" s="59"/>
      <c r="FL13" s="59"/>
      <c r="FM13" s="59"/>
      <c r="FN13" s="59"/>
      <c r="FO13" s="59"/>
      <c r="FP13" s="59"/>
      <c r="FQ13" s="59"/>
      <c r="FR13" s="59"/>
      <c r="FS13" s="59"/>
      <c r="FT13" s="59"/>
      <c r="FU13" s="59"/>
      <c r="FV13" s="59"/>
      <c r="FW13" s="59"/>
      <c r="FX13" s="59"/>
      <c r="FY13" s="59"/>
      <c r="FZ13" s="59"/>
      <c r="GA13" s="59"/>
      <c r="GB13" s="59"/>
      <c r="GC13" s="59"/>
      <c r="GD13" s="59"/>
      <c r="GE13" s="59"/>
      <c r="GF13" s="59"/>
      <c r="GG13" s="59"/>
      <c r="GH13" s="59"/>
      <c r="GI13" s="59"/>
      <c r="GJ13" s="59"/>
      <c r="GK13" s="59"/>
      <c r="GL13" s="59"/>
      <c r="GM13" s="59"/>
      <c r="GN13" s="59"/>
      <c r="GO13" s="59"/>
      <c r="GP13" s="59"/>
      <c r="GQ13" s="59"/>
      <c r="GR13" s="59"/>
      <c r="GS13" s="59"/>
      <c r="GT13" s="59"/>
      <c r="GU13" s="59"/>
      <c r="GV13" s="59"/>
      <c r="GW13" s="59"/>
      <c r="GX13" s="59"/>
      <c r="GY13" s="59"/>
      <c r="GZ13" s="59"/>
      <c r="HA13" s="59"/>
      <c r="HB13" s="59"/>
      <c r="HC13" s="59"/>
      <c r="HD13" s="59"/>
      <c r="HE13" s="59"/>
      <c r="HF13" s="59"/>
      <c r="HG13" s="59"/>
      <c r="HH13" s="59"/>
      <c r="HI13" s="59"/>
      <c r="HJ13" s="59"/>
      <c r="HK13" s="59"/>
      <c r="HL13" s="59"/>
      <c r="HM13" s="59"/>
      <c r="HN13" s="59"/>
      <c r="HO13" s="59"/>
      <c r="HP13" s="59"/>
      <c r="HQ13" s="59"/>
      <c r="HR13" s="59"/>
      <c r="HS13" s="59"/>
      <c r="HT13" s="59"/>
      <c r="HU13" s="59"/>
      <c r="HV13" s="59"/>
      <c r="HW13" s="59"/>
      <c r="HX13" s="59"/>
      <c r="HY13" s="59"/>
      <c r="HZ13" s="59"/>
      <c r="IA13" s="59"/>
      <c r="IB13" s="59"/>
      <c r="IC13" s="59"/>
      <c r="ID13" s="59"/>
      <c r="IE13" s="59"/>
      <c r="IF13" s="59"/>
      <c r="IG13" s="59"/>
      <c r="IH13" s="59"/>
      <c r="II13" s="59"/>
      <c r="IJ13" s="59"/>
      <c r="IK13" s="59"/>
      <c r="IL13" s="59"/>
      <c r="IM13" s="59"/>
      <c r="IN13" s="59"/>
      <c r="IO13" s="59"/>
      <c r="IP13" s="59"/>
      <c r="IQ13" s="59"/>
      <c r="IR13" s="59"/>
      <c r="IS13" s="59"/>
      <c r="IT13" s="59"/>
      <c r="IU13" s="59"/>
      <c r="IV13" s="59"/>
    </row>
    <row r="14" spans="1:256" ht="16.2" thickBot="1">
      <c r="A14" s="57" t="s">
        <v>110</v>
      </c>
      <c r="B14" s="61" t="s">
        <v>24</v>
      </c>
      <c r="C14" s="139">
        <v>10195694</v>
      </c>
      <c r="D14" s="139">
        <v>0</v>
      </c>
      <c r="E14" s="139">
        <v>0</v>
      </c>
      <c r="F14" s="139">
        <v>0</v>
      </c>
      <c r="G14" s="139">
        <v>0</v>
      </c>
      <c r="H14" s="139">
        <v>0</v>
      </c>
      <c r="I14" s="139">
        <v>0</v>
      </c>
      <c r="J14" s="139">
        <v>0</v>
      </c>
      <c r="K14" s="139">
        <v>0</v>
      </c>
      <c r="L14" s="139">
        <v>0</v>
      </c>
      <c r="M14" s="139">
        <v>0</v>
      </c>
      <c r="N14" s="139">
        <v>0</v>
      </c>
      <c r="O14" s="142">
        <f t="shared" si="0"/>
        <v>10195694</v>
      </c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  <c r="BR14" s="59"/>
      <c r="BS14" s="59"/>
      <c r="BT14" s="59"/>
      <c r="BU14" s="59"/>
      <c r="BV14" s="59"/>
      <c r="BW14" s="59"/>
      <c r="BX14" s="59"/>
      <c r="BY14" s="59"/>
      <c r="BZ14" s="59"/>
      <c r="CA14" s="59"/>
      <c r="CB14" s="59"/>
      <c r="CC14" s="59"/>
      <c r="CD14" s="59"/>
      <c r="CE14" s="59"/>
      <c r="CF14" s="59"/>
      <c r="CG14" s="59"/>
      <c r="CH14" s="59"/>
      <c r="CI14" s="59"/>
      <c r="CJ14" s="59"/>
      <c r="CK14" s="59"/>
      <c r="CL14" s="59"/>
      <c r="CM14" s="59"/>
      <c r="CN14" s="59"/>
      <c r="CO14" s="59"/>
      <c r="CP14" s="59"/>
      <c r="CQ14" s="59"/>
      <c r="CR14" s="59"/>
      <c r="CS14" s="59"/>
      <c r="CT14" s="59"/>
      <c r="CU14" s="59"/>
      <c r="CV14" s="59"/>
      <c r="CW14" s="59"/>
      <c r="CX14" s="59"/>
      <c r="CY14" s="59"/>
      <c r="CZ14" s="59"/>
      <c r="DA14" s="59"/>
      <c r="DB14" s="59"/>
      <c r="DC14" s="59"/>
      <c r="DD14" s="59"/>
      <c r="DE14" s="59"/>
      <c r="DF14" s="59"/>
      <c r="DG14" s="59"/>
      <c r="DH14" s="59"/>
      <c r="DI14" s="59"/>
      <c r="DJ14" s="59"/>
      <c r="DK14" s="59"/>
      <c r="DL14" s="59"/>
      <c r="DM14" s="59"/>
      <c r="DN14" s="59"/>
      <c r="DO14" s="59"/>
      <c r="DP14" s="59"/>
      <c r="DQ14" s="59"/>
      <c r="DR14" s="59"/>
      <c r="DS14" s="59"/>
      <c r="DT14" s="59"/>
      <c r="DU14" s="59"/>
      <c r="DV14" s="59"/>
      <c r="DW14" s="59"/>
      <c r="DX14" s="59"/>
      <c r="DY14" s="59"/>
      <c r="DZ14" s="59"/>
      <c r="EA14" s="59"/>
      <c r="EB14" s="59"/>
      <c r="EC14" s="59"/>
      <c r="ED14" s="59"/>
      <c r="EE14" s="59"/>
      <c r="EF14" s="59"/>
      <c r="EG14" s="59"/>
      <c r="EH14" s="59"/>
      <c r="EI14" s="59"/>
      <c r="EJ14" s="59"/>
      <c r="EK14" s="59"/>
      <c r="EL14" s="59"/>
      <c r="EM14" s="59"/>
      <c r="EN14" s="59"/>
      <c r="EO14" s="59"/>
      <c r="EP14" s="59"/>
      <c r="EQ14" s="59"/>
      <c r="ER14" s="59"/>
      <c r="ES14" s="59"/>
      <c r="ET14" s="59"/>
      <c r="EU14" s="59"/>
      <c r="EV14" s="59"/>
      <c r="EW14" s="59"/>
      <c r="EX14" s="59"/>
      <c r="EY14" s="59"/>
      <c r="EZ14" s="59"/>
      <c r="FA14" s="59"/>
      <c r="FB14" s="59"/>
      <c r="FC14" s="59"/>
      <c r="FD14" s="59"/>
      <c r="FE14" s="59"/>
      <c r="FF14" s="59"/>
      <c r="FG14" s="59"/>
      <c r="FH14" s="59"/>
      <c r="FI14" s="59"/>
      <c r="FJ14" s="59"/>
      <c r="FK14" s="59"/>
      <c r="FL14" s="59"/>
      <c r="FM14" s="59"/>
      <c r="FN14" s="59"/>
      <c r="FO14" s="59"/>
      <c r="FP14" s="59"/>
      <c r="FQ14" s="59"/>
      <c r="FR14" s="59"/>
      <c r="FS14" s="59"/>
      <c r="FT14" s="59"/>
      <c r="FU14" s="59"/>
      <c r="FV14" s="59"/>
      <c r="FW14" s="59"/>
      <c r="FX14" s="59"/>
      <c r="FY14" s="59"/>
      <c r="FZ14" s="59"/>
      <c r="GA14" s="59"/>
      <c r="GB14" s="59"/>
      <c r="GC14" s="59"/>
      <c r="GD14" s="59"/>
      <c r="GE14" s="59"/>
      <c r="GF14" s="59"/>
      <c r="GG14" s="59"/>
      <c r="GH14" s="59"/>
      <c r="GI14" s="59"/>
      <c r="GJ14" s="59"/>
      <c r="GK14" s="59"/>
      <c r="GL14" s="59"/>
      <c r="GM14" s="59"/>
      <c r="GN14" s="59"/>
      <c r="GO14" s="59"/>
      <c r="GP14" s="59"/>
      <c r="GQ14" s="59"/>
      <c r="GR14" s="59"/>
      <c r="GS14" s="59"/>
      <c r="GT14" s="59"/>
      <c r="GU14" s="59"/>
      <c r="GV14" s="59"/>
      <c r="GW14" s="59"/>
      <c r="GX14" s="59"/>
      <c r="GY14" s="59"/>
      <c r="GZ14" s="59"/>
      <c r="HA14" s="59"/>
      <c r="HB14" s="59"/>
      <c r="HC14" s="59"/>
      <c r="HD14" s="59"/>
      <c r="HE14" s="59"/>
      <c r="HF14" s="59"/>
      <c r="HG14" s="59"/>
      <c r="HH14" s="59"/>
      <c r="HI14" s="59"/>
      <c r="HJ14" s="59"/>
      <c r="HK14" s="59"/>
      <c r="HL14" s="59"/>
      <c r="HM14" s="59"/>
      <c r="HN14" s="59"/>
      <c r="HO14" s="59"/>
      <c r="HP14" s="59"/>
      <c r="HQ14" s="59"/>
      <c r="HR14" s="59"/>
      <c r="HS14" s="59"/>
      <c r="HT14" s="59"/>
      <c r="HU14" s="59"/>
      <c r="HV14" s="59"/>
      <c r="HW14" s="59"/>
      <c r="HX14" s="59"/>
      <c r="HY14" s="59"/>
      <c r="HZ14" s="59"/>
      <c r="IA14" s="59"/>
      <c r="IB14" s="59"/>
      <c r="IC14" s="59"/>
      <c r="ID14" s="59"/>
      <c r="IE14" s="59"/>
      <c r="IF14" s="59"/>
      <c r="IG14" s="59"/>
      <c r="IH14" s="59"/>
      <c r="II14" s="59"/>
      <c r="IJ14" s="59"/>
      <c r="IK14" s="59"/>
      <c r="IL14" s="59"/>
      <c r="IM14" s="59"/>
      <c r="IN14" s="59"/>
      <c r="IO14" s="59"/>
      <c r="IP14" s="59"/>
      <c r="IQ14" s="59"/>
      <c r="IR14" s="59"/>
      <c r="IS14" s="59"/>
      <c r="IT14" s="59"/>
      <c r="IU14" s="59"/>
      <c r="IV14" s="59"/>
    </row>
    <row r="15" spans="1:256" ht="16.2" thickBot="1">
      <c r="A15" s="53" t="s">
        <v>112</v>
      </c>
      <c r="B15" s="62" t="s">
        <v>113</v>
      </c>
      <c r="C15" s="143">
        <f t="shared" ref="C15:O15" si="1">SUM(C6:C14)</f>
        <v>11099970</v>
      </c>
      <c r="D15" s="143">
        <f t="shared" si="1"/>
        <v>904276</v>
      </c>
      <c r="E15" s="143">
        <f t="shared" si="1"/>
        <v>11742052</v>
      </c>
      <c r="F15" s="143">
        <f t="shared" si="1"/>
        <v>904276</v>
      </c>
      <c r="G15" s="143">
        <f t="shared" si="1"/>
        <v>1004276</v>
      </c>
      <c r="H15" s="143">
        <f t="shared" si="1"/>
        <v>904276</v>
      </c>
      <c r="I15" s="143">
        <f t="shared" si="1"/>
        <v>904276</v>
      </c>
      <c r="J15" s="143">
        <f t="shared" si="1"/>
        <v>904276</v>
      </c>
      <c r="K15" s="143">
        <f t="shared" si="1"/>
        <v>4154276</v>
      </c>
      <c r="L15" s="143">
        <f t="shared" si="1"/>
        <v>904276</v>
      </c>
      <c r="M15" s="143">
        <f t="shared" si="1"/>
        <v>904276</v>
      </c>
      <c r="N15" s="143">
        <f t="shared" si="1"/>
        <v>1816278</v>
      </c>
      <c r="O15" s="144">
        <f t="shared" si="1"/>
        <v>36146784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/>
      <c r="BY15" s="54"/>
      <c r="BZ15" s="54"/>
      <c r="CA15" s="54"/>
      <c r="CB15" s="54"/>
      <c r="CC15" s="54"/>
      <c r="CD15" s="54"/>
      <c r="CE15" s="54"/>
      <c r="CF15" s="54"/>
      <c r="CG15" s="54"/>
      <c r="CH15" s="54"/>
      <c r="CI15" s="54"/>
      <c r="CJ15" s="54"/>
      <c r="CK15" s="54"/>
      <c r="CL15" s="54"/>
      <c r="CM15" s="54"/>
      <c r="CN15" s="54"/>
      <c r="CO15" s="54"/>
      <c r="CP15" s="54"/>
      <c r="CQ15" s="54"/>
      <c r="CR15" s="54"/>
      <c r="CS15" s="54"/>
      <c r="CT15" s="54"/>
      <c r="CU15" s="54"/>
      <c r="CV15" s="54"/>
      <c r="CW15" s="54"/>
      <c r="CX15" s="54"/>
      <c r="CY15" s="54"/>
      <c r="CZ15" s="54"/>
      <c r="DA15" s="54"/>
      <c r="DB15" s="54"/>
      <c r="DC15" s="54"/>
      <c r="DD15" s="54"/>
      <c r="DE15" s="54"/>
      <c r="DF15" s="54"/>
      <c r="DG15" s="54"/>
      <c r="DH15" s="54"/>
      <c r="DI15" s="54"/>
      <c r="DJ15" s="54"/>
      <c r="DK15" s="54"/>
      <c r="DL15" s="54"/>
      <c r="DM15" s="54"/>
      <c r="DN15" s="54"/>
      <c r="DO15" s="54"/>
      <c r="DP15" s="54"/>
      <c r="DQ15" s="54"/>
      <c r="DR15" s="54"/>
      <c r="DS15" s="54"/>
      <c r="DT15" s="54"/>
      <c r="DU15" s="54"/>
      <c r="DV15" s="54"/>
      <c r="DW15" s="54"/>
      <c r="DX15" s="54"/>
      <c r="DY15" s="54"/>
      <c r="DZ15" s="54"/>
      <c r="EA15" s="54"/>
      <c r="EB15" s="54"/>
      <c r="EC15" s="54"/>
      <c r="ED15" s="54"/>
      <c r="EE15" s="54"/>
      <c r="EF15" s="54"/>
      <c r="EG15" s="54"/>
      <c r="EH15" s="54"/>
      <c r="EI15" s="54"/>
      <c r="EJ15" s="54"/>
      <c r="EK15" s="54"/>
      <c r="EL15" s="54"/>
      <c r="EM15" s="54"/>
      <c r="EN15" s="54"/>
      <c r="EO15" s="54"/>
      <c r="EP15" s="54"/>
      <c r="EQ15" s="54"/>
      <c r="ER15" s="54"/>
      <c r="ES15" s="54"/>
      <c r="ET15" s="54"/>
      <c r="EU15" s="54"/>
      <c r="EV15" s="54"/>
      <c r="EW15" s="54"/>
      <c r="EX15" s="54"/>
      <c r="EY15" s="54"/>
      <c r="EZ15" s="54"/>
      <c r="FA15" s="54"/>
      <c r="FB15" s="54"/>
      <c r="FC15" s="54"/>
      <c r="FD15" s="54"/>
      <c r="FE15" s="54"/>
      <c r="FF15" s="54"/>
      <c r="FG15" s="54"/>
      <c r="FH15" s="54"/>
      <c r="FI15" s="54"/>
      <c r="FJ15" s="54"/>
      <c r="FK15" s="54"/>
      <c r="FL15" s="54"/>
      <c r="FM15" s="54"/>
      <c r="FN15" s="54"/>
      <c r="FO15" s="54"/>
      <c r="FP15" s="54"/>
      <c r="FQ15" s="54"/>
      <c r="FR15" s="54"/>
      <c r="FS15" s="54"/>
      <c r="FT15" s="54"/>
      <c r="FU15" s="54"/>
      <c r="FV15" s="54"/>
      <c r="FW15" s="54"/>
      <c r="FX15" s="54"/>
      <c r="FY15" s="54"/>
      <c r="FZ15" s="54"/>
      <c r="GA15" s="54"/>
      <c r="GB15" s="54"/>
      <c r="GC15" s="54"/>
      <c r="GD15" s="54"/>
      <c r="GE15" s="54"/>
      <c r="GF15" s="54"/>
      <c r="GG15" s="54"/>
      <c r="GH15" s="54"/>
      <c r="GI15" s="54"/>
      <c r="GJ15" s="54"/>
      <c r="GK15" s="54"/>
      <c r="GL15" s="54"/>
      <c r="GM15" s="54"/>
      <c r="GN15" s="54"/>
      <c r="GO15" s="54"/>
      <c r="GP15" s="54"/>
      <c r="GQ15" s="54"/>
      <c r="GR15" s="54"/>
      <c r="GS15" s="54"/>
      <c r="GT15" s="54"/>
      <c r="GU15" s="54"/>
      <c r="GV15" s="54"/>
      <c r="GW15" s="54"/>
      <c r="GX15" s="54"/>
      <c r="GY15" s="54"/>
      <c r="GZ15" s="54"/>
      <c r="HA15" s="54"/>
      <c r="HB15" s="54"/>
      <c r="HC15" s="54"/>
      <c r="HD15" s="54"/>
      <c r="HE15" s="54"/>
      <c r="HF15" s="54"/>
      <c r="HG15" s="54"/>
      <c r="HH15" s="54"/>
      <c r="HI15" s="54"/>
      <c r="HJ15" s="54"/>
      <c r="HK15" s="54"/>
      <c r="HL15" s="54"/>
      <c r="HM15" s="54"/>
      <c r="HN15" s="54"/>
      <c r="HO15" s="54"/>
      <c r="HP15" s="54"/>
      <c r="HQ15" s="54"/>
      <c r="HR15" s="54"/>
      <c r="HS15" s="54"/>
      <c r="HT15" s="54"/>
      <c r="HU15" s="54"/>
      <c r="HV15" s="54"/>
      <c r="HW15" s="54"/>
      <c r="HX15" s="54"/>
      <c r="HY15" s="54"/>
      <c r="HZ15" s="54"/>
      <c r="IA15" s="54"/>
      <c r="IB15" s="54"/>
      <c r="IC15" s="54"/>
      <c r="ID15" s="54"/>
      <c r="IE15" s="54"/>
      <c r="IF15" s="54"/>
      <c r="IG15" s="54"/>
      <c r="IH15" s="54"/>
      <c r="II15" s="54"/>
      <c r="IJ15" s="54"/>
      <c r="IK15" s="54"/>
      <c r="IL15" s="54"/>
      <c r="IM15" s="54"/>
      <c r="IN15" s="54"/>
      <c r="IO15" s="54"/>
      <c r="IP15" s="54"/>
      <c r="IQ15" s="54"/>
      <c r="IR15" s="54"/>
      <c r="IS15" s="54"/>
      <c r="IT15" s="54"/>
      <c r="IU15" s="54"/>
      <c r="IV15" s="54"/>
    </row>
    <row r="16" spans="1:256" ht="16.2" thickBot="1">
      <c r="A16" s="53" t="s">
        <v>114</v>
      </c>
      <c r="B16" s="463" t="s">
        <v>27</v>
      </c>
      <c r="C16" s="464"/>
      <c r="D16" s="464"/>
      <c r="E16" s="464"/>
      <c r="F16" s="464"/>
      <c r="G16" s="464"/>
      <c r="H16" s="464"/>
      <c r="I16" s="464"/>
      <c r="J16" s="464"/>
      <c r="K16" s="464"/>
      <c r="L16" s="464"/>
      <c r="M16" s="464"/>
      <c r="N16" s="464"/>
      <c r="O16" s="465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4"/>
      <c r="CA16" s="54"/>
      <c r="CB16" s="54"/>
      <c r="CC16" s="54"/>
      <c r="CD16" s="54"/>
      <c r="CE16" s="54"/>
      <c r="CF16" s="54"/>
      <c r="CG16" s="54"/>
      <c r="CH16" s="54"/>
      <c r="CI16" s="54"/>
      <c r="CJ16" s="54"/>
      <c r="CK16" s="54"/>
      <c r="CL16" s="54"/>
      <c r="CM16" s="54"/>
      <c r="CN16" s="54"/>
      <c r="CO16" s="54"/>
      <c r="CP16" s="54"/>
      <c r="CQ16" s="54"/>
      <c r="CR16" s="54"/>
      <c r="CS16" s="54"/>
      <c r="CT16" s="54"/>
      <c r="CU16" s="54"/>
      <c r="CV16" s="54"/>
      <c r="CW16" s="54"/>
      <c r="CX16" s="54"/>
      <c r="CY16" s="54"/>
      <c r="CZ16" s="54"/>
      <c r="DA16" s="54"/>
      <c r="DB16" s="54"/>
      <c r="DC16" s="54"/>
      <c r="DD16" s="54"/>
      <c r="DE16" s="54"/>
      <c r="DF16" s="54"/>
      <c r="DG16" s="54"/>
      <c r="DH16" s="54"/>
      <c r="DI16" s="54"/>
      <c r="DJ16" s="54"/>
      <c r="DK16" s="54"/>
      <c r="DL16" s="54"/>
      <c r="DM16" s="54"/>
      <c r="DN16" s="54"/>
      <c r="DO16" s="54"/>
      <c r="DP16" s="54"/>
      <c r="DQ16" s="54"/>
      <c r="DR16" s="54"/>
      <c r="DS16" s="54"/>
      <c r="DT16" s="54"/>
      <c r="DU16" s="54"/>
      <c r="DV16" s="54"/>
      <c r="DW16" s="54"/>
      <c r="DX16" s="54"/>
      <c r="DY16" s="54"/>
      <c r="DZ16" s="54"/>
      <c r="EA16" s="54"/>
      <c r="EB16" s="54"/>
      <c r="EC16" s="54"/>
      <c r="ED16" s="54"/>
      <c r="EE16" s="54"/>
      <c r="EF16" s="54"/>
      <c r="EG16" s="54"/>
      <c r="EH16" s="54"/>
      <c r="EI16" s="54"/>
      <c r="EJ16" s="54"/>
      <c r="EK16" s="54"/>
      <c r="EL16" s="54"/>
      <c r="EM16" s="54"/>
      <c r="EN16" s="54"/>
      <c r="EO16" s="54"/>
      <c r="EP16" s="54"/>
      <c r="EQ16" s="54"/>
      <c r="ER16" s="54"/>
      <c r="ES16" s="54"/>
      <c r="ET16" s="54"/>
      <c r="EU16" s="54"/>
      <c r="EV16" s="54"/>
      <c r="EW16" s="54"/>
      <c r="EX16" s="54"/>
      <c r="EY16" s="54"/>
      <c r="EZ16" s="54"/>
      <c r="FA16" s="54"/>
      <c r="FB16" s="54"/>
      <c r="FC16" s="54"/>
      <c r="FD16" s="54"/>
      <c r="FE16" s="54"/>
      <c r="FF16" s="54"/>
      <c r="FG16" s="54"/>
      <c r="FH16" s="54"/>
      <c r="FI16" s="54"/>
      <c r="FJ16" s="54"/>
      <c r="FK16" s="54"/>
      <c r="FL16" s="54"/>
      <c r="FM16" s="54"/>
      <c r="FN16" s="54"/>
      <c r="FO16" s="54"/>
      <c r="FP16" s="54"/>
      <c r="FQ16" s="54"/>
      <c r="FR16" s="54"/>
      <c r="FS16" s="54"/>
      <c r="FT16" s="54"/>
      <c r="FU16" s="54"/>
      <c r="FV16" s="54"/>
      <c r="FW16" s="54"/>
      <c r="FX16" s="54"/>
      <c r="FY16" s="54"/>
      <c r="FZ16" s="54"/>
      <c r="GA16" s="54"/>
      <c r="GB16" s="54"/>
      <c r="GC16" s="54"/>
      <c r="GD16" s="54"/>
      <c r="GE16" s="54"/>
      <c r="GF16" s="54"/>
      <c r="GG16" s="54"/>
      <c r="GH16" s="54"/>
      <c r="GI16" s="54"/>
      <c r="GJ16" s="54"/>
      <c r="GK16" s="54"/>
      <c r="GL16" s="54"/>
      <c r="GM16" s="54"/>
      <c r="GN16" s="54"/>
      <c r="GO16" s="54"/>
      <c r="GP16" s="54"/>
      <c r="GQ16" s="54"/>
      <c r="GR16" s="54"/>
      <c r="GS16" s="54"/>
      <c r="GT16" s="54"/>
      <c r="GU16" s="54"/>
      <c r="GV16" s="54"/>
      <c r="GW16" s="54"/>
      <c r="GX16" s="54"/>
      <c r="GY16" s="54"/>
      <c r="GZ16" s="54"/>
      <c r="HA16" s="54"/>
      <c r="HB16" s="54"/>
      <c r="HC16" s="54"/>
      <c r="HD16" s="54"/>
      <c r="HE16" s="54"/>
      <c r="HF16" s="54"/>
      <c r="HG16" s="54"/>
      <c r="HH16" s="54"/>
      <c r="HI16" s="54"/>
      <c r="HJ16" s="54"/>
      <c r="HK16" s="54"/>
      <c r="HL16" s="54"/>
      <c r="HM16" s="54"/>
      <c r="HN16" s="54"/>
      <c r="HO16" s="54"/>
      <c r="HP16" s="54"/>
      <c r="HQ16" s="54"/>
      <c r="HR16" s="54"/>
      <c r="HS16" s="54"/>
      <c r="HT16" s="54"/>
      <c r="HU16" s="54"/>
      <c r="HV16" s="54"/>
      <c r="HW16" s="54"/>
      <c r="HX16" s="54"/>
      <c r="HY16" s="54"/>
      <c r="HZ16" s="54"/>
      <c r="IA16" s="54"/>
      <c r="IB16" s="54"/>
      <c r="IC16" s="54"/>
      <c r="ID16" s="54"/>
      <c r="IE16" s="54"/>
      <c r="IF16" s="54"/>
      <c r="IG16" s="54"/>
      <c r="IH16" s="54"/>
      <c r="II16" s="54"/>
      <c r="IJ16" s="54"/>
      <c r="IK16" s="54"/>
      <c r="IL16" s="54"/>
      <c r="IM16" s="54"/>
      <c r="IN16" s="54"/>
      <c r="IO16" s="54"/>
      <c r="IP16" s="54"/>
      <c r="IQ16" s="54"/>
      <c r="IR16" s="54"/>
      <c r="IS16" s="54"/>
      <c r="IT16" s="54"/>
      <c r="IU16" s="54"/>
      <c r="IV16" s="54"/>
    </row>
    <row r="17" spans="1:256">
      <c r="A17" s="63" t="s">
        <v>115</v>
      </c>
      <c r="B17" s="64" t="s">
        <v>28</v>
      </c>
      <c r="C17" s="140">
        <v>384648</v>
      </c>
      <c r="D17" s="140">
        <v>382000</v>
      </c>
      <c r="E17" s="140">
        <v>382000</v>
      </c>
      <c r="F17" s="140">
        <v>382000</v>
      </c>
      <c r="G17" s="140">
        <v>382000</v>
      </c>
      <c r="H17" s="140">
        <v>382000</v>
      </c>
      <c r="I17" s="140">
        <v>382000</v>
      </c>
      <c r="J17" s="140">
        <v>382000</v>
      </c>
      <c r="K17" s="140">
        <v>382000</v>
      </c>
      <c r="L17" s="140">
        <v>382000</v>
      </c>
      <c r="M17" s="140">
        <v>383000</v>
      </c>
      <c r="N17" s="140">
        <v>383000</v>
      </c>
      <c r="O17" s="141">
        <f t="shared" ref="O17:O26" si="2">SUM(C17:N17)</f>
        <v>4588648</v>
      </c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O17" s="59"/>
      <c r="CP17" s="59"/>
      <c r="CQ17" s="59"/>
      <c r="CR17" s="59"/>
      <c r="CS17" s="59"/>
      <c r="CT17" s="59"/>
      <c r="CU17" s="59"/>
      <c r="CV17" s="59"/>
      <c r="CW17" s="59"/>
      <c r="CX17" s="59"/>
      <c r="CY17" s="59"/>
      <c r="CZ17" s="59"/>
      <c r="DA17" s="59"/>
      <c r="DB17" s="59"/>
      <c r="DC17" s="59"/>
      <c r="DD17" s="59"/>
      <c r="DE17" s="59"/>
      <c r="DF17" s="59"/>
      <c r="DG17" s="59"/>
      <c r="DH17" s="59"/>
      <c r="DI17" s="59"/>
      <c r="DJ17" s="59"/>
      <c r="DK17" s="59"/>
      <c r="DL17" s="59"/>
      <c r="DM17" s="59"/>
      <c r="DN17" s="59"/>
      <c r="DO17" s="59"/>
      <c r="DP17" s="59"/>
      <c r="DQ17" s="59"/>
      <c r="DR17" s="59"/>
      <c r="DS17" s="59"/>
      <c r="DT17" s="59"/>
      <c r="DU17" s="59"/>
      <c r="DV17" s="59"/>
      <c r="DW17" s="59"/>
      <c r="DX17" s="59"/>
      <c r="DY17" s="59"/>
      <c r="DZ17" s="59"/>
      <c r="EA17" s="59"/>
      <c r="EB17" s="59"/>
      <c r="EC17" s="59"/>
      <c r="ED17" s="59"/>
      <c r="EE17" s="59"/>
      <c r="EF17" s="59"/>
      <c r="EG17" s="59"/>
      <c r="EH17" s="59"/>
      <c r="EI17" s="59"/>
      <c r="EJ17" s="59"/>
      <c r="EK17" s="59"/>
      <c r="EL17" s="59"/>
      <c r="EM17" s="59"/>
      <c r="EN17" s="59"/>
      <c r="EO17" s="59"/>
      <c r="EP17" s="59"/>
      <c r="EQ17" s="59"/>
      <c r="ER17" s="59"/>
      <c r="ES17" s="59"/>
      <c r="ET17" s="59"/>
      <c r="EU17" s="59"/>
      <c r="EV17" s="59"/>
      <c r="EW17" s="59"/>
      <c r="EX17" s="59"/>
      <c r="EY17" s="59"/>
      <c r="EZ17" s="59"/>
      <c r="FA17" s="59"/>
      <c r="FB17" s="59"/>
      <c r="FC17" s="59"/>
      <c r="FD17" s="59"/>
      <c r="FE17" s="59"/>
      <c r="FF17" s="59"/>
      <c r="FG17" s="59"/>
      <c r="FH17" s="59"/>
      <c r="FI17" s="59"/>
      <c r="FJ17" s="59"/>
      <c r="FK17" s="59"/>
      <c r="FL17" s="59"/>
      <c r="FM17" s="59"/>
      <c r="FN17" s="59"/>
      <c r="FO17" s="59"/>
      <c r="FP17" s="59"/>
      <c r="FQ17" s="59"/>
      <c r="FR17" s="59"/>
      <c r="FS17" s="59"/>
      <c r="FT17" s="59"/>
      <c r="FU17" s="59"/>
      <c r="FV17" s="59"/>
      <c r="FW17" s="59"/>
      <c r="FX17" s="59"/>
      <c r="FY17" s="59"/>
      <c r="FZ17" s="59"/>
      <c r="GA17" s="59"/>
      <c r="GB17" s="59"/>
      <c r="GC17" s="59"/>
      <c r="GD17" s="59"/>
      <c r="GE17" s="59"/>
      <c r="GF17" s="59"/>
      <c r="GG17" s="59"/>
      <c r="GH17" s="59"/>
      <c r="GI17" s="59"/>
      <c r="GJ17" s="59"/>
      <c r="GK17" s="59"/>
      <c r="GL17" s="59"/>
      <c r="GM17" s="59"/>
      <c r="GN17" s="59"/>
      <c r="GO17" s="59"/>
      <c r="GP17" s="59"/>
      <c r="GQ17" s="59"/>
      <c r="GR17" s="59"/>
      <c r="GS17" s="59"/>
      <c r="GT17" s="59"/>
      <c r="GU17" s="59"/>
      <c r="GV17" s="59"/>
      <c r="GW17" s="59"/>
      <c r="GX17" s="59"/>
      <c r="GY17" s="59"/>
      <c r="GZ17" s="59"/>
      <c r="HA17" s="59"/>
      <c r="HB17" s="59"/>
      <c r="HC17" s="59"/>
      <c r="HD17" s="59"/>
      <c r="HE17" s="59"/>
      <c r="HF17" s="59"/>
      <c r="HG17" s="59"/>
      <c r="HH17" s="59"/>
      <c r="HI17" s="59"/>
      <c r="HJ17" s="59"/>
      <c r="HK17" s="59"/>
      <c r="HL17" s="59"/>
      <c r="HM17" s="59"/>
      <c r="HN17" s="59"/>
      <c r="HO17" s="59"/>
      <c r="HP17" s="59"/>
      <c r="HQ17" s="59"/>
      <c r="HR17" s="59"/>
      <c r="HS17" s="59"/>
      <c r="HT17" s="59"/>
      <c r="HU17" s="59"/>
      <c r="HV17" s="59"/>
      <c r="HW17" s="59"/>
      <c r="HX17" s="59"/>
      <c r="HY17" s="59"/>
      <c r="HZ17" s="59"/>
      <c r="IA17" s="59"/>
      <c r="IB17" s="59"/>
      <c r="IC17" s="59"/>
      <c r="ID17" s="59"/>
      <c r="IE17" s="59"/>
      <c r="IF17" s="59"/>
      <c r="IG17" s="59"/>
      <c r="IH17" s="59"/>
      <c r="II17" s="59"/>
      <c r="IJ17" s="59"/>
      <c r="IK17" s="59"/>
      <c r="IL17" s="59"/>
      <c r="IM17" s="59"/>
      <c r="IN17" s="59"/>
      <c r="IO17" s="59"/>
      <c r="IP17" s="59"/>
      <c r="IQ17" s="59"/>
      <c r="IR17" s="59"/>
      <c r="IS17" s="59"/>
      <c r="IT17" s="59"/>
      <c r="IU17" s="59"/>
      <c r="IV17" s="59"/>
    </row>
    <row r="18" spans="1:256" ht="20.399999999999999">
      <c r="A18" s="57" t="s">
        <v>116</v>
      </c>
      <c r="B18" s="58" t="s">
        <v>73</v>
      </c>
      <c r="C18" s="139">
        <v>75000</v>
      </c>
      <c r="D18" s="139">
        <v>75000</v>
      </c>
      <c r="E18" s="139">
        <v>74000</v>
      </c>
      <c r="F18" s="139">
        <v>74000</v>
      </c>
      <c r="G18" s="139">
        <v>74000</v>
      </c>
      <c r="H18" s="139">
        <v>74000</v>
      </c>
      <c r="I18" s="139">
        <v>74000</v>
      </c>
      <c r="J18" s="139">
        <v>74000</v>
      </c>
      <c r="K18" s="139">
        <v>74000</v>
      </c>
      <c r="L18" s="139">
        <v>74000</v>
      </c>
      <c r="M18" s="139">
        <v>74000</v>
      </c>
      <c r="N18" s="139">
        <v>74000</v>
      </c>
      <c r="O18" s="141">
        <f t="shared" si="2"/>
        <v>890000</v>
      </c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59"/>
      <c r="BN18" s="59"/>
      <c r="BO18" s="59"/>
      <c r="BP18" s="59"/>
      <c r="BQ18" s="59"/>
      <c r="BR18" s="59"/>
      <c r="BS18" s="59"/>
      <c r="BT18" s="59"/>
      <c r="BU18" s="59"/>
      <c r="BV18" s="59"/>
      <c r="BW18" s="59"/>
      <c r="BX18" s="59"/>
      <c r="BY18" s="59"/>
      <c r="BZ18" s="59"/>
      <c r="CA18" s="59"/>
      <c r="CB18" s="59"/>
      <c r="CC18" s="59"/>
      <c r="CD18" s="59"/>
      <c r="CE18" s="59"/>
      <c r="CF18" s="59"/>
      <c r="CG18" s="59"/>
      <c r="CH18" s="59"/>
      <c r="CI18" s="59"/>
      <c r="CJ18" s="59"/>
      <c r="CK18" s="59"/>
      <c r="CL18" s="59"/>
      <c r="CM18" s="59"/>
      <c r="CN18" s="59"/>
      <c r="CO18" s="59"/>
      <c r="CP18" s="59"/>
      <c r="CQ18" s="59"/>
      <c r="CR18" s="59"/>
      <c r="CS18" s="59"/>
      <c r="CT18" s="59"/>
      <c r="CU18" s="59"/>
      <c r="CV18" s="59"/>
      <c r="CW18" s="59"/>
      <c r="CX18" s="59"/>
      <c r="CY18" s="59"/>
      <c r="CZ18" s="59"/>
      <c r="DA18" s="59"/>
      <c r="DB18" s="59"/>
      <c r="DC18" s="59"/>
      <c r="DD18" s="59"/>
      <c r="DE18" s="59"/>
      <c r="DF18" s="59"/>
      <c r="DG18" s="59"/>
      <c r="DH18" s="59"/>
      <c r="DI18" s="59"/>
      <c r="DJ18" s="59"/>
      <c r="DK18" s="59"/>
      <c r="DL18" s="59"/>
      <c r="DM18" s="59"/>
      <c r="DN18" s="59"/>
      <c r="DO18" s="59"/>
      <c r="DP18" s="59"/>
      <c r="DQ18" s="59"/>
      <c r="DR18" s="59"/>
      <c r="DS18" s="59"/>
      <c r="DT18" s="59"/>
      <c r="DU18" s="59"/>
      <c r="DV18" s="59"/>
      <c r="DW18" s="59"/>
      <c r="DX18" s="59"/>
      <c r="DY18" s="59"/>
      <c r="DZ18" s="59"/>
      <c r="EA18" s="59"/>
      <c r="EB18" s="59"/>
      <c r="EC18" s="59"/>
      <c r="ED18" s="59"/>
      <c r="EE18" s="59"/>
      <c r="EF18" s="59"/>
      <c r="EG18" s="59"/>
      <c r="EH18" s="59"/>
      <c r="EI18" s="59"/>
      <c r="EJ18" s="59"/>
      <c r="EK18" s="59"/>
      <c r="EL18" s="59"/>
      <c r="EM18" s="59"/>
      <c r="EN18" s="59"/>
      <c r="EO18" s="59"/>
      <c r="EP18" s="59"/>
      <c r="EQ18" s="59"/>
      <c r="ER18" s="59"/>
      <c r="ES18" s="59"/>
      <c r="ET18" s="59"/>
      <c r="EU18" s="59"/>
      <c r="EV18" s="59"/>
      <c r="EW18" s="59"/>
      <c r="EX18" s="59"/>
      <c r="EY18" s="59"/>
      <c r="EZ18" s="59"/>
      <c r="FA18" s="59"/>
      <c r="FB18" s="59"/>
      <c r="FC18" s="59"/>
      <c r="FD18" s="59"/>
      <c r="FE18" s="59"/>
      <c r="FF18" s="59"/>
      <c r="FG18" s="59"/>
      <c r="FH18" s="59"/>
      <c r="FI18" s="59"/>
      <c r="FJ18" s="59"/>
      <c r="FK18" s="59"/>
      <c r="FL18" s="59"/>
      <c r="FM18" s="59"/>
      <c r="FN18" s="59"/>
      <c r="FO18" s="59"/>
      <c r="FP18" s="59"/>
      <c r="FQ18" s="59"/>
      <c r="FR18" s="59"/>
      <c r="FS18" s="59"/>
      <c r="FT18" s="59"/>
      <c r="FU18" s="59"/>
      <c r="FV18" s="59"/>
      <c r="FW18" s="59"/>
      <c r="FX18" s="59"/>
      <c r="FY18" s="59"/>
      <c r="FZ18" s="59"/>
      <c r="GA18" s="59"/>
      <c r="GB18" s="59"/>
      <c r="GC18" s="59"/>
      <c r="GD18" s="59"/>
      <c r="GE18" s="59"/>
      <c r="GF18" s="59"/>
      <c r="GG18" s="59"/>
      <c r="GH18" s="59"/>
      <c r="GI18" s="59"/>
      <c r="GJ18" s="59"/>
      <c r="GK18" s="59"/>
      <c r="GL18" s="59"/>
      <c r="GM18" s="59"/>
      <c r="GN18" s="59"/>
      <c r="GO18" s="59"/>
      <c r="GP18" s="59"/>
      <c r="GQ18" s="59"/>
      <c r="GR18" s="59"/>
      <c r="GS18" s="59"/>
      <c r="GT18" s="59"/>
      <c r="GU18" s="59"/>
      <c r="GV18" s="59"/>
      <c r="GW18" s="59"/>
      <c r="GX18" s="59"/>
      <c r="GY18" s="59"/>
      <c r="GZ18" s="59"/>
      <c r="HA18" s="59"/>
      <c r="HB18" s="59"/>
      <c r="HC18" s="59"/>
      <c r="HD18" s="59"/>
      <c r="HE18" s="59"/>
      <c r="HF18" s="59"/>
      <c r="HG18" s="59"/>
      <c r="HH18" s="59"/>
      <c r="HI18" s="59"/>
      <c r="HJ18" s="59"/>
      <c r="HK18" s="59"/>
      <c r="HL18" s="59"/>
      <c r="HM18" s="59"/>
      <c r="HN18" s="59"/>
      <c r="HO18" s="59"/>
      <c r="HP18" s="59"/>
      <c r="HQ18" s="59"/>
      <c r="HR18" s="59"/>
      <c r="HS18" s="59"/>
      <c r="HT18" s="59"/>
      <c r="HU18" s="59"/>
      <c r="HV18" s="59"/>
      <c r="HW18" s="59"/>
      <c r="HX18" s="59"/>
      <c r="HY18" s="59"/>
      <c r="HZ18" s="59"/>
      <c r="IA18" s="59"/>
      <c r="IB18" s="59"/>
      <c r="IC18" s="59"/>
      <c r="ID18" s="59"/>
      <c r="IE18" s="59"/>
      <c r="IF18" s="59"/>
      <c r="IG18" s="59"/>
      <c r="IH18" s="59"/>
      <c r="II18" s="59"/>
      <c r="IJ18" s="59"/>
      <c r="IK18" s="59"/>
      <c r="IL18" s="59"/>
      <c r="IM18" s="59"/>
      <c r="IN18" s="59"/>
      <c r="IO18" s="59"/>
      <c r="IP18" s="59"/>
      <c r="IQ18" s="59"/>
      <c r="IR18" s="59"/>
      <c r="IS18" s="59"/>
      <c r="IT18" s="59"/>
      <c r="IU18" s="59"/>
      <c r="IV18" s="59"/>
    </row>
    <row r="19" spans="1:256">
      <c r="A19" s="57" t="s">
        <v>117</v>
      </c>
      <c r="B19" s="58" t="s">
        <v>173</v>
      </c>
      <c r="C19" s="139">
        <v>305400</v>
      </c>
      <c r="D19" s="139">
        <v>325000</v>
      </c>
      <c r="E19" s="139">
        <v>334400</v>
      </c>
      <c r="F19" s="139">
        <v>347000</v>
      </c>
      <c r="G19" s="139">
        <v>462000</v>
      </c>
      <c r="H19" s="139">
        <v>481200</v>
      </c>
      <c r="I19" s="139">
        <v>923000</v>
      </c>
      <c r="J19" s="139">
        <v>624000</v>
      </c>
      <c r="K19" s="139">
        <v>585000</v>
      </c>
      <c r="L19" s="139">
        <v>445000</v>
      </c>
      <c r="M19" s="139">
        <v>489000</v>
      </c>
      <c r="N19" s="139">
        <v>389000</v>
      </c>
      <c r="O19" s="141">
        <f t="shared" si="2"/>
        <v>5710000</v>
      </c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59"/>
      <c r="CS19" s="59"/>
      <c r="CT19" s="59"/>
      <c r="CU19" s="59"/>
      <c r="CV19" s="59"/>
      <c r="CW19" s="59"/>
      <c r="CX19" s="59"/>
      <c r="CY19" s="59"/>
      <c r="CZ19" s="59"/>
      <c r="DA19" s="59"/>
      <c r="DB19" s="59"/>
      <c r="DC19" s="59"/>
      <c r="DD19" s="59"/>
      <c r="DE19" s="59"/>
      <c r="DF19" s="59"/>
      <c r="DG19" s="59"/>
      <c r="DH19" s="59"/>
      <c r="DI19" s="59"/>
      <c r="DJ19" s="59"/>
      <c r="DK19" s="59"/>
      <c r="DL19" s="59"/>
      <c r="DM19" s="59"/>
      <c r="DN19" s="59"/>
      <c r="DO19" s="59"/>
      <c r="DP19" s="59"/>
      <c r="DQ19" s="59"/>
      <c r="DR19" s="59"/>
      <c r="DS19" s="59"/>
      <c r="DT19" s="59"/>
      <c r="DU19" s="59"/>
      <c r="DV19" s="59"/>
      <c r="DW19" s="59"/>
      <c r="DX19" s="59"/>
      <c r="DY19" s="59"/>
      <c r="DZ19" s="59"/>
      <c r="EA19" s="59"/>
      <c r="EB19" s="59"/>
      <c r="EC19" s="59"/>
      <c r="ED19" s="59"/>
      <c r="EE19" s="59"/>
      <c r="EF19" s="59"/>
      <c r="EG19" s="59"/>
      <c r="EH19" s="59"/>
      <c r="EI19" s="59"/>
      <c r="EJ19" s="59"/>
      <c r="EK19" s="59"/>
      <c r="EL19" s="59"/>
      <c r="EM19" s="59"/>
      <c r="EN19" s="59"/>
      <c r="EO19" s="59"/>
      <c r="EP19" s="59"/>
      <c r="EQ19" s="59"/>
      <c r="ER19" s="59"/>
      <c r="ES19" s="59"/>
      <c r="ET19" s="59"/>
      <c r="EU19" s="59"/>
      <c r="EV19" s="59"/>
      <c r="EW19" s="59"/>
      <c r="EX19" s="59"/>
      <c r="EY19" s="59"/>
      <c r="EZ19" s="59"/>
      <c r="FA19" s="59"/>
      <c r="FB19" s="59"/>
      <c r="FC19" s="59"/>
      <c r="FD19" s="59"/>
      <c r="FE19" s="59"/>
      <c r="FF19" s="59"/>
      <c r="FG19" s="59"/>
      <c r="FH19" s="59"/>
      <c r="FI19" s="59"/>
      <c r="FJ19" s="59"/>
      <c r="FK19" s="59"/>
      <c r="FL19" s="59"/>
      <c r="FM19" s="59"/>
      <c r="FN19" s="59"/>
      <c r="FO19" s="59"/>
      <c r="FP19" s="59"/>
      <c r="FQ19" s="59"/>
      <c r="FR19" s="59"/>
      <c r="FS19" s="59"/>
      <c r="FT19" s="59"/>
      <c r="FU19" s="59"/>
      <c r="FV19" s="59"/>
      <c r="FW19" s="59"/>
      <c r="FX19" s="59"/>
      <c r="FY19" s="59"/>
      <c r="FZ19" s="59"/>
      <c r="GA19" s="59"/>
      <c r="GB19" s="59"/>
      <c r="GC19" s="59"/>
      <c r="GD19" s="59"/>
      <c r="GE19" s="59"/>
      <c r="GF19" s="59"/>
      <c r="GG19" s="59"/>
      <c r="GH19" s="59"/>
      <c r="GI19" s="59"/>
      <c r="GJ19" s="59"/>
      <c r="GK19" s="59"/>
      <c r="GL19" s="59"/>
      <c r="GM19" s="59"/>
      <c r="GN19" s="59"/>
      <c r="GO19" s="59"/>
      <c r="GP19" s="59"/>
      <c r="GQ19" s="59"/>
      <c r="GR19" s="59"/>
      <c r="GS19" s="59"/>
      <c r="GT19" s="59"/>
      <c r="GU19" s="59"/>
      <c r="GV19" s="59"/>
      <c r="GW19" s="59"/>
      <c r="GX19" s="59"/>
      <c r="GY19" s="59"/>
      <c r="GZ19" s="59"/>
      <c r="HA19" s="59"/>
      <c r="HB19" s="59"/>
      <c r="HC19" s="59"/>
      <c r="HD19" s="59"/>
      <c r="HE19" s="59"/>
      <c r="HF19" s="59"/>
      <c r="HG19" s="59"/>
      <c r="HH19" s="59"/>
      <c r="HI19" s="59"/>
      <c r="HJ19" s="59"/>
      <c r="HK19" s="59"/>
      <c r="HL19" s="59"/>
      <c r="HM19" s="59"/>
      <c r="HN19" s="59"/>
      <c r="HO19" s="59"/>
      <c r="HP19" s="59"/>
      <c r="HQ19" s="59"/>
      <c r="HR19" s="59"/>
      <c r="HS19" s="59"/>
      <c r="HT19" s="59"/>
      <c r="HU19" s="59"/>
      <c r="HV19" s="59"/>
      <c r="HW19" s="59"/>
      <c r="HX19" s="59"/>
      <c r="HY19" s="59"/>
      <c r="HZ19" s="59"/>
      <c r="IA19" s="59"/>
      <c r="IB19" s="59"/>
      <c r="IC19" s="59"/>
      <c r="ID19" s="59"/>
      <c r="IE19" s="59"/>
      <c r="IF19" s="59"/>
      <c r="IG19" s="59"/>
      <c r="IH19" s="59"/>
      <c r="II19" s="59"/>
      <c r="IJ19" s="59"/>
      <c r="IK19" s="59"/>
      <c r="IL19" s="59"/>
      <c r="IM19" s="59"/>
      <c r="IN19" s="59"/>
      <c r="IO19" s="59"/>
      <c r="IP19" s="59"/>
      <c r="IQ19" s="59"/>
      <c r="IR19" s="59"/>
      <c r="IS19" s="59"/>
      <c r="IT19" s="59"/>
      <c r="IU19" s="59"/>
      <c r="IV19" s="59"/>
    </row>
    <row r="20" spans="1:256">
      <c r="A20" s="57"/>
      <c r="B20" s="58" t="s">
        <v>174</v>
      </c>
      <c r="C20" s="149">
        <v>0</v>
      </c>
      <c r="D20" s="149">
        <v>0</v>
      </c>
      <c r="E20" s="149">
        <v>0</v>
      </c>
      <c r="F20" s="150">
        <v>0</v>
      </c>
      <c r="G20" s="149">
        <v>0</v>
      </c>
      <c r="H20" s="149">
        <v>0</v>
      </c>
      <c r="I20" s="149">
        <v>0</v>
      </c>
      <c r="J20" s="149">
        <v>0</v>
      </c>
      <c r="K20" s="149">
        <v>0</v>
      </c>
      <c r="L20" s="149">
        <v>0</v>
      </c>
      <c r="M20" s="149">
        <v>0</v>
      </c>
      <c r="N20" s="149">
        <v>0</v>
      </c>
      <c r="O20" s="141">
        <f>SUM(C20:N20)</f>
        <v>0</v>
      </c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9"/>
      <c r="DF20" s="59"/>
      <c r="DG20" s="59"/>
      <c r="DH20" s="59"/>
      <c r="DI20" s="59"/>
      <c r="DJ20" s="59"/>
      <c r="DK20" s="59"/>
      <c r="DL20" s="59"/>
      <c r="DM20" s="59"/>
      <c r="DN20" s="59"/>
      <c r="DO20" s="59"/>
      <c r="DP20" s="59"/>
      <c r="DQ20" s="59"/>
      <c r="DR20" s="59"/>
      <c r="DS20" s="59"/>
      <c r="DT20" s="59"/>
      <c r="DU20" s="59"/>
      <c r="DV20" s="59"/>
      <c r="DW20" s="59"/>
      <c r="DX20" s="59"/>
      <c r="DY20" s="59"/>
      <c r="DZ20" s="59"/>
      <c r="EA20" s="59"/>
      <c r="EB20" s="59"/>
      <c r="EC20" s="59"/>
      <c r="ED20" s="59"/>
      <c r="EE20" s="59"/>
      <c r="EF20" s="59"/>
      <c r="EG20" s="59"/>
      <c r="EH20" s="59"/>
      <c r="EI20" s="59"/>
      <c r="EJ20" s="59"/>
      <c r="EK20" s="59"/>
      <c r="EL20" s="59"/>
      <c r="EM20" s="59"/>
      <c r="EN20" s="59"/>
      <c r="EO20" s="59"/>
      <c r="EP20" s="59"/>
      <c r="EQ20" s="59"/>
      <c r="ER20" s="59"/>
      <c r="ES20" s="59"/>
      <c r="ET20" s="59"/>
      <c r="EU20" s="59"/>
      <c r="EV20" s="59"/>
      <c r="EW20" s="59"/>
      <c r="EX20" s="59"/>
      <c r="EY20" s="59"/>
      <c r="EZ20" s="59"/>
      <c r="FA20" s="59"/>
      <c r="FB20" s="59"/>
      <c r="FC20" s="59"/>
      <c r="FD20" s="59"/>
      <c r="FE20" s="59"/>
      <c r="FF20" s="59"/>
      <c r="FG20" s="59"/>
      <c r="FH20" s="59"/>
      <c r="FI20" s="59"/>
      <c r="FJ20" s="59"/>
      <c r="FK20" s="59"/>
      <c r="FL20" s="59"/>
      <c r="FM20" s="59"/>
      <c r="FN20" s="59"/>
      <c r="FO20" s="59"/>
      <c r="FP20" s="59"/>
      <c r="FQ20" s="59"/>
      <c r="FR20" s="59"/>
      <c r="FS20" s="59"/>
      <c r="FT20" s="59"/>
      <c r="FU20" s="59"/>
      <c r="FV20" s="59"/>
      <c r="FW20" s="59"/>
      <c r="FX20" s="59"/>
      <c r="FY20" s="59"/>
      <c r="FZ20" s="59"/>
      <c r="GA20" s="59"/>
      <c r="GB20" s="59"/>
      <c r="GC20" s="59"/>
      <c r="GD20" s="59"/>
      <c r="GE20" s="59"/>
      <c r="GF20" s="59"/>
      <c r="GG20" s="59"/>
      <c r="GH20" s="59"/>
      <c r="GI20" s="59"/>
      <c r="GJ20" s="59"/>
      <c r="GK20" s="59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59"/>
      <c r="HI20" s="59"/>
      <c r="HJ20" s="59"/>
      <c r="HK20" s="59"/>
      <c r="HL20" s="59"/>
      <c r="HM20" s="59"/>
      <c r="HN20" s="59"/>
      <c r="HO20" s="59"/>
      <c r="HP20" s="59"/>
      <c r="HQ20" s="59"/>
      <c r="HR20" s="59"/>
      <c r="HS20" s="59"/>
      <c r="HT20" s="59"/>
      <c r="HU20" s="59"/>
      <c r="HV20" s="59"/>
      <c r="HW20" s="59"/>
      <c r="HX20" s="59"/>
      <c r="HY20" s="59"/>
      <c r="HZ20" s="59"/>
      <c r="IA20" s="59"/>
      <c r="IB20" s="59"/>
      <c r="IC20" s="59"/>
      <c r="ID20" s="59"/>
      <c r="IE20" s="59"/>
      <c r="IF20" s="59"/>
      <c r="IG20" s="59"/>
      <c r="IH20" s="59"/>
      <c r="II20" s="59"/>
      <c r="IJ20" s="59"/>
      <c r="IK20" s="59"/>
      <c r="IL20" s="59"/>
      <c r="IM20" s="59"/>
      <c r="IN20" s="59"/>
      <c r="IO20" s="59"/>
      <c r="IP20" s="59"/>
      <c r="IQ20" s="59"/>
      <c r="IR20" s="59"/>
      <c r="IS20" s="59"/>
      <c r="IT20" s="59"/>
      <c r="IU20" s="59"/>
      <c r="IV20" s="59"/>
    </row>
    <row r="21" spans="1:256">
      <c r="A21" s="57" t="s">
        <v>118</v>
      </c>
      <c r="B21" s="61" t="s">
        <v>119</v>
      </c>
      <c r="C21" s="139">
        <v>0</v>
      </c>
      <c r="D21" s="139">
        <v>0</v>
      </c>
      <c r="E21" s="139">
        <v>260000</v>
      </c>
      <c r="F21" s="139">
        <v>0</v>
      </c>
      <c r="G21" s="139">
        <v>0</v>
      </c>
      <c r="H21" s="139">
        <v>260000</v>
      </c>
      <c r="I21" s="139">
        <v>0</v>
      </c>
      <c r="J21" s="139">
        <v>0</v>
      </c>
      <c r="K21" s="139">
        <v>470000</v>
      </c>
      <c r="L21" s="139">
        <v>0</v>
      </c>
      <c r="M21" s="139">
        <v>0</v>
      </c>
      <c r="N21" s="139">
        <v>284500</v>
      </c>
      <c r="O21" s="141">
        <f>SUM(C21:N21)</f>
        <v>1274500</v>
      </c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59"/>
      <c r="CJ21" s="59"/>
      <c r="CK21" s="59"/>
      <c r="CL21" s="59"/>
      <c r="CM21" s="59"/>
      <c r="CN21" s="59"/>
      <c r="CO21" s="59"/>
      <c r="CP21" s="59"/>
      <c r="CQ21" s="59"/>
      <c r="CR21" s="59"/>
      <c r="CS21" s="59"/>
      <c r="CT21" s="59"/>
      <c r="CU21" s="59"/>
      <c r="CV21" s="59"/>
      <c r="CW21" s="59"/>
      <c r="CX21" s="59"/>
      <c r="CY21" s="59"/>
      <c r="CZ21" s="59"/>
      <c r="DA21" s="59"/>
      <c r="DB21" s="59"/>
      <c r="DC21" s="59"/>
      <c r="DD21" s="59"/>
      <c r="DE21" s="59"/>
      <c r="DF21" s="59"/>
      <c r="DG21" s="59"/>
      <c r="DH21" s="59"/>
      <c r="DI21" s="59"/>
      <c r="DJ21" s="59"/>
      <c r="DK21" s="59"/>
      <c r="DL21" s="59"/>
      <c r="DM21" s="59"/>
      <c r="DN21" s="59"/>
      <c r="DO21" s="59"/>
      <c r="DP21" s="59"/>
      <c r="DQ21" s="59"/>
      <c r="DR21" s="59"/>
      <c r="DS21" s="59"/>
      <c r="DT21" s="59"/>
      <c r="DU21" s="59"/>
      <c r="DV21" s="59"/>
      <c r="DW21" s="59"/>
      <c r="DX21" s="59"/>
      <c r="DY21" s="59"/>
      <c r="DZ21" s="59"/>
      <c r="EA21" s="59"/>
      <c r="EB21" s="59"/>
      <c r="EC21" s="59"/>
      <c r="ED21" s="59"/>
      <c r="EE21" s="59"/>
      <c r="EF21" s="59"/>
      <c r="EG21" s="59"/>
      <c r="EH21" s="59"/>
      <c r="EI21" s="59"/>
      <c r="EJ21" s="59"/>
      <c r="EK21" s="59"/>
      <c r="EL21" s="59"/>
      <c r="EM21" s="59"/>
      <c r="EN21" s="59"/>
      <c r="EO21" s="59"/>
      <c r="EP21" s="59"/>
      <c r="EQ21" s="59"/>
      <c r="ER21" s="59"/>
      <c r="ES21" s="59"/>
      <c r="ET21" s="59"/>
      <c r="EU21" s="59"/>
      <c r="EV21" s="59"/>
      <c r="EW21" s="59"/>
      <c r="EX21" s="59"/>
      <c r="EY21" s="59"/>
      <c r="EZ21" s="59"/>
      <c r="FA21" s="59"/>
      <c r="FB21" s="59"/>
      <c r="FC21" s="59"/>
      <c r="FD21" s="59"/>
      <c r="FE21" s="59"/>
      <c r="FF21" s="59"/>
      <c r="FG21" s="59"/>
      <c r="FH21" s="59"/>
      <c r="FI21" s="59"/>
      <c r="FJ21" s="59"/>
      <c r="FK21" s="59"/>
      <c r="FL21" s="59"/>
      <c r="FM21" s="59"/>
      <c r="FN21" s="59"/>
      <c r="FO21" s="59"/>
      <c r="FP21" s="59"/>
      <c r="FQ21" s="59"/>
      <c r="FR21" s="59"/>
      <c r="FS21" s="59"/>
      <c r="FT21" s="59"/>
      <c r="FU21" s="59"/>
      <c r="FV21" s="59"/>
      <c r="FW21" s="59"/>
      <c r="FX21" s="59"/>
      <c r="FY21" s="59"/>
      <c r="FZ21" s="59"/>
      <c r="GA21" s="59"/>
      <c r="GB21" s="59"/>
      <c r="GC21" s="59"/>
      <c r="GD21" s="59"/>
      <c r="GE21" s="59"/>
      <c r="GF21" s="59"/>
      <c r="GG21" s="59"/>
      <c r="GH21" s="59"/>
      <c r="GI21" s="59"/>
      <c r="GJ21" s="59"/>
      <c r="GK21" s="59"/>
      <c r="GL21" s="59"/>
      <c r="GM21" s="59"/>
      <c r="GN21" s="59"/>
      <c r="GO21" s="59"/>
      <c r="GP21" s="59"/>
      <c r="GQ21" s="59"/>
      <c r="GR21" s="59"/>
      <c r="GS21" s="59"/>
      <c r="GT21" s="59"/>
      <c r="GU21" s="59"/>
      <c r="GV21" s="59"/>
      <c r="GW21" s="59"/>
      <c r="GX21" s="59"/>
      <c r="GY21" s="59"/>
      <c r="GZ21" s="59"/>
      <c r="HA21" s="59"/>
      <c r="HB21" s="59"/>
      <c r="HC21" s="59"/>
      <c r="HD21" s="59"/>
      <c r="HE21" s="59"/>
      <c r="HF21" s="59"/>
      <c r="HG21" s="59"/>
      <c r="HH21" s="59"/>
      <c r="HI21" s="59"/>
      <c r="HJ21" s="59"/>
      <c r="HK21" s="59"/>
      <c r="HL21" s="59"/>
      <c r="HM21" s="59"/>
      <c r="HN21" s="59"/>
      <c r="HO21" s="59"/>
      <c r="HP21" s="59"/>
      <c r="HQ21" s="59"/>
      <c r="HR21" s="59"/>
      <c r="HS21" s="59"/>
      <c r="HT21" s="59"/>
      <c r="HU21" s="59"/>
      <c r="HV21" s="59"/>
      <c r="HW21" s="59"/>
      <c r="HX21" s="59"/>
      <c r="HY21" s="59"/>
      <c r="HZ21" s="59"/>
      <c r="IA21" s="59"/>
      <c r="IB21" s="59"/>
      <c r="IC21" s="59"/>
      <c r="ID21" s="59"/>
      <c r="IE21" s="59"/>
      <c r="IF21" s="59"/>
      <c r="IG21" s="59"/>
      <c r="IH21" s="59"/>
      <c r="II21" s="59"/>
      <c r="IJ21" s="59"/>
      <c r="IK21" s="59"/>
      <c r="IL21" s="59"/>
      <c r="IM21" s="59"/>
      <c r="IN21" s="59"/>
      <c r="IO21" s="59"/>
      <c r="IP21" s="59"/>
      <c r="IQ21" s="59"/>
      <c r="IR21" s="59"/>
      <c r="IS21" s="59"/>
      <c r="IT21" s="59"/>
      <c r="IU21" s="59"/>
      <c r="IV21" s="59"/>
    </row>
    <row r="22" spans="1:256" ht="20.399999999999999">
      <c r="A22" s="57" t="s">
        <v>120</v>
      </c>
      <c r="B22" s="58" t="s">
        <v>131</v>
      </c>
      <c r="C22" s="139">
        <v>422960</v>
      </c>
      <c r="D22" s="139">
        <v>422960</v>
      </c>
      <c r="E22" s="139">
        <v>422960</v>
      </c>
      <c r="F22" s="139">
        <v>422960</v>
      </c>
      <c r="G22" s="139">
        <v>422960</v>
      </c>
      <c r="H22" s="139">
        <v>422960</v>
      </c>
      <c r="I22" s="139">
        <v>422960</v>
      </c>
      <c r="J22" s="139">
        <v>422960</v>
      </c>
      <c r="K22" s="139">
        <v>422960</v>
      </c>
      <c r="L22" s="139">
        <v>422960</v>
      </c>
      <c r="M22" s="139">
        <v>422960</v>
      </c>
      <c r="N22" s="139">
        <v>422993</v>
      </c>
      <c r="O22" s="141">
        <f>SUM(C22:N22)</f>
        <v>5075553</v>
      </c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BL22" s="59"/>
      <c r="BM22" s="59"/>
      <c r="BN22" s="59"/>
      <c r="BO22" s="59"/>
      <c r="BP22" s="59"/>
      <c r="BQ22" s="59"/>
      <c r="BR22" s="59"/>
      <c r="BS22" s="59"/>
      <c r="BT22" s="59"/>
      <c r="BU22" s="59"/>
      <c r="BV22" s="59"/>
      <c r="BW22" s="59"/>
      <c r="BX22" s="59"/>
      <c r="BY22" s="59"/>
      <c r="BZ22" s="59"/>
      <c r="CA22" s="59"/>
      <c r="CB22" s="59"/>
      <c r="CC22" s="59"/>
      <c r="CD22" s="59"/>
      <c r="CE22" s="59"/>
      <c r="CF22" s="59"/>
      <c r="CG22" s="59"/>
      <c r="CH22" s="59"/>
      <c r="CI22" s="59"/>
      <c r="CJ22" s="59"/>
      <c r="CK22" s="59"/>
      <c r="CL22" s="59"/>
      <c r="CM22" s="59"/>
      <c r="CN22" s="59"/>
      <c r="CO22" s="59"/>
      <c r="CP22" s="59"/>
      <c r="CQ22" s="59"/>
      <c r="CR22" s="59"/>
      <c r="CS22" s="59"/>
      <c r="CT22" s="59"/>
      <c r="CU22" s="59"/>
      <c r="CV22" s="59"/>
      <c r="CW22" s="59"/>
      <c r="CX22" s="59"/>
      <c r="CY22" s="59"/>
      <c r="CZ22" s="59"/>
      <c r="DA22" s="59"/>
      <c r="DB22" s="59"/>
      <c r="DC22" s="59"/>
      <c r="DD22" s="59"/>
      <c r="DE22" s="59"/>
      <c r="DF22" s="59"/>
      <c r="DG22" s="59"/>
      <c r="DH22" s="59"/>
      <c r="DI22" s="59"/>
      <c r="DJ22" s="59"/>
      <c r="DK22" s="59"/>
      <c r="DL22" s="59"/>
      <c r="DM22" s="59"/>
      <c r="DN22" s="59"/>
      <c r="DO22" s="59"/>
      <c r="DP22" s="59"/>
      <c r="DQ22" s="59"/>
      <c r="DR22" s="59"/>
      <c r="DS22" s="59"/>
      <c r="DT22" s="59"/>
      <c r="DU22" s="59"/>
      <c r="DV22" s="59"/>
      <c r="DW22" s="59"/>
      <c r="DX22" s="59"/>
      <c r="DY22" s="59"/>
      <c r="DZ22" s="59"/>
      <c r="EA22" s="59"/>
      <c r="EB22" s="59"/>
      <c r="EC22" s="59"/>
      <c r="ED22" s="59"/>
      <c r="EE22" s="59"/>
      <c r="EF22" s="59"/>
      <c r="EG22" s="59"/>
      <c r="EH22" s="59"/>
      <c r="EI22" s="59"/>
      <c r="EJ22" s="59"/>
      <c r="EK22" s="59"/>
      <c r="EL22" s="59"/>
      <c r="EM22" s="59"/>
      <c r="EN22" s="59"/>
      <c r="EO22" s="59"/>
      <c r="EP22" s="59"/>
      <c r="EQ22" s="59"/>
      <c r="ER22" s="59"/>
      <c r="ES22" s="59"/>
      <c r="ET22" s="59"/>
      <c r="EU22" s="59"/>
      <c r="EV22" s="59"/>
      <c r="EW22" s="59"/>
      <c r="EX22" s="59"/>
      <c r="EY22" s="59"/>
      <c r="EZ22" s="59"/>
      <c r="FA22" s="59"/>
      <c r="FB22" s="59"/>
      <c r="FC22" s="59"/>
      <c r="FD22" s="59"/>
      <c r="FE22" s="59"/>
      <c r="FF22" s="59"/>
      <c r="FG22" s="59"/>
      <c r="FH22" s="59"/>
      <c r="FI22" s="59"/>
      <c r="FJ22" s="59"/>
      <c r="FK22" s="59"/>
      <c r="FL22" s="59"/>
      <c r="FM22" s="59"/>
      <c r="FN22" s="59"/>
      <c r="FO22" s="59"/>
      <c r="FP22" s="59"/>
      <c r="FQ22" s="59"/>
      <c r="FR22" s="59"/>
      <c r="FS22" s="59"/>
      <c r="FT22" s="59"/>
      <c r="FU22" s="59"/>
      <c r="FV22" s="59"/>
      <c r="FW22" s="59"/>
      <c r="FX22" s="59"/>
      <c r="FY22" s="59"/>
      <c r="FZ22" s="59"/>
      <c r="GA22" s="59"/>
      <c r="GB22" s="59"/>
      <c r="GC22" s="59"/>
      <c r="GD22" s="59"/>
      <c r="GE22" s="59"/>
      <c r="GF22" s="59"/>
      <c r="GG22" s="59"/>
      <c r="GH22" s="59"/>
      <c r="GI22" s="59"/>
      <c r="GJ22" s="59"/>
      <c r="GK22" s="59"/>
      <c r="GL22" s="59"/>
      <c r="GM22" s="59"/>
      <c r="GN22" s="59"/>
      <c r="GO22" s="59"/>
      <c r="GP22" s="59"/>
      <c r="GQ22" s="59"/>
      <c r="GR22" s="59"/>
      <c r="GS22" s="59"/>
      <c r="GT22" s="59"/>
      <c r="GU22" s="59"/>
      <c r="GV22" s="59"/>
      <c r="GW22" s="59"/>
      <c r="GX22" s="59"/>
      <c r="GY22" s="59"/>
      <c r="GZ22" s="59"/>
      <c r="HA22" s="59"/>
      <c r="HB22" s="59"/>
      <c r="HC22" s="59"/>
      <c r="HD22" s="59"/>
      <c r="HE22" s="59"/>
      <c r="HF22" s="59"/>
      <c r="HG22" s="59"/>
      <c r="HH22" s="59"/>
      <c r="HI22" s="59"/>
      <c r="HJ22" s="59"/>
      <c r="HK22" s="59"/>
      <c r="HL22" s="59"/>
      <c r="HM22" s="59"/>
      <c r="HN22" s="59"/>
      <c r="HO22" s="59"/>
      <c r="HP22" s="59"/>
      <c r="HQ22" s="59"/>
      <c r="HR22" s="59"/>
      <c r="HS22" s="59"/>
      <c r="HT22" s="59"/>
      <c r="HU22" s="59"/>
      <c r="HV22" s="59"/>
      <c r="HW22" s="59"/>
      <c r="HX22" s="59"/>
      <c r="HY22" s="59"/>
      <c r="HZ22" s="59"/>
      <c r="IA22" s="59"/>
      <c r="IB22" s="59"/>
      <c r="IC22" s="59"/>
      <c r="ID22" s="59"/>
      <c r="IE22" s="59"/>
      <c r="IF22" s="59"/>
      <c r="IG22" s="59"/>
      <c r="IH22" s="59"/>
      <c r="II22" s="59"/>
      <c r="IJ22" s="59"/>
      <c r="IK22" s="59"/>
      <c r="IL22" s="59"/>
      <c r="IM22" s="59"/>
      <c r="IN22" s="59"/>
      <c r="IO22" s="59"/>
      <c r="IP22" s="59"/>
      <c r="IQ22" s="59"/>
      <c r="IR22" s="59"/>
      <c r="IS22" s="59"/>
      <c r="IT22" s="59"/>
      <c r="IU22" s="59"/>
      <c r="IV22" s="59"/>
    </row>
    <row r="23" spans="1:256" ht="20.399999999999999">
      <c r="A23" s="57" t="s">
        <v>121</v>
      </c>
      <c r="B23" s="58" t="s">
        <v>132</v>
      </c>
      <c r="C23" s="139">
        <v>0</v>
      </c>
      <c r="D23" s="139">
        <v>0</v>
      </c>
      <c r="E23" s="139">
        <v>0</v>
      </c>
      <c r="F23" s="139">
        <v>0</v>
      </c>
      <c r="G23" s="139">
        <v>0</v>
      </c>
      <c r="H23" s="146">
        <v>0</v>
      </c>
      <c r="I23" s="139">
        <v>130000</v>
      </c>
      <c r="J23" s="139">
        <v>0</v>
      </c>
      <c r="K23" s="139">
        <v>0</v>
      </c>
      <c r="L23" s="139">
        <v>0</v>
      </c>
      <c r="M23" s="139">
        <v>0</v>
      </c>
      <c r="N23" s="139">
        <v>0</v>
      </c>
      <c r="O23" s="141">
        <f t="shared" si="2"/>
        <v>130000</v>
      </c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59"/>
      <c r="CS23" s="59"/>
      <c r="CT23" s="59"/>
      <c r="CU23" s="59"/>
      <c r="CV23" s="59"/>
      <c r="CW23" s="59"/>
      <c r="CX23" s="59"/>
      <c r="CY23" s="59"/>
      <c r="CZ23" s="59"/>
      <c r="DA23" s="59"/>
      <c r="DB23" s="59"/>
      <c r="DC23" s="59"/>
      <c r="DD23" s="59"/>
      <c r="DE23" s="59"/>
      <c r="DF23" s="59"/>
      <c r="DG23" s="59"/>
      <c r="DH23" s="59"/>
      <c r="DI23" s="59"/>
      <c r="DJ23" s="59"/>
      <c r="DK23" s="59"/>
      <c r="DL23" s="59"/>
      <c r="DM23" s="59"/>
      <c r="DN23" s="59"/>
      <c r="DO23" s="59"/>
      <c r="DP23" s="59"/>
      <c r="DQ23" s="59"/>
      <c r="DR23" s="59"/>
      <c r="DS23" s="59"/>
      <c r="DT23" s="59"/>
      <c r="DU23" s="59"/>
      <c r="DV23" s="59"/>
      <c r="DW23" s="59"/>
      <c r="DX23" s="59"/>
      <c r="DY23" s="59"/>
      <c r="DZ23" s="59"/>
      <c r="EA23" s="59"/>
      <c r="EB23" s="59"/>
      <c r="EC23" s="59"/>
      <c r="ED23" s="59"/>
      <c r="EE23" s="59"/>
      <c r="EF23" s="59"/>
      <c r="EG23" s="59"/>
      <c r="EH23" s="59"/>
      <c r="EI23" s="59"/>
      <c r="EJ23" s="59"/>
      <c r="EK23" s="59"/>
      <c r="EL23" s="59"/>
      <c r="EM23" s="59"/>
      <c r="EN23" s="59"/>
      <c r="EO23" s="59"/>
      <c r="EP23" s="59"/>
      <c r="EQ23" s="59"/>
      <c r="ER23" s="59"/>
      <c r="ES23" s="59"/>
      <c r="ET23" s="59"/>
      <c r="EU23" s="59"/>
      <c r="EV23" s="59"/>
      <c r="EW23" s="59"/>
      <c r="EX23" s="59"/>
      <c r="EY23" s="59"/>
      <c r="EZ23" s="59"/>
      <c r="FA23" s="59"/>
      <c r="FB23" s="59"/>
      <c r="FC23" s="59"/>
      <c r="FD23" s="59"/>
      <c r="FE23" s="59"/>
      <c r="FF23" s="59"/>
      <c r="FG23" s="59"/>
      <c r="FH23" s="59"/>
      <c r="FI23" s="59"/>
      <c r="FJ23" s="59"/>
      <c r="FK23" s="59"/>
      <c r="FL23" s="59"/>
      <c r="FM23" s="59"/>
      <c r="FN23" s="59"/>
      <c r="FO23" s="59"/>
      <c r="FP23" s="59"/>
      <c r="FQ23" s="59"/>
      <c r="FR23" s="59"/>
      <c r="FS23" s="59"/>
      <c r="FT23" s="59"/>
      <c r="FU23" s="59"/>
      <c r="FV23" s="59"/>
      <c r="FW23" s="59"/>
      <c r="FX23" s="59"/>
      <c r="FY23" s="59"/>
      <c r="FZ23" s="59"/>
      <c r="GA23" s="59"/>
      <c r="GB23" s="59"/>
      <c r="GC23" s="59"/>
      <c r="GD23" s="59"/>
      <c r="GE23" s="59"/>
      <c r="GF23" s="59"/>
      <c r="GG23" s="59"/>
      <c r="GH23" s="59"/>
      <c r="GI23" s="59"/>
      <c r="GJ23" s="59"/>
      <c r="GK23" s="59"/>
      <c r="GL23" s="59"/>
      <c r="GM23" s="59"/>
      <c r="GN23" s="59"/>
      <c r="GO23" s="59"/>
      <c r="GP23" s="59"/>
      <c r="GQ23" s="59"/>
      <c r="GR23" s="59"/>
      <c r="GS23" s="59"/>
      <c r="GT23" s="59"/>
      <c r="GU23" s="59"/>
      <c r="GV23" s="59"/>
      <c r="GW23" s="59"/>
      <c r="GX23" s="59"/>
      <c r="GY23" s="59"/>
      <c r="GZ23" s="59"/>
      <c r="HA23" s="59"/>
      <c r="HB23" s="59"/>
      <c r="HC23" s="59"/>
      <c r="HD23" s="59"/>
      <c r="HE23" s="59"/>
      <c r="HF23" s="59"/>
      <c r="HG23" s="59"/>
      <c r="HH23" s="59"/>
      <c r="HI23" s="59"/>
      <c r="HJ23" s="59"/>
      <c r="HK23" s="59"/>
      <c r="HL23" s="59"/>
      <c r="HM23" s="59"/>
      <c r="HN23" s="59"/>
      <c r="HO23" s="59"/>
      <c r="HP23" s="59"/>
      <c r="HQ23" s="59"/>
      <c r="HR23" s="59"/>
      <c r="HS23" s="59"/>
      <c r="HT23" s="59"/>
      <c r="HU23" s="59"/>
      <c r="HV23" s="59"/>
      <c r="HW23" s="59"/>
      <c r="HX23" s="59"/>
      <c r="HY23" s="59"/>
      <c r="HZ23" s="59"/>
      <c r="IA23" s="59"/>
      <c r="IB23" s="59"/>
      <c r="IC23" s="59"/>
      <c r="ID23" s="59"/>
      <c r="IE23" s="59"/>
      <c r="IF23" s="59"/>
      <c r="IG23" s="59"/>
      <c r="IH23" s="59"/>
      <c r="II23" s="59"/>
      <c r="IJ23" s="59"/>
      <c r="IK23" s="59"/>
      <c r="IL23" s="59"/>
      <c r="IM23" s="59"/>
      <c r="IN23" s="59"/>
      <c r="IO23" s="59"/>
      <c r="IP23" s="59"/>
      <c r="IQ23" s="59"/>
      <c r="IR23" s="59"/>
      <c r="IS23" s="59"/>
      <c r="IT23" s="59"/>
      <c r="IU23" s="59"/>
      <c r="IV23" s="59"/>
    </row>
    <row r="24" spans="1:256">
      <c r="A24" s="57" t="s">
        <v>122</v>
      </c>
      <c r="B24" s="58" t="s">
        <v>133</v>
      </c>
      <c r="C24" s="139">
        <v>1510665</v>
      </c>
      <c r="D24" s="139">
        <v>0</v>
      </c>
      <c r="E24" s="139">
        <v>0</v>
      </c>
      <c r="F24" s="139">
        <v>2413000</v>
      </c>
      <c r="G24" s="139">
        <v>0</v>
      </c>
      <c r="H24" s="139">
        <v>950000</v>
      </c>
      <c r="I24" s="139">
        <v>190335</v>
      </c>
      <c r="J24" s="139"/>
      <c r="K24" s="139">
        <v>0</v>
      </c>
      <c r="L24" s="139">
        <v>0</v>
      </c>
      <c r="M24" s="139">
        <v>0</v>
      </c>
      <c r="N24" s="139">
        <v>0</v>
      </c>
      <c r="O24" s="141">
        <f>SUM(C24:N24)</f>
        <v>5064000</v>
      </c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H24" s="59"/>
      <c r="DI24" s="59"/>
      <c r="DJ24" s="59"/>
      <c r="DK24" s="59"/>
      <c r="DL24" s="59"/>
      <c r="DM24" s="59"/>
      <c r="DN24" s="59"/>
      <c r="DO24" s="59"/>
      <c r="DP24" s="59"/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  <c r="ET24" s="59"/>
      <c r="EU24" s="59"/>
      <c r="EV24" s="59"/>
      <c r="EW24" s="59"/>
      <c r="EX24" s="59"/>
      <c r="EY24" s="59"/>
      <c r="EZ24" s="59"/>
      <c r="FA24" s="59"/>
      <c r="FB24" s="59"/>
      <c r="FC24" s="59"/>
      <c r="FD24" s="59"/>
      <c r="FE24" s="59"/>
      <c r="FF24" s="59"/>
      <c r="FG24" s="59"/>
      <c r="FH24" s="59"/>
      <c r="FI24" s="59"/>
      <c r="FJ24" s="59"/>
      <c r="FK24" s="59"/>
      <c r="FL24" s="59"/>
      <c r="FM24" s="59"/>
      <c r="FN24" s="59"/>
      <c r="FO24" s="59"/>
      <c r="FP24" s="59"/>
      <c r="FQ24" s="59"/>
      <c r="FR24" s="59"/>
      <c r="FS24" s="59"/>
      <c r="FT24" s="59"/>
      <c r="FU24" s="59"/>
      <c r="FV24" s="59"/>
      <c r="FW24" s="59"/>
      <c r="FX24" s="59"/>
      <c r="FY24" s="59"/>
      <c r="FZ24" s="59"/>
      <c r="GA24" s="59"/>
      <c r="GB24" s="59"/>
      <c r="GC24" s="59"/>
      <c r="GD24" s="59"/>
      <c r="GE24" s="59"/>
      <c r="GF24" s="59"/>
      <c r="GG24" s="59"/>
      <c r="GH24" s="59"/>
      <c r="GI24" s="59"/>
      <c r="GJ24" s="59"/>
      <c r="GK24" s="59"/>
      <c r="GL24" s="59"/>
      <c r="GM24" s="59"/>
      <c r="GN24" s="59"/>
      <c r="GO24" s="59"/>
      <c r="GP24" s="59"/>
      <c r="GQ24" s="59"/>
      <c r="GR24" s="59"/>
      <c r="GS24" s="59"/>
      <c r="GT24" s="59"/>
      <c r="GU24" s="59"/>
      <c r="GV24" s="59"/>
      <c r="GW24" s="59"/>
      <c r="GX24" s="59"/>
      <c r="GY24" s="59"/>
      <c r="GZ24" s="59"/>
      <c r="HA24" s="59"/>
      <c r="HB24" s="59"/>
      <c r="HC24" s="59"/>
      <c r="HD24" s="59"/>
      <c r="HE24" s="59"/>
      <c r="HF24" s="59"/>
      <c r="HG24" s="59"/>
      <c r="HH24" s="59"/>
      <c r="HI24" s="59"/>
      <c r="HJ24" s="59"/>
      <c r="HK24" s="59"/>
      <c r="HL24" s="59"/>
      <c r="HM24" s="59"/>
      <c r="HN24" s="59"/>
      <c r="HO24" s="59"/>
      <c r="HP24" s="59"/>
      <c r="HQ24" s="59"/>
      <c r="HR24" s="59"/>
      <c r="HS24" s="59"/>
      <c r="HT24" s="59"/>
      <c r="HU24" s="59"/>
      <c r="HV24" s="59"/>
      <c r="HW24" s="59"/>
      <c r="HX24" s="59"/>
      <c r="HY24" s="59"/>
      <c r="HZ24" s="59"/>
      <c r="IA24" s="59"/>
      <c r="IB24" s="59"/>
      <c r="IC24" s="59"/>
      <c r="ID24" s="59"/>
      <c r="IE24" s="59"/>
      <c r="IF24" s="59"/>
      <c r="IG24" s="59"/>
      <c r="IH24" s="59"/>
      <c r="II24" s="59"/>
      <c r="IJ24" s="59"/>
      <c r="IK24" s="59"/>
      <c r="IL24" s="59"/>
      <c r="IM24" s="59"/>
      <c r="IN24" s="59"/>
      <c r="IO24" s="59"/>
      <c r="IP24" s="59"/>
      <c r="IQ24" s="59"/>
      <c r="IR24" s="59"/>
      <c r="IS24" s="59"/>
      <c r="IT24" s="59"/>
      <c r="IU24" s="59"/>
      <c r="IV24" s="59"/>
    </row>
    <row r="25" spans="1:256">
      <c r="A25" s="57" t="s">
        <v>123</v>
      </c>
      <c r="B25" s="58" t="s">
        <v>134</v>
      </c>
      <c r="C25" s="139">
        <v>0</v>
      </c>
      <c r="D25" s="139">
        <v>0</v>
      </c>
      <c r="E25" s="139">
        <v>0</v>
      </c>
      <c r="F25" s="139">
        <v>1758</v>
      </c>
      <c r="G25" s="139">
        <v>0</v>
      </c>
      <c r="H25" s="139">
        <v>0</v>
      </c>
      <c r="I25" s="139">
        <v>0</v>
      </c>
      <c r="J25" s="139">
        <v>0</v>
      </c>
      <c r="K25" s="139">
        <v>0</v>
      </c>
      <c r="L25" s="139">
        <v>0</v>
      </c>
      <c r="M25" s="139">
        <v>0</v>
      </c>
      <c r="N25" s="139">
        <v>0</v>
      </c>
      <c r="O25" s="141">
        <f t="shared" si="2"/>
        <v>1758</v>
      </c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  <c r="DE25" s="59"/>
      <c r="DF25" s="59"/>
      <c r="DG25" s="59"/>
      <c r="DH25" s="59"/>
      <c r="DI25" s="59"/>
      <c r="DJ25" s="59"/>
      <c r="DK25" s="59"/>
      <c r="DL25" s="59"/>
      <c r="DM25" s="59"/>
      <c r="DN25" s="59"/>
      <c r="DO25" s="59"/>
      <c r="DP25" s="59"/>
      <c r="DQ25" s="59"/>
      <c r="DR25" s="59"/>
      <c r="DS25" s="59"/>
      <c r="DT25" s="59"/>
      <c r="DU25" s="59"/>
      <c r="DV25" s="59"/>
      <c r="DW25" s="59"/>
      <c r="DX25" s="59"/>
      <c r="DY25" s="59"/>
      <c r="DZ25" s="59"/>
      <c r="EA25" s="59"/>
      <c r="EB25" s="59"/>
      <c r="EC25" s="59"/>
      <c r="ED25" s="59"/>
      <c r="EE25" s="59"/>
      <c r="EF25" s="59"/>
      <c r="EG25" s="59"/>
      <c r="EH25" s="59"/>
      <c r="EI25" s="59"/>
      <c r="EJ25" s="59"/>
      <c r="EK25" s="59"/>
      <c r="EL25" s="59"/>
      <c r="EM25" s="59"/>
      <c r="EN25" s="59"/>
      <c r="EO25" s="59"/>
      <c r="EP25" s="59"/>
      <c r="EQ25" s="59"/>
      <c r="ER25" s="59"/>
      <c r="ES25" s="59"/>
      <c r="ET25" s="59"/>
      <c r="EU25" s="59"/>
      <c r="EV25" s="59"/>
      <c r="EW25" s="59"/>
      <c r="EX25" s="59"/>
      <c r="EY25" s="59"/>
      <c r="EZ25" s="59"/>
      <c r="FA25" s="59"/>
      <c r="FB25" s="59"/>
      <c r="FC25" s="59"/>
      <c r="FD25" s="59"/>
      <c r="FE25" s="59"/>
      <c r="FF25" s="59"/>
      <c r="FG25" s="59"/>
      <c r="FH25" s="59"/>
      <c r="FI25" s="59"/>
      <c r="FJ25" s="59"/>
      <c r="FK25" s="59"/>
      <c r="FL25" s="59"/>
      <c r="FM25" s="59"/>
      <c r="FN25" s="59"/>
      <c r="FO25" s="59"/>
      <c r="FP25" s="59"/>
      <c r="FQ25" s="59"/>
      <c r="FR25" s="59"/>
      <c r="FS25" s="59"/>
      <c r="FT25" s="59"/>
      <c r="FU25" s="59"/>
      <c r="FV25" s="59"/>
      <c r="FW25" s="59"/>
      <c r="FX25" s="59"/>
      <c r="FY25" s="59"/>
      <c r="FZ25" s="59"/>
      <c r="GA25" s="59"/>
      <c r="GB25" s="59"/>
      <c r="GC25" s="59"/>
      <c r="GD25" s="59"/>
      <c r="GE25" s="59"/>
      <c r="GF25" s="59"/>
      <c r="GG25" s="59"/>
      <c r="GH25" s="59"/>
      <c r="GI25" s="59"/>
      <c r="GJ25" s="59"/>
      <c r="GK25" s="59"/>
      <c r="GL25" s="59"/>
      <c r="GM25" s="59"/>
      <c r="GN25" s="59"/>
      <c r="GO25" s="59"/>
      <c r="GP25" s="59"/>
      <c r="GQ25" s="59"/>
      <c r="GR25" s="59"/>
      <c r="GS25" s="59"/>
      <c r="GT25" s="59"/>
      <c r="GU25" s="59"/>
      <c r="GV25" s="59"/>
      <c r="GW25" s="59"/>
      <c r="GX25" s="59"/>
      <c r="GY25" s="59"/>
      <c r="GZ25" s="59"/>
      <c r="HA25" s="59"/>
      <c r="HB25" s="59"/>
      <c r="HC25" s="59"/>
      <c r="HD25" s="59"/>
      <c r="HE25" s="59"/>
      <c r="HF25" s="59"/>
      <c r="HG25" s="59"/>
      <c r="HH25" s="59"/>
      <c r="HI25" s="59"/>
      <c r="HJ25" s="59"/>
      <c r="HK25" s="59"/>
      <c r="HL25" s="59"/>
      <c r="HM25" s="59"/>
      <c r="HN25" s="59"/>
      <c r="HO25" s="59"/>
      <c r="HP25" s="59"/>
      <c r="HQ25" s="59"/>
      <c r="HR25" s="59"/>
      <c r="HS25" s="59"/>
      <c r="HT25" s="59"/>
      <c r="HU25" s="59"/>
      <c r="HV25" s="59"/>
      <c r="HW25" s="59"/>
      <c r="HX25" s="59"/>
      <c r="HY25" s="59"/>
      <c r="HZ25" s="59"/>
      <c r="IA25" s="59"/>
      <c r="IB25" s="59"/>
      <c r="IC25" s="59"/>
      <c r="ID25" s="59"/>
      <c r="IE25" s="59"/>
      <c r="IF25" s="59"/>
      <c r="IG25" s="59"/>
      <c r="IH25" s="59"/>
      <c r="II25" s="59"/>
      <c r="IJ25" s="59"/>
      <c r="IK25" s="59"/>
      <c r="IL25" s="59"/>
      <c r="IM25" s="59"/>
      <c r="IN25" s="59"/>
      <c r="IO25" s="59"/>
      <c r="IP25" s="59"/>
      <c r="IQ25" s="59"/>
      <c r="IR25" s="59"/>
      <c r="IS25" s="59"/>
      <c r="IT25" s="59"/>
      <c r="IU25" s="59"/>
      <c r="IV25" s="59"/>
    </row>
    <row r="26" spans="1:256">
      <c r="A26" s="57" t="s">
        <v>124</v>
      </c>
      <c r="B26" s="61" t="s">
        <v>135</v>
      </c>
      <c r="C26" s="139">
        <v>452133</v>
      </c>
      <c r="D26" s="139">
        <v>0</v>
      </c>
      <c r="E26" s="139">
        <v>0</v>
      </c>
      <c r="F26" s="139">
        <v>0</v>
      </c>
      <c r="G26" s="139">
        <v>0</v>
      </c>
      <c r="H26" s="139">
        <v>0</v>
      </c>
      <c r="I26" s="139">
        <v>0</v>
      </c>
      <c r="J26" s="139">
        <v>0</v>
      </c>
      <c r="K26" s="139">
        <v>0</v>
      </c>
      <c r="L26" s="139">
        <v>0</v>
      </c>
      <c r="M26" s="139">
        <v>0</v>
      </c>
      <c r="N26" s="139">
        <v>0</v>
      </c>
      <c r="O26" s="141">
        <f t="shared" si="2"/>
        <v>452133</v>
      </c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H26" s="59"/>
      <c r="DI26" s="59"/>
      <c r="DJ26" s="59"/>
      <c r="DK26" s="59"/>
      <c r="DL26" s="59"/>
      <c r="DM26" s="59"/>
      <c r="DN26" s="59"/>
      <c r="DO26" s="59"/>
      <c r="DP26" s="59"/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B26" s="59"/>
      <c r="FC26" s="59"/>
      <c r="FD26" s="59"/>
      <c r="FE26" s="59"/>
      <c r="FF26" s="59"/>
      <c r="FG26" s="59"/>
      <c r="FH26" s="59"/>
      <c r="FI26" s="59"/>
      <c r="FJ26" s="59"/>
      <c r="FK26" s="59"/>
      <c r="FL26" s="59"/>
      <c r="FM26" s="59"/>
      <c r="FN26" s="59"/>
      <c r="FO26" s="59"/>
      <c r="FP26" s="59"/>
      <c r="FQ26" s="59"/>
      <c r="FR26" s="59"/>
      <c r="FS26" s="59"/>
      <c r="FT26" s="59"/>
      <c r="FU26" s="59"/>
      <c r="FV26" s="59"/>
      <c r="FW26" s="59"/>
      <c r="FX26" s="59"/>
      <c r="FY26" s="59"/>
      <c r="FZ26" s="59"/>
      <c r="GA26" s="59"/>
      <c r="GB26" s="59"/>
      <c r="GC26" s="59"/>
      <c r="GD26" s="59"/>
      <c r="GE26" s="59"/>
      <c r="GF26" s="59"/>
      <c r="GG26" s="59"/>
      <c r="GH26" s="59"/>
      <c r="GI26" s="59"/>
      <c r="GJ26" s="59"/>
      <c r="GK26" s="59"/>
      <c r="GL26" s="59"/>
      <c r="GM26" s="59"/>
      <c r="GN26" s="59"/>
      <c r="GO26" s="59"/>
      <c r="GP26" s="59"/>
      <c r="GQ26" s="59"/>
      <c r="GR26" s="59"/>
      <c r="GS26" s="59"/>
      <c r="GT26" s="59"/>
      <c r="GU26" s="59"/>
      <c r="GV26" s="59"/>
      <c r="GW26" s="59"/>
      <c r="GX26" s="59"/>
      <c r="GY26" s="59"/>
      <c r="GZ26" s="59"/>
      <c r="HA26" s="59"/>
      <c r="HB26" s="59"/>
      <c r="HC26" s="59"/>
      <c r="HD26" s="59"/>
      <c r="HE26" s="59"/>
      <c r="HF26" s="59"/>
      <c r="HG26" s="59"/>
      <c r="HH26" s="59"/>
      <c r="HI26" s="59"/>
      <c r="HJ26" s="59"/>
      <c r="HK26" s="59"/>
      <c r="HL26" s="59"/>
      <c r="HM26" s="59"/>
      <c r="HN26" s="59"/>
      <c r="HO26" s="59"/>
      <c r="HP26" s="59"/>
      <c r="HQ26" s="59"/>
      <c r="HR26" s="59"/>
      <c r="HS26" s="59"/>
      <c r="HT26" s="59"/>
      <c r="HU26" s="59"/>
      <c r="HV26" s="59"/>
      <c r="HW26" s="59"/>
      <c r="HX26" s="59"/>
      <c r="HY26" s="59"/>
      <c r="HZ26" s="59"/>
      <c r="IA26" s="59"/>
      <c r="IB26" s="59"/>
      <c r="IC26" s="59"/>
      <c r="ID26" s="59"/>
      <c r="IE26" s="59"/>
      <c r="IF26" s="59"/>
      <c r="IG26" s="59"/>
      <c r="IH26" s="59"/>
      <c r="II26" s="59"/>
      <c r="IJ26" s="59"/>
      <c r="IK26" s="59"/>
      <c r="IL26" s="59"/>
      <c r="IM26" s="59"/>
      <c r="IN26" s="59"/>
      <c r="IO26" s="59"/>
      <c r="IP26" s="59"/>
      <c r="IQ26" s="59"/>
      <c r="IR26" s="59"/>
      <c r="IS26" s="59"/>
      <c r="IT26" s="59"/>
      <c r="IU26" s="59"/>
      <c r="IV26" s="59"/>
    </row>
    <row r="27" spans="1:256" ht="16.2" thickBot="1">
      <c r="A27" s="55" t="s">
        <v>136</v>
      </c>
      <c r="B27" s="70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8">
        <v>12960192</v>
      </c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59"/>
      <c r="DM27" s="59"/>
      <c r="DN27" s="59"/>
      <c r="DO27" s="59"/>
      <c r="DP27" s="59"/>
      <c r="DQ27" s="59"/>
      <c r="DR27" s="59"/>
      <c r="DS27" s="59"/>
      <c r="DT27" s="59"/>
      <c r="DU27" s="59"/>
      <c r="DV27" s="59"/>
      <c r="DW27" s="59"/>
      <c r="DX27" s="59"/>
      <c r="DY27" s="59"/>
      <c r="DZ27" s="59"/>
      <c r="EA27" s="59"/>
      <c r="EB27" s="59"/>
      <c r="EC27" s="59"/>
      <c r="ED27" s="59"/>
      <c r="EE27" s="59"/>
      <c r="EF27" s="59"/>
      <c r="EG27" s="59"/>
      <c r="EH27" s="59"/>
      <c r="EI27" s="59"/>
      <c r="EJ27" s="59"/>
      <c r="EK27" s="59"/>
      <c r="EL27" s="59"/>
      <c r="EM27" s="59"/>
      <c r="EN27" s="59"/>
      <c r="EO27" s="59"/>
      <c r="EP27" s="59"/>
      <c r="EQ27" s="59"/>
      <c r="ER27" s="59"/>
      <c r="ES27" s="59"/>
      <c r="ET27" s="59"/>
      <c r="EU27" s="59"/>
      <c r="EV27" s="59"/>
      <c r="EW27" s="59"/>
      <c r="EX27" s="59"/>
      <c r="EY27" s="59"/>
      <c r="EZ27" s="59"/>
      <c r="FA27" s="59"/>
      <c r="FB27" s="59"/>
      <c r="FC27" s="59"/>
      <c r="FD27" s="59"/>
      <c r="FE27" s="59"/>
      <c r="FF27" s="59"/>
      <c r="FG27" s="59"/>
      <c r="FH27" s="59"/>
      <c r="FI27" s="59"/>
      <c r="FJ27" s="59"/>
      <c r="FK27" s="59"/>
      <c r="FL27" s="59"/>
      <c r="FM27" s="59"/>
      <c r="FN27" s="59"/>
      <c r="FO27" s="59"/>
      <c r="FP27" s="59"/>
      <c r="FQ27" s="59"/>
      <c r="FR27" s="59"/>
      <c r="FS27" s="59"/>
      <c r="FT27" s="59"/>
      <c r="FU27" s="59"/>
      <c r="FV27" s="59"/>
      <c r="FW27" s="59"/>
      <c r="FX27" s="59"/>
      <c r="FY27" s="59"/>
      <c r="FZ27" s="59"/>
      <c r="GA27" s="59"/>
      <c r="GB27" s="59"/>
      <c r="GC27" s="59"/>
      <c r="GD27" s="59"/>
      <c r="GE27" s="59"/>
      <c r="GF27" s="59"/>
      <c r="GG27" s="59"/>
      <c r="GH27" s="59"/>
      <c r="GI27" s="59"/>
      <c r="GJ27" s="59"/>
      <c r="GK27" s="59"/>
      <c r="GL27" s="59"/>
      <c r="GM27" s="59"/>
      <c r="GN27" s="59"/>
      <c r="GO27" s="59"/>
      <c r="GP27" s="59"/>
      <c r="GQ27" s="59"/>
      <c r="GR27" s="59"/>
      <c r="GS27" s="59"/>
      <c r="GT27" s="59"/>
      <c r="GU27" s="59"/>
      <c r="GV27" s="59"/>
      <c r="GW27" s="59"/>
      <c r="GX27" s="59"/>
      <c r="GY27" s="59"/>
      <c r="GZ27" s="59"/>
      <c r="HA27" s="59"/>
      <c r="HB27" s="59"/>
      <c r="HC27" s="59"/>
      <c r="HD27" s="59"/>
      <c r="HE27" s="59"/>
      <c r="HF27" s="59"/>
      <c r="HG27" s="59"/>
      <c r="HH27" s="59"/>
      <c r="HI27" s="59"/>
      <c r="HJ27" s="59"/>
      <c r="HK27" s="59"/>
      <c r="HL27" s="59"/>
      <c r="HM27" s="59"/>
      <c r="HN27" s="59"/>
      <c r="HO27" s="59"/>
      <c r="HP27" s="59"/>
      <c r="HQ27" s="59"/>
      <c r="HR27" s="59"/>
      <c r="HS27" s="59"/>
      <c r="HT27" s="59"/>
      <c r="HU27" s="59"/>
      <c r="HV27" s="59"/>
      <c r="HW27" s="59"/>
      <c r="HX27" s="59"/>
      <c r="HY27" s="59"/>
      <c r="HZ27" s="59"/>
      <c r="IA27" s="59"/>
      <c r="IB27" s="59"/>
      <c r="IC27" s="59"/>
      <c r="ID27" s="59"/>
      <c r="IE27" s="59"/>
      <c r="IF27" s="59"/>
      <c r="IG27" s="59"/>
      <c r="IH27" s="59"/>
      <c r="II27" s="59"/>
      <c r="IJ27" s="59"/>
      <c r="IK27" s="59"/>
      <c r="IL27" s="59"/>
      <c r="IM27" s="59"/>
      <c r="IN27" s="59"/>
      <c r="IO27" s="59"/>
      <c r="IP27" s="59"/>
      <c r="IQ27" s="59"/>
      <c r="IR27" s="59"/>
      <c r="IS27" s="59"/>
      <c r="IT27" s="59"/>
      <c r="IU27" s="59"/>
      <c r="IV27" s="59"/>
    </row>
    <row r="28" spans="1:256" ht="16.2" thickBot="1">
      <c r="A28" s="65" t="s">
        <v>125</v>
      </c>
      <c r="B28" s="62" t="s">
        <v>126</v>
      </c>
      <c r="C28" s="143">
        <f t="shared" ref="C28:O28" si="3">SUM(C17:C27)</f>
        <v>3150806</v>
      </c>
      <c r="D28" s="143">
        <f t="shared" si="3"/>
        <v>1204960</v>
      </c>
      <c r="E28" s="143">
        <f t="shared" si="3"/>
        <v>1473360</v>
      </c>
      <c r="F28" s="143">
        <f t="shared" si="3"/>
        <v>3640718</v>
      </c>
      <c r="G28" s="143">
        <f t="shared" si="3"/>
        <v>1340960</v>
      </c>
      <c r="H28" s="143">
        <f t="shared" si="3"/>
        <v>2570160</v>
      </c>
      <c r="I28" s="143">
        <f t="shared" si="3"/>
        <v>2122295</v>
      </c>
      <c r="J28" s="143">
        <f t="shared" si="3"/>
        <v>1502960</v>
      </c>
      <c r="K28" s="143">
        <f t="shared" si="3"/>
        <v>1933960</v>
      </c>
      <c r="L28" s="143">
        <f t="shared" si="3"/>
        <v>1323960</v>
      </c>
      <c r="M28" s="143">
        <f t="shared" si="3"/>
        <v>1368960</v>
      </c>
      <c r="N28" s="143">
        <f t="shared" si="3"/>
        <v>1553493</v>
      </c>
      <c r="O28" s="144">
        <f t="shared" si="3"/>
        <v>36146784</v>
      </c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4"/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4"/>
      <c r="CV28" s="54"/>
      <c r="CW28" s="54"/>
      <c r="CX28" s="54"/>
      <c r="CY28" s="54"/>
      <c r="CZ28" s="54"/>
      <c r="DA28" s="54"/>
      <c r="DB28" s="54"/>
      <c r="DC28" s="54"/>
      <c r="DD28" s="54"/>
      <c r="DE28" s="54"/>
      <c r="DF28" s="54"/>
      <c r="DG28" s="54"/>
      <c r="DH28" s="54"/>
      <c r="DI28" s="54"/>
      <c r="DJ28" s="54"/>
      <c r="DK28" s="54"/>
      <c r="DL28" s="54"/>
      <c r="DM28" s="54"/>
      <c r="DN28" s="54"/>
      <c r="DO28" s="54"/>
      <c r="DP28" s="54"/>
      <c r="DQ28" s="54"/>
      <c r="DR28" s="54"/>
      <c r="DS28" s="54"/>
      <c r="DT28" s="54"/>
      <c r="DU28" s="54"/>
      <c r="DV28" s="54"/>
      <c r="DW28" s="54"/>
      <c r="DX28" s="54"/>
      <c r="DY28" s="54"/>
      <c r="DZ28" s="54"/>
      <c r="EA28" s="54"/>
      <c r="EB28" s="54"/>
      <c r="EC28" s="54"/>
      <c r="ED28" s="54"/>
      <c r="EE28" s="54"/>
      <c r="EF28" s="54"/>
      <c r="EG28" s="54"/>
      <c r="EH28" s="54"/>
      <c r="EI28" s="54"/>
      <c r="EJ28" s="54"/>
      <c r="EK28" s="54"/>
      <c r="EL28" s="54"/>
      <c r="EM28" s="54"/>
      <c r="EN28" s="54"/>
      <c r="EO28" s="54"/>
      <c r="EP28" s="54"/>
      <c r="EQ28" s="54"/>
      <c r="ER28" s="54"/>
      <c r="ES28" s="54"/>
      <c r="ET28" s="54"/>
      <c r="EU28" s="54"/>
      <c r="EV28" s="54"/>
      <c r="EW28" s="54"/>
      <c r="EX28" s="54"/>
      <c r="EY28" s="54"/>
      <c r="EZ28" s="54"/>
      <c r="FA28" s="54"/>
      <c r="FB28" s="54"/>
      <c r="FC28" s="54"/>
      <c r="FD28" s="54"/>
      <c r="FE28" s="54"/>
      <c r="FF28" s="54"/>
      <c r="FG28" s="54"/>
      <c r="FH28" s="54"/>
      <c r="FI28" s="54"/>
      <c r="FJ28" s="54"/>
      <c r="FK28" s="54"/>
      <c r="FL28" s="54"/>
      <c r="FM28" s="54"/>
      <c r="FN28" s="54"/>
      <c r="FO28" s="54"/>
      <c r="FP28" s="54"/>
      <c r="FQ28" s="54"/>
      <c r="FR28" s="54"/>
      <c r="FS28" s="54"/>
      <c r="FT28" s="54"/>
      <c r="FU28" s="54"/>
      <c r="FV28" s="54"/>
      <c r="FW28" s="54"/>
      <c r="FX28" s="54"/>
      <c r="FY28" s="54"/>
      <c r="FZ28" s="54"/>
      <c r="GA28" s="54"/>
      <c r="GB28" s="54"/>
      <c r="GC28" s="54"/>
      <c r="GD28" s="54"/>
      <c r="GE28" s="54"/>
      <c r="GF28" s="54"/>
      <c r="GG28" s="54"/>
      <c r="GH28" s="54"/>
      <c r="GI28" s="54"/>
      <c r="GJ28" s="54"/>
      <c r="GK28" s="54"/>
      <c r="GL28" s="54"/>
      <c r="GM28" s="54"/>
      <c r="GN28" s="54"/>
      <c r="GO28" s="54"/>
      <c r="GP28" s="54"/>
      <c r="GQ28" s="54"/>
      <c r="GR28" s="54"/>
      <c r="GS28" s="54"/>
      <c r="GT28" s="54"/>
      <c r="GU28" s="54"/>
      <c r="GV28" s="54"/>
      <c r="GW28" s="54"/>
      <c r="GX28" s="54"/>
      <c r="GY28" s="54"/>
      <c r="GZ28" s="54"/>
      <c r="HA28" s="54"/>
      <c r="HB28" s="54"/>
      <c r="HC28" s="54"/>
      <c r="HD28" s="54"/>
      <c r="HE28" s="54"/>
      <c r="HF28" s="54"/>
      <c r="HG28" s="54"/>
      <c r="HH28" s="54"/>
      <c r="HI28" s="54"/>
      <c r="HJ28" s="54"/>
      <c r="HK28" s="54"/>
      <c r="HL28" s="54"/>
      <c r="HM28" s="54"/>
      <c r="HN28" s="54"/>
      <c r="HO28" s="54"/>
      <c r="HP28" s="54"/>
      <c r="HQ28" s="54"/>
      <c r="HR28" s="54"/>
      <c r="HS28" s="54"/>
      <c r="HT28" s="54"/>
      <c r="HU28" s="54"/>
      <c r="HV28" s="54"/>
      <c r="HW28" s="54"/>
      <c r="HX28" s="54"/>
      <c r="HY28" s="54"/>
      <c r="HZ28" s="54"/>
      <c r="IA28" s="54"/>
      <c r="IB28" s="54"/>
      <c r="IC28" s="54"/>
      <c r="ID28" s="54"/>
      <c r="IE28" s="54"/>
      <c r="IF28" s="54"/>
      <c r="IG28" s="54"/>
      <c r="IH28" s="54"/>
      <c r="II28" s="54"/>
      <c r="IJ28" s="54"/>
      <c r="IK28" s="54"/>
      <c r="IL28" s="54"/>
      <c r="IM28" s="54"/>
      <c r="IN28" s="54"/>
      <c r="IO28" s="54"/>
      <c r="IP28" s="54"/>
      <c r="IQ28" s="54"/>
      <c r="IR28" s="54"/>
      <c r="IS28" s="54"/>
      <c r="IT28" s="54"/>
      <c r="IU28" s="54"/>
      <c r="IV28" s="54"/>
    </row>
    <row r="29" spans="1:256" ht="16.2" thickBot="1">
      <c r="A29" s="65" t="s">
        <v>127</v>
      </c>
      <c r="B29" s="66" t="s">
        <v>52</v>
      </c>
      <c r="C29" s="147">
        <f t="shared" ref="C29:O29" si="4">SUM(C15-C28)</f>
        <v>7949164</v>
      </c>
      <c r="D29" s="147">
        <f t="shared" si="4"/>
        <v>-300684</v>
      </c>
      <c r="E29" s="147">
        <f t="shared" si="4"/>
        <v>10268692</v>
      </c>
      <c r="F29" s="147">
        <f t="shared" si="4"/>
        <v>-2736442</v>
      </c>
      <c r="G29" s="147">
        <f t="shared" si="4"/>
        <v>-336684</v>
      </c>
      <c r="H29" s="147">
        <f t="shared" si="4"/>
        <v>-1665884</v>
      </c>
      <c r="I29" s="147">
        <f t="shared" si="4"/>
        <v>-1218019</v>
      </c>
      <c r="J29" s="147">
        <f t="shared" si="4"/>
        <v>-598684</v>
      </c>
      <c r="K29" s="147">
        <f t="shared" si="4"/>
        <v>2220316</v>
      </c>
      <c r="L29" s="147">
        <f t="shared" si="4"/>
        <v>-419684</v>
      </c>
      <c r="M29" s="147">
        <f t="shared" si="4"/>
        <v>-464684</v>
      </c>
      <c r="N29" s="147">
        <f t="shared" si="4"/>
        <v>262785</v>
      </c>
      <c r="O29" s="148">
        <f t="shared" si="4"/>
        <v>0</v>
      </c>
    </row>
    <row r="30" spans="1:256">
      <c r="A30" s="67"/>
    </row>
    <row r="31" spans="1:256">
      <c r="B31" s="68"/>
      <c r="C31" s="69"/>
      <c r="D31" s="69"/>
      <c r="O31" s="47"/>
    </row>
    <row r="32" spans="1:256">
      <c r="O32" s="47"/>
    </row>
    <row r="33" spans="15:15">
      <c r="O33" s="47"/>
    </row>
    <row r="34" spans="15:15">
      <c r="O34" s="47"/>
    </row>
    <row r="35" spans="15:15">
      <c r="O35" s="47"/>
    </row>
    <row r="36" spans="15:15">
      <c r="O36" s="47"/>
    </row>
    <row r="37" spans="15:15">
      <c r="O37" s="47"/>
    </row>
    <row r="38" spans="15:15">
      <c r="O38" s="47"/>
    </row>
    <row r="39" spans="15:15">
      <c r="O39" s="47"/>
    </row>
    <row r="40" spans="15:15">
      <c r="O40" s="47"/>
    </row>
    <row r="41" spans="15:15">
      <c r="O41" s="47"/>
    </row>
    <row r="42" spans="15:15">
      <c r="O42" s="47"/>
    </row>
    <row r="43" spans="15:15">
      <c r="O43" s="47"/>
    </row>
    <row r="44" spans="15:15">
      <c r="O44" s="47"/>
    </row>
    <row r="45" spans="15:15">
      <c r="O45" s="47"/>
    </row>
    <row r="46" spans="15:15">
      <c r="O46" s="47"/>
    </row>
    <row r="47" spans="15:15">
      <c r="O47" s="47"/>
    </row>
    <row r="48" spans="15:15">
      <c r="O48" s="47"/>
    </row>
    <row r="49" spans="15:15">
      <c r="O49" s="47"/>
    </row>
    <row r="50" spans="15:15">
      <c r="O50" s="47"/>
    </row>
    <row r="51" spans="15:15">
      <c r="O51" s="47"/>
    </row>
    <row r="52" spans="15:15">
      <c r="O52" s="47"/>
    </row>
    <row r="53" spans="15:15">
      <c r="O53" s="47"/>
    </row>
    <row r="54" spans="15:15">
      <c r="O54" s="47"/>
    </row>
    <row r="55" spans="15:15">
      <c r="O55" s="47"/>
    </row>
    <row r="56" spans="15:15">
      <c r="O56" s="47"/>
    </row>
    <row r="57" spans="15:15">
      <c r="O57" s="47"/>
    </row>
    <row r="58" spans="15:15">
      <c r="O58" s="47"/>
    </row>
    <row r="59" spans="15:15">
      <c r="O59" s="47"/>
    </row>
    <row r="60" spans="15:15">
      <c r="O60" s="47"/>
    </row>
    <row r="61" spans="15:15">
      <c r="O61" s="47"/>
    </row>
    <row r="62" spans="15:15">
      <c r="O62" s="47"/>
    </row>
    <row r="63" spans="15:15">
      <c r="O63" s="47"/>
    </row>
    <row r="64" spans="15:15">
      <c r="O64" s="47"/>
    </row>
    <row r="65" spans="15:15">
      <c r="O65" s="47"/>
    </row>
    <row r="66" spans="15:15">
      <c r="O66" s="47"/>
    </row>
    <row r="67" spans="15:15">
      <c r="O67" s="47"/>
    </row>
    <row r="68" spans="15:15">
      <c r="O68" s="47"/>
    </row>
    <row r="69" spans="15:15">
      <c r="O69" s="47"/>
    </row>
    <row r="70" spans="15:15">
      <c r="O70" s="47"/>
    </row>
    <row r="71" spans="15:15">
      <c r="O71" s="47"/>
    </row>
    <row r="72" spans="15:15">
      <c r="O72" s="47"/>
    </row>
    <row r="73" spans="15:15">
      <c r="O73" s="47"/>
    </row>
    <row r="74" spans="15:15">
      <c r="O74" s="47"/>
    </row>
    <row r="75" spans="15:15">
      <c r="O75" s="47"/>
    </row>
    <row r="76" spans="15:15">
      <c r="O76" s="47"/>
    </row>
    <row r="77" spans="15:15">
      <c r="O77" s="47"/>
    </row>
    <row r="78" spans="15:15">
      <c r="O78" s="47"/>
    </row>
    <row r="79" spans="15:15">
      <c r="O79" s="47"/>
    </row>
    <row r="80" spans="15:15">
      <c r="O80" s="47"/>
    </row>
    <row r="81" spans="15:15">
      <c r="O81" s="47"/>
    </row>
    <row r="82" spans="15:15">
      <c r="O82" s="47"/>
    </row>
    <row r="83" spans="15:15">
      <c r="O83" s="47"/>
    </row>
    <row r="84" spans="15:15">
      <c r="O84" s="47"/>
    </row>
  </sheetData>
  <mergeCells count="4">
    <mergeCell ref="A2:O2"/>
    <mergeCell ref="B5:O5"/>
    <mergeCell ref="B16:O16"/>
    <mergeCell ref="A1:O1"/>
  </mergeCells>
  <pageMargins left="0.39370078740157483" right="0.39370078740157483" top="0.51181102362204722" bottom="0.51181102362204722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14</vt:i4>
      </vt:variant>
      <vt:variant>
        <vt:lpstr>Névvel ellátott tartományok</vt:lpstr>
      </vt:variant>
      <vt:variant>
        <vt:i4>3</vt:i4>
      </vt:variant>
    </vt:vector>
  </HeadingPairs>
  <TitlesOfParts>
    <vt:vector size="17" baseType="lpstr">
      <vt:lpstr>1.bev kiad mérleg</vt:lpstr>
      <vt:lpstr>2 bev kiad részletes</vt:lpstr>
      <vt:lpstr>3.1működés mérleg</vt:lpstr>
      <vt:lpstr>3.2 felhalm.mérleg</vt:lpstr>
      <vt:lpstr>pénzeszk átadás 3</vt:lpstr>
      <vt:lpstr>4.beruházás</vt:lpstr>
      <vt:lpstr>5.kötelező,önkéntv</vt:lpstr>
      <vt:lpstr>6.rovatos</vt:lpstr>
      <vt:lpstr>7.előir.felh.terv</vt:lpstr>
      <vt:lpstr>több éves kih. dönt.7</vt:lpstr>
      <vt:lpstr>következő 3 év.8</vt:lpstr>
      <vt:lpstr>8.több éves</vt:lpstr>
      <vt:lpstr>9.köv 3 év</vt:lpstr>
      <vt:lpstr>10.Uniós</vt:lpstr>
      <vt:lpstr>'1.bev kiad mérleg'!Nyomtatási_terület</vt:lpstr>
      <vt:lpstr>'2 bev kiad részletes'!Nyomtatási_terület</vt:lpstr>
      <vt:lpstr>'5.kötelező,önkéntv'!Nyomtatási_terület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gveronika</cp:lastModifiedBy>
  <cp:lastPrinted>2019-07-18T07:36:11Z</cp:lastPrinted>
  <dcterms:created xsi:type="dcterms:W3CDTF">2016-02-06T13:39:12Z</dcterms:created>
  <dcterms:modified xsi:type="dcterms:W3CDTF">2019-07-18T07:36:23Z</dcterms:modified>
</cp:coreProperties>
</file>