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43C81DB1-AB41-4115-86D1-CA85B2B363A6}" xr6:coauthVersionLast="43" xr6:coauthVersionMax="43" xr10:uidLastSave="{00000000-0000-0000-0000-000000000000}"/>
  <bookViews>
    <workbookView xWindow="-120" yWindow="-120" windowWidth="21840" windowHeight="13140" xr2:uid="{E0F7B888-6574-4034-AFC2-F64068EC7DED}"/>
  </bookViews>
  <sheets>
    <sheet name="11.sz. melléklet" sheetId="1" r:id="rId1"/>
  </sheets>
  <externalReferences>
    <externalReference r:id="rId2"/>
  </externalReferences>
  <definedNames>
    <definedName name="_xlnm.Print_Area" localSheetId="0">'11.sz. melléklet'!$A$1:$J$44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" i="1" l="1"/>
  <c r="G43" i="1"/>
  <c r="J42" i="1"/>
  <c r="I42" i="1"/>
  <c r="H42" i="1"/>
  <c r="G42" i="1"/>
  <c r="I35" i="1"/>
  <c r="H35" i="1"/>
  <c r="G35" i="1"/>
  <c r="J35" i="1" s="1"/>
  <c r="F34" i="1"/>
  <c r="E34" i="1"/>
  <c r="G29" i="1" s="1"/>
  <c r="D34" i="1"/>
  <c r="J28" i="1"/>
  <c r="I28" i="1"/>
  <c r="H28" i="1"/>
  <c r="G28" i="1"/>
  <c r="J26" i="1"/>
  <c r="I26" i="1"/>
  <c r="H26" i="1"/>
  <c r="G26" i="1"/>
  <c r="I16" i="1"/>
  <c r="H16" i="1"/>
  <c r="J16" i="1" s="1"/>
  <c r="G16" i="1"/>
  <c r="J11" i="1"/>
  <c r="J22" i="1" s="1"/>
  <c r="I11" i="1"/>
  <c r="I22" i="1" s="1"/>
  <c r="H11" i="1"/>
  <c r="H22" i="1" s="1"/>
  <c r="G11" i="1"/>
  <c r="G22" i="1" s="1"/>
  <c r="J2" i="1"/>
  <c r="G37" i="1" l="1"/>
  <c r="G44" i="1" s="1"/>
  <c r="J29" i="1"/>
  <c r="J37" i="1" s="1"/>
  <c r="J44" i="1" s="1"/>
  <c r="I29" i="1"/>
  <c r="I37" i="1" s="1"/>
  <c r="I44" i="1" s="1"/>
  <c r="H29" i="1"/>
  <c r="H37" i="1" s="1"/>
  <c r="H44" i="1" s="1"/>
</calcChain>
</file>

<file path=xl/sharedStrings.xml><?xml version="1.0" encoding="utf-8"?>
<sst xmlns="http://schemas.openxmlformats.org/spreadsheetml/2006/main" count="80" uniqueCount="77">
  <si>
    <t>11. melléklet</t>
  </si>
  <si>
    <t xml:space="preserve">Balatonakali Önkormányzat általános működésének és ágazati feladatainak </t>
  </si>
  <si>
    <t>2018. évi támogatása</t>
  </si>
  <si>
    <t>adatok Ft-ban</t>
  </si>
  <si>
    <t>Sor-  sz.</t>
  </si>
  <si>
    <t>Feladat megnevezése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</si>
  <si>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</si>
  <si>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</si>
  <si>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</si>
  <si>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</si>
  <si>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A.</t>
  </si>
  <si>
    <t>B.</t>
  </si>
  <si>
    <t>C.</t>
  </si>
  <si>
    <t>D.</t>
  </si>
  <si>
    <t>E.</t>
  </si>
  <si>
    <t>F.</t>
  </si>
  <si>
    <t>1.1</t>
  </si>
  <si>
    <t>Önkormányzati hivatal működésének támogatása</t>
  </si>
  <si>
    <t>1.2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</si>
  <si>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</si>
  <si>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</si>
  <si>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</si>
  <si>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</si>
  <si>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</si>
  <si>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c.)</t>
  </si>
  <si>
    <t>köztemető fenntart.kapcs.feladatok tám.</t>
  </si>
  <si>
    <t>d.)</t>
  </si>
  <si>
    <t>közutak fenntartásának támogatása</t>
  </si>
  <si>
    <t>1.3</t>
  </si>
  <si>
    <t>Egyéb kötelező önkormányzati feldadatok támogatása</t>
  </si>
  <si>
    <t>Beszámítás összege</t>
  </si>
  <si>
    <t>1.4</t>
  </si>
  <si>
    <t>Lakott külterülettel kapcsolatos feladatok támogatása</t>
  </si>
  <si>
    <t>1.5</t>
  </si>
  <si>
    <t>Üdülőhelyi feladatok támogatása</t>
  </si>
  <si>
    <t>1.6</t>
  </si>
  <si>
    <t>Polgármesteri illetmény támogatása</t>
  </si>
  <si>
    <t>1.7</t>
  </si>
  <si>
    <t>Helyi önkormányzatok kiegészítő támogatásai (bérkompenzáció)</t>
  </si>
  <si>
    <t>1.</t>
  </si>
  <si>
    <t xml:space="preserve">Általános feladatok támogatása </t>
  </si>
  <si>
    <t>2.1</t>
  </si>
  <si>
    <t>Kistelepülések szociális feladatainak támogatása</t>
  </si>
  <si>
    <t>2.2</t>
  </si>
  <si>
    <t>Gyermekétkeztetés támogatása</t>
  </si>
  <si>
    <t>2.3</t>
  </si>
  <si>
    <t>Szociális étkeztetés</t>
  </si>
  <si>
    <t>2.</t>
  </si>
  <si>
    <t xml:space="preserve">Szociális, gyermekjóléti és gyermekétkeztetési feladatok támogatása </t>
  </si>
  <si>
    <t>3.1</t>
  </si>
  <si>
    <t>Könyvtári, közművelődési és múzeumi feladatok</t>
  </si>
  <si>
    <t>3.</t>
  </si>
  <si>
    <t>Kulturális feladatok támogatása</t>
  </si>
  <si>
    <t>4.1</t>
  </si>
  <si>
    <t>Óvodapedagógusok bértámogatása</t>
  </si>
  <si>
    <t>8 hónap</t>
  </si>
  <si>
    <t>4 hónap</t>
  </si>
  <si>
    <t>óvoda pedagógusok</t>
  </si>
  <si>
    <t>"nev.munkáját segítők"</t>
  </si>
  <si>
    <t>pedagógus II. kiegészítő támogatás</t>
  </si>
  <si>
    <t>összesen</t>
  </si>
  <si>
    <t>4.2</t>
  </si>
  <si>
    <t>Óvodaműködtetés támogatása</t>
  </si>
  <si>
    <t>4.</t>
  </si>
  <si>
    <t xml:space="preserve">Köznevelési feladatok támogatása </t>
  </si>
  <si>
    <t>5.1</t>
  </si>
  <si>
    <t>5.2</t>
  </si>
  <si>
    <t>Szociális tüzelőanyag támogatás</t>
  </si>
  <si>
    <t>5.3</t>
  </si>
  <si>
    <t>Téli rezsicsökkentés támgogatása</t>
  </si>
  <si>
    <t>5.4</t>
  </si>
  <si>
    <t>Lakossági víz- és csatornaszolgáltatás támogatása</t>
  </si>
  <si>
    <t>5.</t>
  </si>
  <si>
    <t>Működési célú költségvetési támogatások és kiegészítő támogatások</t>
  </si>
  <si>
    <t>6.</t>
  </si>
  <si>
    <t>Elszámolásból származó bevételek</t>
  </si>
  <si>
    <t>Helyi önkorm. általános működésének és ágazati feladatainak támogatása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</si>
</sst>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double">
        <color indexed="64"/>
      </right>
      <top/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double">
        <color indexed="64"/>
      </bottom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thin">
        <color indexed="64"/>
      </right>
      <top style="medium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double">
        <color indexed="64"/>
      </bottom>
      <diagonal/>
    </border>
    <border>
      <left/>
      <right style="double">
        <color indexed="8"/>
      </right>
      <top style="medium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49" fontId="1" fillId="0" borderId="23" xfId="0" applyNumberFormat="1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3" fontId="3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" fillId="0" borderId="26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3" fontId="4" fillId="0" borderId="24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Fill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3" fontId="1" fillId="0" borderId="32" xfId="0" applyNumberFormat="1" applyFont="1" applyBorder="1" applyAlignment="1">
      <alignment horizontal="right" vertical="center"/>
    </xf>
    <xf numFmtId="3" fontId="1" fillId="0" borderId="31" xfId="0" applyNumberFormat="1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/>
    </xf>
    <xf numFmtId="0" fontId="1" fillId="0" borderId="34" xfId="0" applyFont="1" applyFill="1" applyBorder="1" applyAlignment="1">
      <alignment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0" fontId="1" fillId="0" borderId="35" xfId="0" applyFont="1" applyFill="1" applyBorder="1" applyAlignment="1">
      <alignment vertical="center"/>
    </xf>
    <xf numFmtId="0" fontId="1" fillId="0" borderId="36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37" xfId="0" applyNumberFormat="1" applyFont="1" applyBorder="1" applyAlignment="1">
      <alignment horizontal="right" vertical="center"/>
    </xf>
    <xf numFmtId="3" fontId="1" fillId="0" borderId="38" xfId="0" applyNumberFormat="1" applyFont="1" applyBorder="1" applyAlignment="1">
      <alignment horizontal="right" vertical="center"/>
    </xf>
    <xf numFmtId="49" fontId="6" fillId="2" borderId="39" xfId="0" applyNumberFormat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vertical="center"/>
    </xf>
    <xf numFmtId="0" fontId="5" fillId="3" borderId="40" xfId="0" applyFont="1" applyFill="1" applyBorder="1" applyAlignment="1">
      <alignment vertical="center"/>
    </xf>
    <xf numFmtId="3" fontId="4" fillId="3" borderId="40" xfId="0" applyNumberFormat="1" applyFont="1" applyFill="1" applyBorder="1" applyAlignment="1">
      <alignment vertical="center"/>
    </xf>
    <xf numFmtId="0" fontId="1" fillId="3" borderId="41" xfId="0" applyFont="1" applyFill="1" applyBorder="1" applyAlignment="1">
      <alignment vertical="center"/>
    </xf>
    <xf numFmtId="3" fontId="1" fillId="3" borderId="42" xfId="0" applyNumberFormat="1" applyFont="1" applyFill="1" applyBorder="1" applyAlignment="1">
      <alignment vertical="center"/>
    </xf>
    <xf numFmtId="3" fontId="1" fillId="3" borderId="41" xfId="0" applyNumberFormat="1" applyFont="1" applyFill="1" applyBorder="1" applyAlignment="1">
      <alignment vertical="center"/>
    </xf>
    <xf numFmtId="3" fontId="1" fillId="3" borderId="43" xfId="0" applyNumberFormat="1" applyFont="1" applyFill="1" applyBorder="1" applyAlignment="1">
      <alignment vertical="center"/>
    </xf>
    <xf numFmtId="49" fontId="1" fillId="0" borderId="4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1" fillId="0" borderId="45" xfId="0" applyNumberFormat="1" applyFont="1" applyBorder="1" applyAlignment="1">
      <alignment horizontal="right" vertical="center"/>
    </xf>
    <xf numFmtId="0" fontId="4" fillId="3" borderId="40" xfId="0" applyFont="1" applyFill="1" applyBorder="1" applyAlignment="1">
      <alignment vertical="center"/>
    </xf>
    <xf numFmtId="3" fontId="1" fillId="3" borderId="42" xfId="0" applyNumberFormat="1" applyFont="1" applyFill="1" applyBorder="1" applyAlignment="1">
      <alignment horizontal="right" vertical="center"/>
    </xf>
    <xf numFmtId="3" fontId="1" fillId="3" borderId="41" xfId="0" applyNumberFormat="1" applyFont="1" applyFill="1" applyBorder="1" applyAlignment="1">
      <alignment horizontal="right" vertical="center"/>
    </xf>
    <xf numFmtId="3" fontId="1" fillId="3" borderId="43" xfId="0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vertical="center"/>
    </xf>
    <xf numFmtId="3" fontId="1" fillId="0" borderId="47" xfId="0" applyNumberFormat="1" applyFont="1" applyBorder="1" applyAlignment="1">
      <alignment vertical="center"/>
    </xf>
    <xf numFmtId="0" fontId="4" fillId="0" borderId="46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3" fontId="1" fillId="0" borderId="21" xfId="0" applyNumberFormat="1" applyFont="1" applyFill="1" applyBorder="1" applyAlignment="1">
      <alignment horizontal="right" vertical="center"/>
    </xf>
    <xf numFmtId="3" fontId="1" fillId="0" borderId="18" xfId="0" applyNumberFormat="1" applyFont="1" applyFill="1" applyBorder="1" applyAlignment="1">
      <alignment horizontal="right" vertical="center"/>
    </xf>
    <xf numFmtId="3" fontId="1" fillId="0" borderId="45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0" borderId="18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3" fontId="4" fillId="0" borderId="18" xfId="0" applyNumberFormat="1" applyFont="1" applyBorder="1" applyAlignment="1">
      <alignment vertical="center"/>
    </xf>
    <xf numFmtId="3" fontId="4" fillId="0" borderId="27" xfId="0" applyNumberFormat="1" applyFont="1" applyBorder="1" applyAlignment="1">
      <alignment vertical="center"/>
    </xf>
    <xf numFmtId="3" fontId="4" fillId="0" borderId="30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3" fontId="1" fillId="0" borderId="48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3" borderId="40" xfId="0" applyFont="1" applyFill="1" applyBorder="1" applyAlignment="1">
      <alignment vertical="center"/>
    </xf>
    <xf numFmtId="0" fontId="1" fillId="0" borderId="47" xfId="0" applyFont="1" applyFill="1" applyBorder="1" applyAlignment="1">
      <alignment vertical="center"/>
    </xf>
    <xf numFmtId="0" fontId="1" fillId="0" borderId="50" xfId="0" applyFont="1" applyBorder="1" applyAlignment="1">
      <alignment vertical="center"/>
    </xf>
    <xf numFmtId="3" fontId="1" fillId="0" borderId="51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2" xfId="0" applyNumberFormat="1" applyFont="1" applyBorder="1" applyAlignment="1">
      <alignment horizontal="right" vertical="center"/>
    </xf>
    <xf numFmtId="49" fontId="1" fillId="0" borderId="53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3" fontId="1" fillId="0" borderId="22" xfId="0" applyNumberFormat="1" applyFont="1" applyBorder="1" applyAlignment="1">
      <alignment horizontal="right" vertical="center"/>
    </xf>
    <xf numFmtId="49" fontId="7" fillId="2" borderId="39" xfId="0" applyNumberFormat="1" applyFont="1" applyFill="1" applyBorder="1" applyAlignment="1">
      <alignment horizontal="center" vertical="center"/>
    </xf>
    <xf numFmtId="3" fontId="1" fillId="3" borderId="54" xfId="0" applyNumberFormat="1" applyFont="1" applyFill="1" applyBorder="1" applyAlignment="1">
      <alignment horizontal="right" vertical="center"/>
    </xf>
    <xf numFmtId="0" fontId="8" fillId="0" borderId="55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3" fontId="1" fillId="0" borderId="58" xfId="0" applyNumberFormat="1" applyFont="1" applyBorder="1" applyAlignment="1">
      <alignment horizontal="right" vertical="center"/>
    </xf>
    <xf numFmtId="3" fontId="1" fillId="0" borderId="57" xfId="0" applyNumberFormat="1" applyFont="1" applyBorder="1" applyAlignment="1">
      <alignment horizontal="right" vertical="center"/>
    </xf>
    <xf numFmtId="3" fontId="1" fillId="0" borderId="59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D3799-406A-4F06-9470-A0A063366580}">
  <dimension ref="A1:J45"/>
  <sheetViews>
    <sheetView tabSelected="1" zoomScaleNormal="100" workbookViewId="0"/>
  </sheetViews>
  <sheetFormatPr defaultRowHeight="12.75" x14ac:dyDescent="0.2"/>
  <cols>
    <col min="1" max="1" width="4.7109375" style="1" customWidth="1"/>
    <col min="2" max="2" width="4.7109375" customWidth="1"/>
    <col min="3" max="3" width="30.7109375" style="1" customWidth="1"/>
    <col min="4" max="6" width="8.7109375" style="1" customWidth="1"/>
    <col min="7" max="7" width="9.140625" style="1"/>
    <col min="8" max="8" width="9.7109375" style="1" customWidth="1"/>
    <col min="9" max="10" width="9.7109375" customWidth="1"/>
  </cols>
  <sheetData>
    <row r="1" spans="1:10" ht="15" customHeight="1" x14ac:dyDescent="0.2">
      <c r="C1" s="2"/>
      <c r="D1" s="2"/>
      <c r="E1" s="2"/>
      <c r="F1" s="2"/>
      <c r="G1" s="2"/>
      <c r="H1" s="2"/>
      <c r="I1" s="2"/>
      <c r="J1" s="3" t="s">
        <v>0</v>
      </c>
    </row>
    <row r="2" spans="1:10" ht="15" customHeight="1" x14ac:dyDescent="0.2">
      <c r="C2" s="2"/>
      <c r="D2" s="2"/>
      <c r="E2" s="2"/>
      <c r="F2" s="2"/>
      <c r="G2" s="2"/>
      <c r="H2" s="2"/>
      <c r="I2" s="2"/>
      <c r="J2" s="3" t="str">
        <f>'[1]1.sz. melléklet'!G2</f>
        <v>az 5/2019. (V.06.) önkormányzati rendelethez</v>
      </c>
    </row>
    <row r="3" spans="1:10" ht="15" customHeight="1" x14ac:dyDescent="0.2">
      <c r="C3" s="4"/>
    </row>
    <row r="4" spans="1:10" ht="15" customHeight="1" x14ac:dyDescent="0.2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</row>
    <row r="6" spans="1:10" ht="15" customHeight="1" x14ac:dyDescent="0.2">
      <c r="B6" s="1"/>
    </row>
    <row r="7" spans="1:10" ht="15" customHeight="1" thickBot="1" x14ac:dyDescent="0.25">
      <c r="B7" s="1"/>
      <c r="I7" s="6"/>
      <c r="J7" s="6" t="s">
        <v>3</v>
      </c>
    </row>
    <row r="8" spans="1:10" ht="37.5" customHeight="1" thickTop="1" x14ac:dyDescent="0.2">
      <c r="A8" s="7" t="s">
        <v>4</v>
      </c>
      <c r="B8" s="8" t="s">
        <v>5</v>
      </c>
      <c r="C8" s="8"/>
      <c r="D8" s="8"/>
      <c r="E8" s="8"/>
      <c r="F8" s="9"/>
      <c r="G8" s="10" t="s">
        <v>6</v>
      </c>
      <c r="H8" s="10" t="s">
        <v>7</v>
      </c>
      <c r="I8" s="10" t="s">
        <v>8</v>
      </c>
      <c r="J8" s="11" t="s">
        <v>9</v>
      </c>
    </row>
    <row r="9" spans="1:10" ht="15" customHeight="1" thickBot="1" x14ac:dyDescent="0.25">
      <c r="A9" s="12" t="s">
        <v>10</v>
      </c>
      <c r="B9" s="13" t="s">
        <v>11</v>
      </c>
      <c r="C9" s="13"/>
      <c r="D9" s="13"/>
      <c r="E9" s="13"/>
      <c r="F9" s="14"/>
      <c r="G9" s="15" t="s">
        <v>12</v>
      </c>
      <c r="H9" s="16" t="s">
        <v>13</v>
      </c>
      <c r="I9" s="17" t="s">
        <v>14</v>
      </c>
      <c r="J9" s="18" t="s">
        <v>15</v>
      </c>
    </row>
    <row r="10" spans="1:10" ht="15" customHeight="1" thickTop="1" x14ac:dyDescent="0.2">
      <c r="A10" s="19" t="s">
        <v>16</v>
      </c>
      <c r="B10" s="20" t="s">
        <v>17</v>
      </c>
      <c r="C10" s="20"/>
      <c r="D10" s="20"/>
      <c r="E10" s="21"/>
      <c r="F10" s="22"/>
      <c r="G10" s="23"/>
      <c r="H10" s="24"/>
      <c r="I10" s="25"/>
      <c r="J10" s="26"/>
    </row>
    <row r="11" spans="1:10" ht="15" customHeight="1" x14ac:dyDescent="0.2">
      <c r="A11" s="27" t="s">
        <v>18</v>
      </c>
      <c r="B11" s="28" t="s">
        <v>19</v>
      </c>
      <c r="C11" s="28"/>
      <c r="D11" s="28"/>
      <c r="E11" s="28"/>
      <c r="F11" s="29"/>
      <c r="G11" s="30">
        <f>SUM(E12:E15)</f>
        <v>16207515</v>
      </c>
      <c r="H11" s="31">
        <f>SUM(E12:E15)</f>
        <v>16207515</v>
      </c>
      <c r="I11" s="30">
        <f>SUM(E12:E15)</f>
        <v>16207515</v>
      </c>
      <c r="J11" s="32">
        <f>SUM(E12:E15)</f>
        <v>16207515</v>
      </c>
    </row>
    <row r="12" spans="1:10" ht="15" customHeight="1" x14ac:dyDescent="0.2">
      <c r="A12" s="27"/>
      <c r="B12" s="33" t="s">
        <v>20</v>
      </c>
      <c r="C12" s="34" t="s">
        <v>21</v>
      </c>
      <c r="D12" s="34"/>
      <c r="E12" s="35">
        <v>2932450</v>
      </c>
      <c r="F12" s="29"/>
      <c r="G12" s="36"/>
      <c r="H12" s="29"/>
      <c r="I12" s="36"/>
      <c r="J12" s="37"/>
    </row>
    <row r="13" spans="1:10" ht="15" customHeight="1" x14ac:dyDescent="0.2">
      <c r="A13" s="27"/>
      <c r="B13" s="33" t="s">
        <v>22</v>
      </c>
      <c r="C13" s="34" t="s">
        <v>23</v>
      </c>
      <c r="D13" s="34"/>
      <c r="E13" s="35">
        <v>9792000</v>
      </c>
      <c r="F13" s="29"/>
      <c r="G13" s="36"/>
      <c r="H13" s="29"/>
      <c r="I13" s="36"/>
      <c r="J13" s="37"/>
    </row>
    <row r="14" spans="1:10" ht="15" customHeight="1" x14ac:dyDescent="0.2">
      <c r="A14" s="27"/>
      <c r="B14" s="33" t="s">
        <v>24</v>
      </c>
      <c r="C14" s="34" t="s">
        <v>25</v>
      </c>
      <c r="D14" s="34"/>
      <c r="E14" s="35">
        <v>668265</v>
      </c>
      <c r="F14" s="29"/>
      <c r="G14" s="36"/>
      <c r="H14" s="29"/>
      <c r="I14" s="36"/>
      <c r="J14" s="37"/>
    </row>
    <row r="15" spans="1:10" ht="15" customHeight="1" x14ac:dyDescent="0.2">
      <c r="A15" s="38"/>
      <c r="B15" s="33" t="s">
        <v>26</v>
      </c>
      <c r="C15" s="34" t="s">
        <v>27</v>
      </c>
      <c r="D15" s="34"/>
      <c r="E15" s="39">
        <v>2814800</v>
      </c>
      <c r="F15" s="29"/>
      <c r="G15" s="36"/>
      <c r="H15" s="29"/>
      <c r="I15" s="36"/>
      <c r="J15" s="37"/>
    </row>
    <row r="16" spans="1:10" ht="15" customHeight="1" x14ac:dyDescent="0.2">
      <c r="A16" s="27" t="s">
        <v>28</v>
      </c>
      <c r="B16" s="40" t="s">
        <v>29</v>
      </c>
      <c r="C16" s="40"/>
      <c r="D16" s="40"/>
      <c r="E16" s="41">
        <v>5000000</v>
      </c>
      <c r="F16" s="42"/>
      <c r="G16" s="30">
        <f>SUM(E16:E17)</f>
        <v>3234837</v>
      </c>
      <c r="H16" s="43">
        <f>SUM(E16:E17)</f>
        <v>3234837</v>
      </c>
      <c r="I16" s="30">
        <f>SUM(G16:G17)</f>
        <v>3234837</v>
      </c>
      <c r="J16" s="32">
        <f>SUM(H16:H17)</f>
        <v>3234837</v>
      </c>
    </row>
    <row r="17" spans="1:10" ht="15" customHeight="1" x14ac:dyDescent="0.2">
      <c r="A17" s="38"/>
      <c r="B17" s="44"/>
      <c r="C17" s="45" t="s">
        <v>30</v>
      </c>
      <c r="D17" s="45"/>
      <c r="E17" s="46">
        <v>-1765163</v>
      </c>
      <c r="F17" s="47"/>
      <c r="G17" s="48"/>
      <c r="H17" s="47"/>
      <c r="I17" s="48"/>
      <c r="J17" s="49"/>
    </row>
    <row r="18" spans="1:10" ht="15" customHeight="1" x14ac:dyDescent="0.2">
      <c r="A18" s="38" t="s">
        <v>31</v>
      </c>
      <c r="B18" s="50" t="s">
        <v>32</v>
      </c>
      <c r="C18" s="51"/>
      <c r="D18" s="51"/>
      <c r="E18" s="51"/>
      <c r="F18" s="52"/>
      <c r="G18" s="53">
        <v>137700</v>
      </c>
      <c r="H18" s="54">
        <v>137700</v>
      </c>
      <c r="I18" s="53">
        <v>137700</v>
      </c>
      <c r="J18" s="55">
        <v>137700</v>
      </c>
    </row>
    <row r="19" spans="1:10" ht="15" customHeight="1" x14ac:dyDescent="0.2">
      <c r="A19" s="38" t="s">
        <v>33</v>
      </c>
      <c r="B19" s="56" t="s">
        <v>34</v>
      </c>
      <c r="C19" s="44"/>
      <c r="D19" s="44"/>
      <c r="E19" s="44"/>
      <c r="F19" s="47"/>
      <c r="G19" s="57">
        <v>19468580</v>
      </c>
      <c r="H19" s="58">
        <v>19468580</v>
      </c>
      <c r="I19" s="57">
        <v>19468580</v>
      </c>
      <c r="J19" s="59">
        <v>19468580</v>
      </c>
    </row>
    <row r="20" spans="1:10" ht="15" customHeight="1" x14ac:dyDescent="0.2">
      <c r="A20" s="38" t="s">
        <v>35</v>
      </c>
      <c r="B20" s="60" t="s">
        <v>36</v>
      </c>
      <c r="C20" s="51"/>
      <c r="D20" s="51"/>
      <c r="E20" s="51"/>
      <c r="F20" s="52"/>
      <c r="G20" s="53">
        <v>1170400</v>
      </c>
      <c r="H20" s="54">
        <v>1170400</v>
      </c>
      <c r="I20" s="53">
        <v>1170400</v>
      </c>
      <c r="J20" s="55">
        <v>1170400</v>
      </c>
    </row>
    <row r="21" spans="1:10" ht="15" customHeight="1" thickBot="1" x14ac:dyDescent="0.25">
      <c r="A21" s="38" t="s">
        <v>37</v>
      </c>
      <c r="B21" s="61" t="s">
        <v>38</v>
      </c>
      <c r="C21" s="62"/>
      <c r="D21" s="62"/>
      <c r="E21" s="62"/>
      <c r="F21" s="29"/>
      <c r="G21" s="63"/>
      <c r="H21" s="31"/>
      <c r="I21" s="64"/>
      <c r="J21" s="65">
        <v>44652</v>
      </c>
    </row>
    <row r="22" spans="1:10" ht="15" customHeight="1" thickBot="1" x14ac:dyDescent="0.25">
      <c r="A22" s="66" t="s">
        <v>39</v>
      </c>
      <c r="B22" s="67" t="s">
        <v>40</v>
      </c>
      <c r="C22" s="68"/>
      <c r="D22" s="68"/>
      <c r="E22" s="69"/>
      <c r="F22" s="70"/>
      <c r="G22" s="71">
        <f>SUM(G11:G20)</f>
        <v>40219032</v>
      </c>
      <c r="H22" s="72">
        <f>SUM(H11:H20)</f>
        <v>40219032</v>
      </c>
      <c r="I22" s="71">
        <f>SUM(I11:I20)</f>
        <v>40219032</v>
      </c>
      <c r="J22" s="73">
        <f>SUM(J11:J21)</f>
        <v>40263684</v>
      </c>
    </row>
    <row r="23" spans="1:10" ht="15" customHeight="1" x14ac:dyDescent="0.2">
      <c r="A23" s="74" t="s">
        <v>41</v>
      </c>
      <c r="B23" s="62" t="s">
        <v>42</v>
      </c>
      <c r="C23" s="75"/>
      <c r="D23" s="34"/>
      <c r="E23" s="76"/>
      <c r="F23" s="29"/>
      <c r="G23" s="63">
        <v>5004000</v>
      </c>
      <c r="H23" s="31">
        <v>5004000</v>
      </c>
      <c r="I23" s="63">
        <v>5004000</v>
      </c>
      <c r="J23" s="77">
        <v>5004000</v>
      </c>
    </row>
    <row r="24" spans="1:10" ht="15" customHeight="1" x14ac:dyDescent="0.2">
      <c r="A24" s="27" t="s">
        <v>43</v>
      </c>
      <c r="B24" s="62" t="s">
        <v>44</v>
      </c>
      <c r="C24" s="62"/>
      <c r="D24" s="62"/>
      <c r="E24" s="62"/>
      <c r="F24" s="29"/>
      <c r="G24" s="63">
        <v>1140000</v>
      </c>
      <c r="H24" s="31">
        <v>1140000</v>
      </c>
      <c r="I24" s="63">
        <v>1140000</v>
      </c>
      <c r="J24" s="77">
        <v>1064000</v>
      </c>
    </row>
    <row r="25" spans="1:10" ht="15" customHeight="1" thickBot="1" x14ac:dyDescent="0.25">
      <c r="A25" s="27" t="s">
        <v>45</v>
      </c>
      <c r="B25" s="62" t="s">
        <v>46</v>
      </c>
      <c r="C25" s="62"/>
      <c r="D25" s="62"/>
      <c r="E25" s="62"/>
      <c r="F25" s="29"/>
      <c r="G25" s="63">
        <v>55360</v>
      </c>
      <c r="H25" s="31">
        <v>55360</v>
      </c>
      <c r="I25" s="63">
        <v>55360</v>
      </c>
      <c r="J25" s="77">
        <v>0</v>
      </c>
    </row>
    <row r="26" spans="1:10" ht="15" customHeight="1" thickBot="1" x14ac:dyDescent="0.25">
      <c r="A26" s="66" t="s">
        <v>47</v>
      </c>
      <c r="B26" s="67" t="s">
        <v>48</v>
      </c>
      <c r="C26" s="78"/>
      <c r="D26" s="78"/>
      <c r="E26" s="69"/>
      <c r="F26" s="70"/>
      <c r="G26" s="79">
        <f>SUM(G23:G25)</f>
        <v>6199360</v>
      </c>
      <c r="H26" s="80">
        <f>SUM(H23:H25)</f>
        <v>6199360</v>
      </c>
      <c r="I26" s="79">
        <f>SUM(I23:I25)</f>
        <v>6199360</v>
      </c>
      <c r="J26" s="81">
        <f>SUM(J23:J25)</f>
        <v>6068000</v>
      </c>
    </row>
    <row r="27" spans="1:10" s="91" customFormat="1" ht="15" customHeight="1" thickBot="1" x14ac:dyDescent="0.25">
      <c r="A27" s="82" t="s">
        <v>49</v>
      </c>
      <c r="B27" s="83" t="s">
        <v>50</v>
      </c>
      <c r="C27" s="84"/>
      <c r="D27" s="85"/>
      <c r="E27" s="86"/>
      <c r="F27" s="87"/>
      <c r="G27" s="88">
        <v>1800000</v>
      </c>
      <c r="H27" s="89">
        <v>1800000</v>
      </c>
      <c r="I27" s="88">
        <v>1800000</v>
      </c>
      <c r="J27" s="90">
        <v>1950827</v>
      </c>
    </row>
    <row r="28" spans="1:10" s="91" customFormat="1" ht="15" customHeight="1" thickBot="1" x14ac:dyDescent="0.25">
      <c r="A28" s="66" t="s">
        <v>51</v>
      </c>
      <c r="B28" s="67" t="s">
        <v>52</v>
      </c>
      <c r="C28" s="78"/>
      <c r="D28" s="78"/>
      <c r="E28" s="69"/>
      <c r="F28" s="70"/>
      <c r="G28" s="79">
        <f>SUM(G27)</f>
        <v>1800000</v>
      </c>
      <c r="H28" s="80">
        <f>SUM(H27)</f>
        <v>1800000</v>
      </c>
      <c r="I28" s="79">
        <f>SUM(I27)</f>
        <v>1800000</v>
      </c>
      <c r="J28" s="81">
        <f>SUM(J27)</f>
        <v>1950827</v>
      </c>
    </row>
    <row r="29" spans="1:10" ht="15" customHeight="1" x14ac:dyDescent="0.2">
      <c r="A29" s="27" t="s">
        <v>53</v>
      </c>
      <c r="B29" s="28" t="s">
        <v>54</v>
      </c>
      <c r="C29" s="28"/>
      <c r="D29" s="28"/>
      <c r="E29" s="28"/>
      <c r="F29" s="92"/>
      <c r="G29" s="63">
        <f>D34+E34+F34</f>
        <v>12327800</v>
      </c>
      <c r="H29" s="31">
        <f>D34+E34+F34</f>
        <v>12327800</v>
      </c>
      <c r="I29" s="63">
        <f>D34+E34+F34</f>
        <v>12327800</v>
      </c>
      <c r="J29" s="77">
        <f>G29</f>
        <v>12327800</v>
      </c>
    </row>
    <row r="30" spans="1:10" ht="15" customHeight="1" x14ac:dyDescent="0.2">
      <c r="A30" s="27"/>
      <c r="B30" s="62"/>
      <c r="C30" s="93"/>
      <c r="D30" s="94" t="s">
        <v>55</v>
      </c>
      <c r="E30" s="94" t="s">
        <v>56</v>
      </c>
      <c r="F30" s="95"/>
      <c r="G30" s="36"/>
      <c r="H30" s="29"/>
      <c r="I30" s="36"/>
      <c r="J30" s="96"/>
    </row>
    <row r="31" spans="1:10" ht="15" customHeight="1" x14ac:dyDescent="0.2">
      <c r="A31" s="27"/>
      <c r="B31" s="62"/>
      <c r="C31" s="34" t="s">
        <v>57</v>
      </c>
      <c r="D31" s="35">
        <v>6481200</v>
      </c>
      <c r="E31" s="35">
        <v>3240600</v>
      </c>
      <c r="F31" s="97"/>
      <c r="G31" s="36"/>
      <c r="H31" s="29"/>
      <c r="I31" s="36"/>
      <c r="J31" s="96"/>
    </row>
    <row r="32" spans="1:10" ht="15" customHeight="1" x14ac:dyDescent="0.2">
      <c r="A32" s="27"/>
      <c r="B32" s="62"/>
      <c r="C32" s="34" t="s">
        <v>58</v>
      </c>
      <c r="D32" s="35">
        <v>1470000</v>
      </c>
      <c r="E32" s="35">
        <v>735000</v>
      </c>
      <c r="F32" s="97"/>
      <c r="G32" s="36"/>
      <c r="H32" s="29"/>
      <c r="I32" s="36"/>
      <c r="J32" s="96"/>
    </row>
    <row r="33" spans="1:10" ht="15" customHeight="1" x14ac:dyDescent="0.2">
      <c r="A33" s="27"/>
      <c r="B33" s="62"/>
      <c r="C33" s="34" t="s">
        <v>59</v>
      </c>
      <c r="D33" s="39"/>
      <c r="E33" s="39"/>
      <c r="F33" s="98">
        <v>401000</v>
      </c>
      <c r="G33" s="36"/>
      <c r="H33" s="29"/>
      <c r="I33" s="36"/>
      <c r="J33" s="96"/>
    </row>
    <row r="34" spans="1:10" ht="15" customHeight="1" x14ac:dyDescent="0.2">
      <c r="A34" s="38"/>
      <c r="B34" s="62"/>
      <c r="C34" s="34" t="s">
        <v>60</v>
      </c>
      <c r="D34" s="99">
        <f>SUM(D31:D33)</f>
        <v>7951200</v>
      </c>
      <c r="E34" s="99">
        <f>SUM(E31:E33)</f>
        <v>3975600</v>
      </c>
      <c r="F34" s="100">
        <f>SUM(F31:F33)</f>
        <v>401000</v>
      </c>
      <c r="G34" s="36"/>
      <c r="H34" s="29"/>
      <c r="I34" s="36"/>
      <c r="J34" s="96"/>
    </row>
    <row r="35" spans="1:10" ht="15" customHeight="1" x14ac:dyDescent="0.2">
      <c r="A35" s="27" t="s">
        <v>61</v>
      </c>
      <c r="B35" s="101" t="s">
        <v>62</v>
      </c>
      <c r="C35" s="101"/>
      <c r="D35" s="94" t="s">
        <v>55</v>
      </c>
      <c r="E35" s="94" t="s">
        <v>56</v>
      </c>
      <c r="F35" s="42"/>
      <c r="G35" s="30">
        <f>D36+E36</f>
        <v>1552300</v>
      </c>
      <c r="H35" s="43">
        <f>D36+E36</f>
        <v>1552300</v>
      </c>
      <c r="I35" s="30">
        <f>D36+E36</f>
        <v>1552300</v>
      </c>
      <c r="J35" s="102">
        <f>G35</f>
        <v>1552300</v>
      </c>
    </row>
    <row r="36" spans="1:10" ht="15" customHeight="1" thickBot="1" x14ac:dyDescent="0.25">
      <c r="A36" s="38"/>
      <c r="B36" s="44"/>
      <c r="C36" s="103"/>
      <c r="D36" s="39">
        <v>1034867</v>
      </c>
      <c r="E36" s="46">
        <v>517433</v>
      </c>
      <c r="F36" s="47"/>
      <c r="G36" s="48"/>
      <c r="H36" s="47"/>
      <c r="I36" s="48"/>
      <c r="J36" s="104"/>
    </row>
    <row r="37" spans="1:10" ht="15" customHeight="1" thickBot="1" x14ac:dyDescent="0.25">
      <c r="A37" s="66" t="s">
        <v>63</v>
      </c>
      <c r="B37" s="67" t="s">
        <v>64</v>
      </c>
      <c r="C37" s="105"/>
      <c r="D37" s="105"/>
      <c r="E37" s="105"/>
      <c r="F37" s="70"/>
      <c r="G37" s="79">
        <f>SUM(G29:G36)</f>
        <v>13880100</v>
      </c>
      <c r="H37" s="80">
        <f>SUM(H29:H36)</f>
        <v>13880100</v>
      </c>
      <c r="I37" s="79">
        <f>SUM(I29:I36)</f>
        <v>13880100</v>
      </c>
      <c r="J37" s="81">
        <f>SUM(J29:J36)</f>
        <v>13880100</v>
      </c>
    </row>
    <row r="38" spans="1:10" ht="15" customHeight="1" x14ac:dyDescent="0.2">
      <c r="A38" s="74" t="s">
        <v>65</v>
      </c>
      <c r="B38" s="106" t="s">
        <v>38</v>
      </c>
      <c r="C38" s="83"/>
      <c r="D38" s="83"/>
      <c r="E38" s="83"/>
      <c r="F38" s="107"/>
      <c r="G38" s="108"/>
      <c r="H38" s="109">
        <v>289317</v>
      </c>
      <c r="I38" s="108">
        <v>348114</v>
      </c>
      <c r="J38" s="110">
        <v>381900</v>
      </c>
    </row>
    <row r="39" spans="1:10" ht="15" customHeight="1" x14ac:dyDescent="0.2">
      <c r="A39" s="111" t="s">
        <v>66</v>
      </c>
      <c r="B39" s="60" t="s">
        <v>67</v>
      </c>
      <c r="C39" s="51"/>
      <c r="D39" s="51"/>
      <c r="E39" s="51"/>
      <c r="F39" s="52"/>
      <c r="G39" s="53"/>
      <c r="H39" s="54"/>
      <c r="I39" s="53"/>
      <c r="J39" s="55">
        <v>426720</v>
      </c>
    </row>
    <row r="40" spans="1:10" ht="15" customHeight="1" x14ac:dyDescent="0.2">
      <c r="A40" s="38" t="s">
        <v>68</v>
      </c>
      <c r="B40" s="56" t="s">
        <v>69</v>
      </c>
      <c r="C40" s="44"/>
      <c r="D40" s="44"/>
      <c r="E40" s="44"/>
      <c r="F40" s="47"/>
      <c r="G40" s="57"/>
      <c r="H40" s="58"/>
      <c r="I40" s="57"/>
      <c r="J40" s="59">
        <v>672000</v>
      </c>
    </row>
    <row r="41" spans="1:10" ht="15" customHeight="1" thickBot="1" x14ac:dyDescent="0.25">
      <c r="A41" s="27" t="s">
        <v>70</v>
      </c>
      <c r="B41" s="112" t="s">
        <v>71</v>
      </c>
      <c r="C41" s="62"/>
      <c r="D41" s="62"/>
      <c r="E41" s="62"/>
      <c r="F41" s="29"/>
      <c r="G41" s="31"/>
      <c r="H41" s="31"/>
      <c r="I41" s="63">
        <v>8607000</v>
      </c>
      <c r="J41" s="113">
        <v>8607000</v>
      </c>
    </row>
    <row r="42" spans="1:10" ht="15" customHeight="1" thickBot="1" x14ac:dyDescent="0.25">
      <c r="A42" s="114" t="s">
        <v>72</v>
      </c>
      <c r="B42" s="67" t="s">
        <v>73</v>
      </c>
      <c r="C42" s="105"/>
      <c r="D42" s="105"/>
      <c r="E42" s="105"/>
      <c r="F42" s="70"/>
      <c r="G42" s="80">
        <f>SUM(G38)</f>
        <v>0</v>
      </c>
      <c r="H42" s="79">
        <f>SUM(H38)</f>
        <v>289317</v>
      </c>
      <c r="I42" s="79">
        <f>SUM(I38:I41)</f>
        <v>8955114</v>
      </c>
      <c r="J42" s="115">
        <f>SUM(J38:J41)</f>
        <v>10087620</v>
      </c>
    </row>
    <row r="43" spans="1:10" ht="15" customHeight="1" thickBot="1" x14ac:dyDescent="0.25">
      <c r="A43" s="114" t="s">
        <v>74</v>
      </c>
      <c r="B43" s="67" t="s">
        <v>75</v>
      </c>
      <c r="C43" s="105"/>
      <c r="D43" s="105"/>
      <c r="E43" s="105"/>
      <c r="F43" s="70"/>
      <c r="G43" s="80">
        <f>SUM(G41)</f>
        <v>0</v>
      </c>
      <c r="H43" s="79">
        <f>SUM(H41)</f>
        <v>0</v>
      </c>
      <c r="I43" s="79">
        <v>124690</v>
      </c>
      <c r="J43" s="115">
        <v>124690</v>
      </c>
    </row>
    <row r="44" spans="1:10" ht="18" customHeight="1" thickBot="1" x14ac:dyDescent="0.25">
      <c r="A44" s="116" t="s">
        <v>76</v>
      </c>
      <c r="B44" s="117"/>
      <c r="C44" s="117"/>
      <c r="D44" s="117"/>
      <c r="E44" s="117"/>
      <c r="F44" s="118"/>
      <c r="G44" s="119">
        <f>G22+G26+G28+G37</f>
        <v>62098492</v>
      </c>
      <c r="H44" s="120">
        <f>H22+H26+H28+H37+H42</f>
        <v>62387809</v>
      </c>
      <c r="I44" s="119">
        <f>I22+I26+I28+I37+I42+I43</f>
        <v>71178296</v>
      </c>
      <c r="J44" s="121">
        <f>J22+J26+J28+J37+J42+J43</f>
        <v>72374921</v>
      </c>
    </row>
    <row r="45" spans="1:10" ht="13.5" thickTop="1" x14ac:dyDescent="0.2">
      <c r="A45" s="122"/>
      <c r="B45" s="123"/>
      <c r="C45" s="122"/>
      <c r="D45" s="122"/>
      <c r="E45" s="122"/>
      <c r="F45" s="122"/>
      <c r="G45" s="122"/>
      <c r="H45" s="122"/>
    </row>
  </sheetData>
  <sheetProtection selectLockedCells="1" selectUnlockedCells="1"/>
  <mergeCells count="9">
    <mergeCell ref="B29:F29"/>
    <mergeCell ref="B35:C35"/>
    <mergeCell ref="A44:F44"/>
    <mergeCell ref="A4:J4"/>
    <mergeCell ref="A5:J5"/>
    <mergeCell ref="B8:F8"/>
    <mergeCell ref="B9:F9"/>
    <mergeCell ref="B10:D10"/>
    <mergeCell ref="B11:E11"/>
  </mergeCells>
  <pageMargins left="0.74791666666666667" right="0.74791666666666667" top="0.98402777777777772" bottom="0.98402777777777772" header="0.51180555555555551" footer="0.51180555555555551"/>
  <pageSetup paperSize="9" scale="84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11.sz. melléklet</vt:lpstr>
      <vt:lpstr>'11.sz.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2019-05-03T11:00:17Z</dcterms:created>
  <dcterms:modified xsi:type="dcterms:W3CDTF">2019-05-03T11:00:27Z</dcterms:modified>
</cp:coreProperties>
</file>