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Városellátó-6" sheetId="1" r:id="rId1"/>
  </sheets>
  <definedNames>
    <definedName name="_xlnm.Print_Titles" localSheetId="0">'Városellátó-6'!$1:$7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H51" i="1"/>
  <c r="G51" i="1"/>
  <c r="F51" i="1"/>
  <c r="E51" i="1"/>
  <c r="D51" i="1"/>
  <c r="C51" i="1"/>
  <c r="D50" i="1"/>
  <c r="D49" i="1"/>
  <c r="D48" i="1"/>
  <c r="E47" i="1"/>
  <c r="D47" i="1"/>
  <c r="E46" i="1"/>
  <c r="D46" i="1"/>
  <c r="D45" i="1" s="1"/>
  <c r="D56" i="1" s="1"/>
  <c r="H45" i="1"/>
  <c r="H56" i="1" s="1"/>
  <c r="G45" i="1"/>
  <c r="G56" i="1" s="1"/>
  <c r="F45" i="1"/>
  <c r="F56" i="1" s="1"/>
  <c r="E45" i="1"/>
  <c r="E56" i="1" s="1"/>
  <c r="C45" i="1"/>
  <c r="C56" i="1" s="1"/>
  <c r="D40" i="1"/>
  <c r="H37" i="1"/>
  <c r="G37" i="1"/>
  <c r="F37" i="1"/>
  <c r="E37" i="1"/>
  <c r="D37" i="1"/>
  <c r="C37" i="1"/>
  <c r="H30" i="1"/>
  <c r="G30" i="1"/>
  <c r="F30" i="1"/>
  <c r="E30" i="1"/>
  <c r="D30" i="1"/>
  <c r="C30" i="1"/>
  <c r="H26" i="1"/>
  <c r="G26" i="1"/>
  <c r="F26" i="1"/>
  <c r="E26" i="1"/>
  <c r="D26" i="1"/>
  <c r="C26" i="1"/>
  <c r="H20" i="1"/>
  <c r="H36" i="1" s="1"/>
  <c r="H41" i="1" s="1"/>
  <c r="G20" i="1"/>
  <c r="F20" i="1"/>
  <c r="F36" i="1" s="1"/>
  <c r="F41" i="1" s="1"/>
  <c r="E20" i="1"/>
  <c r="D20" i="1"/>
  <c r="C20" i="1"/>
  <c r="D19" i="1"/>
  <c r="D18" i="1"/>
  <c r="D17" i="1"/>
  <c r="D16" i="1"/>
  <c r="D15" i="1"/>
  <c r="D14" i="1"/>
  <c r="D13" i="1"/>
  <c r="D12" i="1"/>
  <c r="D11" i="1"/>
  <c r="D9" i="1" s="1"/>
  <c r="D36" i="1" s="1"/>
  <c r="D41" i="1" s="1"/>
  <c r="H9" i="1"/>
  <c r="G9" i="1"/>
  <c r="G36" i="1" s="1"/>
  <c r="G41" i="1" s="1"/>
  <c r="F9" i="1"/>
  <c r="E9" i="1"/>
  <c r="E36" i="1" s="1"/>
  <c r="E41" i="1" s="1"/>
  <c r="C9" i="1"/>
  <c r="C36" i="1" s="1"/>
  <c r="C41" i="1" s="1"/>
</calcChain>
</file>

<file path=xl/sharedStrings.xml><?xml version="1.0" encoding="utf-8"?>
<sst xmlns="http://schemas.openxmlformats.org/spreadsheetml/2006/main" count="118" uniqueCount="104">
  <si>
    <t>5. melléklet a 8/2015.(IV.23.) önkormányzati rendelethez</t>
  </si>
  <si>
    <t>6. melléklet a 2/2014. (II.27.) önkormányzati rendelethez</t>
  </si>
  <si>
    <t>Költségvetési szerv megnevezése</t>
  </si>
  <si>
    <t>Városellátó Szervezet</t>
  </si>
  <si>
    <t>03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</si>
  <si>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</si>
  <si>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</si>
  <si>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</si>
  <si>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</si>
  <si>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</si>
  <si>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</si>
  <si>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</si>
  <si>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</si>
  <si>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mód. feladatok</t>
  </si>
  <si>
    <t>Módosítás</t>
  </si>
  <si>
    <t>önként vállalt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</si>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</sst>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33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Border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right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49" fontId="5" fillId="0" borderId="9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center" vertical="center" wrapText="1"/>
    </xf>
    <xf numFmtId="164" fontId="5" fillId="0" borderId="15" xfId="0" applyNumberFormat="1" applyFont="1" applyFill="1" applyBorder="1" applyAlignment="1" applyProtection="1">
      <alignment horizontal="center" vertical="center" wrapText="1"/>
    </xf>
    <xf numFmtId="164" fontId="5" fillId="0" borderId="20" xfId="0" applyNumberFormat="1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vertical="center" wrapText="1"/>
    </xf>
    <xf numFmtId="3" fontId="9" fillId="0" borderId="17" xfId="0" applyNumberFormat="1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2" xfId="0" applyNumberFormat="1" applyFont="1" applyFill="1" applyBorder="1" applyAlignment="1" applyProtection="1">
      <alignment vertical="center" wrapText="1"/>
      <protection locked="0"/>
    </xf>
    <xf numFmtId="3" fontId="13" fillId="0" borderId="22" xfId="0" applyNumberFormat="1" applyFont="1" applyFill="1" applyBorder="1" applyAlignment="1" applyProtection="1">
      <alignment vertical="center" wrapText="1"/>
      <protection locked="0"/>
    </xf>
    <xf numFmtId="3" fontId="13" fillId="0" borderId="23" xfId="0" applyNumberFormat="1" applyFont="1" applyFill="1" applyBorder="1" applyAlignment="1" applyProtection="1">
      <alignment vertical="center" wrapTex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vertical="center" wrapText="1"/>
    </xf>
    <xf numFmtId="3" fontId="13" fillId="0" borderId="25" xfId="0" applyNumberFormat="1" applyFont="1" applyFill="1" applyBorder="1" applyAlignment="1" applyProtection="1">
      <alignment vertical="center" wrapText="1"/>
      <protection locked="0"/>
    </xf>
    <xf numFmtId="3" fontId="13" fillId="0" borderId="27" xfId="0" applyNumberFormat="1" applyFont="1" applyFill="1" applyBorder="1" applyAlignment="1" applyProtection="1">
      <alignment vertical="center" wrapText="1"/>
      <protection locked="0"/>
    </xf>
    <xf numFmtId="3" fontId="13" fillId="0" borderId="28" xfId="0" applyNumberFormat="1" applyFont="1" applyFill="1" applyBorder="1" applyAlignment="1" applyProtection="1">
      <alignment vertical="center" wrapText="1"/>
      <protection locked="0"/>
    </xf>
    <xf numFmtId="3" fontId="10" fillId="0" borderId="0" xfId="0" applyNumberFormat="1" applyFont="1" applyFill="1" applyAlignment="1" applyProtection="1">
      <alignment vertical="center" wrapText="1"/>
    </xf>
    <xf numFmtId="0" fontId="13" fillId="0" borderId="29" xfId="1" applyFont="1" applyFill="1" applyBorder="1" applyAlignment="1" applyProtection="1">
      <alignment horizontal="left" vertical="center" wrapText="1" indent="1"/>
    </xf>
    <xf numFmtId="3" fontId="13" fillId="0" borderId="30" xfId="1" applyNumberFormat="1" applyFont="1" applyFill="1" applyBorder="1" applyAlignment="1" applyProtection="1">
      <alignment vertical="center" wrapText="1"/>
    </xf>
    <xf numFmtId="3" fontId="13" fillId="0" borderId="25" xfId="1" applyNumberFormat="1" applyFont="1" applyFill="1" applyBorder="1" applyAlignment="1" applyProtection="1">
      <alignment vertical="center" wrapText="1"/>
    </xf>
    <xf numFmtId="3" fontId="13" fillId="0" borderId="29" xfId="0" applyNumberFormat="1" applyFont="1" applyFill="1" applyBorder="1" applyAlignment="1" applyProtection="1">
      <alignment vertical="center" wrapText="1"/>
      <protection locked="0"/>
    </xf>
    <xf numFmtId="3" fontId="13" fillId="0" borderId="0" xfId="0" applyNumberFormat="1" applyFont="1" applyFill="1" applyBorder="1" applyAlignment="1" applyProtection="1">
      <alignment vertical="center" wrapText="1"/>
      <protection locked="0"/>
    </xf>
    <xf numFmtId="3" fontId="13" fillId="0" borderId="31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6" xfId="0" applyNumberFormat="1" applyFont="1" applyFill="1" applyBorder="1" applyAlignment="1" applyProtection="1">
      <alignment vertical="center" wrapText="1"/>
      <protection locked="0"/>
    </xf>
    <xf numFmtId="3" fontId="13" fillId="0" borderId="19" xfId="0" applyNumberFormat="1" applyFont="1" applyFill="1" applyBorder="1" applyAlignment="1" applyProtection="1">
      <alignment vertical="center" wrapText="1"/>
      <protection locked="0"/>
    </xf>
    <xf numFmtId="3" fontId="13" fillId="0" borderId="32" xfId="0" applyNumberFormat="1" applyFont="1" applyFill="1" applyBorder="1" applyAlignment="1" applyProtection="1">
      <alignment vertical="center" wrapText="1"/>
      <protection locked="0"/>
    </xf>
    <xf numFmtId="3" fontId="9" fillId="0" borderId="15" xfId="0" applyNumberFormat="1" applyFont="1" applyFill="1" applyBorder="1" applyAlignment="1" applyProtection="1">
      <alignment vertical="center" wrapText="1"/>
    </xf>
    <xf numFmtId="3" fontId="9" fillId="0" borderId="33" xfId="0" applyNumberFormat="1" applyFont="1" applyFill="1" applyBorder="1" applyAlignment="1" applyProtection="1">
      <alignment vertical="center" wrapText="1"/>
    </xf>
    <xf numFmtId="0" fontId="13" fillId="0" borderId="34" xfId="1" applyFont="1" applyFill="1" applyBorder="1" applyAlignment="1" applyProtection="1">
      <alignment horizontal="left" vertical="center" wrapText="1" indent="1"/>
    </xf>
    <xf numFmtId="3" fontId="13" fillId="0" borderId="35" xfId="1" applyNumberFormat="1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6" xfId="1" applyNumberFormat="1" applyFont="1" applyFill="1" applyBorder="1" applyAlignment="1" applyProtection="1">
      <alignment vertical="center" wrapText="1"/>
    </xf>
    <xf numFmtId="3" fontId="9" fillId="0" borderId="15" xfId="0" applyNumberFormat="1" applyFont="1" applyFill="1" applyBorder="1" applyAlignment="1" applyProtection="1">
      <alignment vertical="center" wrapText="1"/>
      <protection locked="0"/>
    </xf>
    <xf numFmtId="3" fontId="9" fillId="0" borderId="33" xfId="0" applyNumberFormat="1" applyFont="1" applyFill="1" applyBorder="1" applyAlignment="1" applyProtection="1">
      <alignment vertical="center" wrapText="1"/>
      <protection locked="0"/>
    </xf>
    <xf numFmtId="3" fontId="9" fillId="0" borderId="17" xfId="0" applyNumberFormat="1" applyFont="1" applyFill="1" applyBorder="1" applyAlignment="1" applyProtection="1">
      <alignment vertical="center" wrapText="1"/>
      <protection locked="0"/>
    </xf>
    <xf numFmtId="49" fontId="11" fillId="0" borderId="36" xfId="0" applyNumberFormat="1" applyFont="1" applyFill="1" applyBorder="1" applyAlignment="1" applyProtection="1">
      <alignment horizontal="center" vertical="center" wrapText="1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35" xfId="1" applyNumberFormat="1" applyFont="1" applyFill="1" applyBorder="1" applyAlignment="1" applyProtection="1">
      <alignment vertical="center" wrapText="1"/>
    </xf>
    <xf numFmtId="3" fontId="11" fillId="0" borderId="2" xfId="0" applyNumberFormat="1" applyFont="1" applyFill="1" applyBorder="1" applyAlignment="1" applyProtection="1">
      <alignment vertical="center" wrapText="1"/>
      <protection locked="0"/>
    </xf>
    <xf numFmtId="3" fontId="11" fillId="0" borderId="37" xfId="0" applyNumberFormat="1" applyFont="1" applyFill="1" applyBorder="1" applyAlignment="1" applyProtection="1">
      <alignment vertical="center" wrapText="1"/>
      <protection locked="0"/>
    </xf>
    <xf numFmtId="3" fontId="11" fillId="0" borderId="23" xfId="0" applyNumberFormat="1" applyFont="1" applyFill="1" applyBorder="1" applyAlignment="1" applyProtection="1">
      <alignment vertical="center" wrapText="1"/>
      <protection locked="0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1" fillId="0" borderId="25" xfId="1" applyNumberFormat="1" applyFont="1" applyFill="1" applyBorder="1" applyAlignment="1" applyProtection="1">
      <alignment vertical="center" wrapTex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3" fontId="11" fillId="0" borderId="0" xfId="0" applyNumberFormat="1" applyFont="1" applyFill="1" applyBorder="1" applyAlignment="1" applyProtection="1">
      <alignment vertical="center" wrapText="1"/>
      <protection locked="0"/>
    </xf>
    <xf numFmtId="3" fontId="11" fillId="0" borderId="31" xfId="0" applyNumberFormat="1" applyFont="1" applyFill="1" applyBorder="1" applyAlignment="1" applyProtection="1">
      <alignment vertical="center" wrapText="1"/>
      <protection locked="0"/>
    </xf>
    <xf numFmtId="0" fontId="11" fillId="0" borderId="8" xfId="1" quotePrefix="1" applyFont="1" applyFill="1" applyBorder="1" applyAlignment="1" applyProtection="1">
      <alignment horizontal="left" vertical="center" wrapText="1" indent="1"/>
    </xf>
    <xf numFmtId="3" fontId="11" fillId="0" borderId="38" xfId="1" quotePrefix="1" applyNumberFormat="1" applyFont="1" applyFill="1" applyBorder="1" applyAlignment="1" applyProtection="1">
      <alignment vertical="center" wrapText="1"/>
    </xf>
    <xf numFmtId="3" fontId="11" fillId="0" borderId="6" xfId="0" applyNumberFormat="1" applyFont="1" applyFill="1" applyBorder="1" applyAlignment="1" applyProtection="1">
      <alignment vertical="center" wrapText="1"/>
      <protection locked="0"/>
    </xf>
    <xf numFmtId="3" fontId="11" fillId="0" borderId="39" xfId="0" applyNumberFormat="1" applyFont="1" applyFill="1" applyBorder="1" applyAlignment="1" applyProtection="1">
      <alignment vertical="center" wrapText="1"/>
      <protection locked="0"/>
    </xf>
    <xf numFmtId="3" fontId="11" fillId="0" borderId="32" xfId="0" applyNumberFormat="1" applyFont="1" applyFill="1" applyBorder="1" applyAlignment="1" applyProtection="1">
      <alignment vertical="center" wrapText="1"/>
      <protection locked="0"/>
    </xf>
    <xf numFmtId="0" fontId="11" fillId="0" borderId="8" xfId="1" applyFont="1" applyFill="1" applyBorder="1" applyAlignment="1" applyProtection="1">
      <alignment horizontal="left" vertical="center" wrapText="1" indent="1"/>
    </xf>
    <xf numFmtId="3" fontId="11" fillId="0" borderId="38" xfId="1" applyNumberFormat="1" applyFont="1" applyFill="1" applyBorder="1" applyAlignment="1" applyProtection="1">
      <alignment vertical="center" wrapText="1"/>
    </xf>
    <xf numFmtId="3" fontId="9" fillId="0" borderId="15" xfId="1" applyNumberFormat="1" applyFont="1" applyFill="1" applyBorder="1" applyAlignment="1" applyProtection="1">
      <alignment vertical="center" wrapText="1"/>
    </xf>
    <xf numFmtId="3" fontId="9" fillId="0" borderId="33" xfId="1" applyNumberFormat="1" applyFont="1" applyFill="1" applyBorder="1" applyAlignment="1" applyProtection="1">
      <alignment vertical="center" wrapText="1"/>
    </xf>
    <xf numFmtId="3" fontId="9" fillId="0" borderId="14" xfId="1" applyNumberFormat="1" applyFont="1" applyFill="1" applyBorder="1" applyAlignment="1" applyProtection="1">
      <alignment vertical="center" wrapText="1"/>
    </xf>
    <xf numFmtId="3" fontId="9" fillId="0" borderId="40" xfId="0" applyNumberFormat="1" applyFont="1" applyFill="1" applyBorder="1" applyAlignment="1" applyProtection="1">
      <alignment vertical="center" wrapText="1"/>
      <protection locked="0"/>
    </xf>
    <xf numFmtId="3" fontId="9" fillId="0" borderId="41" xfId="0" applyNumberFormat="1" applyFont="1" applyFill="1" applyBorder="1" applyAlignment="1" applyProtection="1">
      <alignment vertical="center" wrapText="1"/>
    </xf>
    <xf numFmtId="0" fontId="15" fillId="0" borderId="14" xfId="0" applyFont="1" applyBorder="1" applyAlignment="1" applyProtection="1">
      <alignment horizontal="center" vertical="center" wrapText="1"/>
    </xf>
    <xf numFmtId="3" fontId="9" fillId="0" borderId="42" xfId="1" applyNumberFormat="1" applyFont="1" applyFill="1" applyBorder="1" applyAlignment="1" applyProtection="1">
      <alignment vertical="center" wrapText="1"/>
    </xf>
    <xf numFmtId="3" fontId="9" fillId="0" borderId="38" xfId="1" applyNumberFormat="1" applyFont="1" applyFill="1" applyBorder="1" applyAlignment="1" applyProtection="1">
      <alignment vertical="center" wrapText="1"/>
    </xf>
    <xf numFmtId="3" fontId="9" fillId="0" borderId="6" xfId="0" applyNumberFormat="1" applyFont="1" applyFill="1" applyBorder="1" applyAlignment="1" applyProtection="1">
      <alignment vertical="center" wrapText="1"/>
      <protection locked="0"/>
    </xf>
    <xf numFmtId="3" fontId="9" fillId="0" borderId="39" xfId="0" applyNumberFormat="1" applyFont="1" applyFill="1" applyBorder="1" applyAlignment="1" applyProtection="1">
      <alignment vertical="center" wrapText="1"/>
      <protection locked="0"/>
    </xf>
    <xf numFmtId="3" fontId="9" fillId="0" borderId="32" xfId="0" applyNumberFormat="1" applyFont="1" applyFill="1" applyBorder="1" applyAlignment="1" applyProtection="1">
      <alignment vertical="center" wrapText="1"/>
      <protection locked="0"/>
    </xf>
    <xf numFmtId="0" fontId="16" fillId="0" borderId="40" xfId="0" applyFont="1" applyBorder="1" applyAlignment="1" applyProtection="1">
      <alignment horizontal="left" wrapText="1" indent="1"/>
    </xf>
    <xf numFmtId="3" fontId="16" fillId="0" borderId="15" xfId="0" applyNumberFormat="1" applyFont="1" applyBorder="1" applyAlignment="1" applyProtection="1">
      <alignment wrapText="1"/>
    </xf>
    <xf numFmtId="3" fontId="4" fillId="0" borderId="41" xfId="0" applyNumberFormat="1" applyFont="1" applyFill="1" applyBorder="1" applyAlignment="1" applyProtection="1">
      <alignment vertical="center" wrapText="1"/>
    </xf>
    <xf numFmtId="3" fontId="4" fillId="0" borderId="33" xfId="0" applyNumberFormat="1" applyFont="1" applyFill="1" applyBorder="1" applyAlignment="1" applyProtection="1">
      <alignment vertical="center" wrapText="1"/>
    </xf>
    <xf numFmtId="3" fontId="4" fillId="0" borderId="17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vertical="center" wrapText="1"/>
    </xf>
    <xf numFmtId="3" fontId="4" fillId="0" borderId="0" xfId="0" applyNumberFormat="1" applyFont="1" applyFill="1" applyBorder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 wrapText="1"/>
    </xf>
    <xf numFmtId="3" fontId="5" fillId="0" borderId="33" xfId="0" applyNumberFormat="1" applyFont="1" applyFill="1" applyBorder="1" applyAlignment="1" applyProtection="1">
      <alignment vertical="center" wrapText="1"/>
    </xf>
    <xf numFmtId="3" fontId="4" fillId="0" borderId="15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>
      <alignment vertical="center" wrapText="1"/>
    </xf>
    <xf numFmtId="3" fontId="11" fillId="0" borderId="25" xfId="0" applyNumberFormat="1" applyFont="1" applyFill="1" applyBorder="1" applyAlignment="1" applyProtection="1">
      <alignment vertical="center" wrapText="1"/>
      <protection locked="0"/>
    </xf>
    <xf numFmtId="3" fontId="11" fillId="0" borderId="27" xfId="0" applyNumberFormat="1" applyFont="1" applyFill="1" applyBorder="1" applyAlignment="1" applyProtection="1">
      <alignment vertical="center" wrapText="1"/>
      <protection locked="0"/>
    </xf>
    <xf numFmtId="3" fontId="11" fillId="0" borderId="28" xfId="0" applyNumberFormat="1" applyFont="1" applyFill="1" applyBorder="1" applyAlignment="1" applyProtection="1">
      <alignment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 indent="1"/>
    </xf>
    <xf numFmtId="3" fontId="5" fillId="0" borderId="16" xfId="0" applyNumberFormat="1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0" fillId="0" borderId="31" xfId="0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left" vertical="center"/>
    </xf>
    <xf numFmtId="0" fontId="8" fillId="0" borderId="40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  <xf numFmtId="0" fontId="8" fillId="0" borderId="33" xfId="0" applyFont="1" applyFill="1" applyBorder="1" applyAlignment="1" applyProtection="1">
      <alignment vertical="center" wrapText="1"/>
    </xf>
    <xf numFmtId="3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9"/>
  <sheetViews>
    <sheetView tabSelected="1" zoomScaleNormal="100" workbookViewId="0">
      <selection activeCell="C1" sqref="C1:G1"/>
    </sheetView>
  </sheetViews>
  <sheetFormatPr defaultRowHeight="12.75" x14ac:dyDescent="0.2"/>
  <cols>
    <col min="1" max="1" width="10.33203125" style="124" customWidth="1"/>
    <col min="2" max="2" width="62.5" style="25" customWidth="1"/>
    <col min="3" max="3" width="13.5" style="25" customWidth="1"/>
    <col min="4" max="4" width="14.1640625" style="25" customWidth="1"/>
    <col min="5" max="6" width="13.6640625" style="25" customWidth="1"/>
    <col min="7" max="7" width="16.5" style="25" customWidth="1"/>
    <col min="8" max="8" width="13.6640625" style="25" customWidth="1"/>
    <col min="9" max="16384" width="9.33203125" style="25"/>
  </cols>
  <sheetData>
    <row r="1" spans="1:9" s="4" customFormat="1" ht="21" customHeight="1" x14ac:dyDescent="0.2">
      <c r="A1" s="1"/>
      <c r="B1" s="2"/>
      <c r="C1" s="3" t="s">
        <v>0</v>
      </c>
      <c r="D1" s="3"/>
      <c r="E1" s="3"/>
      <c r="F1" s="3"/>
      <c r="G1" s="3"/>
    </row>
    <row r="2" spans="1:9" s="4" customFormat="1" ht="21" customHeight="1" thickBot="1" x14ac:dyDescent="0.25">
      <c r="A2" s="1"/>
      <c r="B2" s="2"/>
      <c r="C2" s="3" t="s">
        <v>1</v>
      </c>
      <c r="D2" s="3"/>
      <c r="E2" s="3"/>
      <c r="F2" s="3"/>
      <c r="G2" s="3"/>
    </row>
    <row r="3" spans="1:9" s="11" customFormat="1" ht="25.5" customHeight="1" x14ac:dyDescent="0.2">
      <c r="A3" s="5" t="s">
        <v>2</v>
      </c>
      <c r="B3" s="6" t="s">
        <v>3</v>
      </c>
      <c r="C3" s="7"/>
      <c r="D3" s="7"/>
      <c r="E3" s="7"/>
      <c r="F3" s="8"/>
      <c r="G3" s="9"/>
      <c r="H3" s="10" t="s">
        <v>4</v>
      </c>
    </row>
    <row r="4" spans="1:9" s="11" customFormat="1" ht="24.75" customHeight="1" thickBot="1" x14ac:dyDescent="0.25">
      <c r="A4" s="12" t="s">
        <v>5</v>
      </c>
      <c r="B4" s="13" t="s">
        <v>6</v>
      </c>
      <c r="C4" s="14"/>
      <c r="D4" s="14"/>
      <c r="E4" s="13"/>
      <c r="F4" s="15"/>
      <c r="G4" s="16"/>
      <c r="H4" s="17" t="s">
        <v>7</v>
      </c>
    </row>
    <row r="5" spans="1:9" s="20" customFormat="1" ht="15.95" customHeight="1" thickBot="1" x14ac:dyDescent="0.3">
      <c r="A5" s="18"/>
      <c r="B5" s="18"/>
      <c r="C5" s="18"/>
      <c r="D5" s="18"/>
      <c r="E5" s="18"/>
      <c r="F5" s="19"/>
      <c r="G5" s="19"/>
      <c r="H5" s="19" t="s">
        <v>8</v>
      </c>
    </row>
    <row r="6" spans="1:9" ht="36.75" thickBot="1" x14ac:dyDescent="0.25">
      <c r="A6" s="21" t="s">
        <v>9</v>
      </c>
      <c r="B6" s="22" t="s">
        <v>10</v>
      </c>
      <c r="C6" s="23" t="s">
        <v>11</v>
      </c>
      <c r="D6" s="24" t="s">
        <v>12</v>
      </c>
      <c r="E6" s="23" t="s">
        <v>13</v>
      </c>
      <c r="F6" s="24" t="s">
        <v>14</v>
      </c>
      <c r="G6" s="24" t="s">
        <v>15</v>
      </c>
      <c r="H6" s="24" t="s">
        <v>14</v>
      </c>
    </row>
    <row r="7" spans="1:9" s="30" customFormat="1" ht="12.95" customHeight="1" thickBot="1" x14ac:dyDescent="0.25">
      <c r="A7" s="26"/>
      <c r="B7" s="27" t="s">
        <v>16</v>
      </c>
      <c r="C7" s="28" t="s">
        <v>17</v>
      </c>
      <c r="D7" s="28" t="s">
        <v>18</v>
      </c>
      <c r="E7" s="29" t="s">
        <v>19</v>
      </c>
      <c r="F7" s="29" t="s">
        <v>20</v>
      </c>
      <c r="G7" s="29" t="s">
        <v>21</v>
      </c>
      <c r="H7" s="29" t="s">
        <v>22</v>
      </c>
    </row>
    <row r="8" spans="1:9" s="30" customFormat="1" ht="15.95" customHeight="1" thickBot="1" x14ac:dyDescent="0.25">
      <c r="A8" s="31"/>
      <c r="B8" s="32" t="s">
        <v>23</v>
      </c>
      <c r="C8" s="32"/>
      <c r="D8" s="32"/>
      <c r="E8" s="32"/>
      <c r="F8" s="33"/>
      <c r="G8" s="34"/>
      <c r="H8" s="35"/>
    </row>
    <row r="9" spans="1:9" s="39" customFormat="1" ht="12" customHeight="1" thickBot="1" x14ac:dyDescent="0.25">
      <c r="A9" s="26" t="s">
        <v>24</v>
      </c>
      <c r="B9" s="36" t="s">
        <v>25</v>
      </c>
      <c r="C9" s="37">
        <f t="shared" ref="C9:H9" si="0">SUM(C10:C19)</f>
        <v>120427</v>
      </c>
      <c r="D9" s="37">
        <f t="shared" si="0"/>
        <v>120427</v>
      </c>
      <c r="E9" s="37">
        <f t="shared" si="0"/>
        <v>89294</v>
      </c>
      <c r="F9" s="38">
        <f t="shared" si="0"/>
        <v>0</v>
      </c>
      <c r="G9" s="38">
        <f t="shared" si="0"/>
        <v>31133</v>
      </c>
      <c r="H9" s="38">
        <f t="shared" si="0"/>
        <v>0</v>
      </c>
    </row>
    <row r="10" spans="1:9" s="39" customFormat="1" ht="12" customHeight="1" x14ac:dyDescent="0.2">
      <c r="A10" s="40" t="s">
        <v>26</v>
      </c>
      <c r="B10" s="41" t="s">
        <v>27</v>
      </c>
      <c r="C10" s="42"/>
      <c r="D10" s="42"/>
      <c r="E10" s="42"/>
      <c r="F10" s="43"/>
      <c r="G10" s="44"/>
      <c r="H10" s="45"/>
    </row>
    <row r="11" spans="1:9" s="39" customFormat="1" ht="12" customHeight="1" x14ac:dyDescent="0.2">
      <c r="A11" s="46" t="s">
        <v>28</v>
      </c>
      <c r="B11" s="47" t="s">
        <v>29</v>
      </c>
      <c r="C11" s="48">
        <v>11991</v>
      </c>
      <c r="D11" s="48">
        <f>+E11+G11</f>
        <v>11991</v>
      </c>
      <c r="E11" s="48">
        <v>1860</v>
      </c>
      <c r="F11" s="49"/>
      <c r="G11" s="50">
        <v>10131</v>
      </c>
      <c r="H11" s="51"/>
      <c r="I11" s="52"/>
    </row>
    <row r="12" spans="1:9" s="39" customFormat="1" ht="12" customHeight="1" x14ac:dyDescent="0.2">
      <c r="A12" s="46" t="s">
        <v>30</v>
      </c>
      <c r="B12" s="47" t="s">
        <v>31</v>
      </c>
      <c r="C12" s="48">
        <v>9835</v>
      </c>
      <c r="D12" s="48">
        <f t="shared" ref="D12:D18" si="1">+E12+G12</f>
        <v>9835</v>
      </c>
      <c r="E12" s="48">
        <v>0</v>
      </c>
      <c r="F12" s="49"/>
      <c r="G12" s="50">
        <v>9835</v>
      </c>
      <c r="H12" s="51"/>
    </row>
    <row r="13" spans="1:9" s="39" customFormat="1" ht="12" customHeight="1" x14ac:dyDescent="0.2">
      <c r="A13" s="46" t="s">
        <v>32</v>
      </c>
      <c r="B13" s="47" t="s">
        <v>33</v>
      </c>
      <c r="C13" s="48">
        <v>0</v>
      </c>
      <c r="D13" s="48">
        <f t="shared" si="1"/>
        <v>0</v>
      </c>
      <c r="E13" s="48">
        <v>0</v>
      </c>
      <c r="F13" s="49"/>
      <c r="G13" s="50">
        <v>0</v>
      </c>
      <c r="H13" s="51"/>
    </row>
    <row r="14" spans="1:9" s="39" customFormat="1" ht="12" customHeight="1" x14ac:dyDescent="0.2">
      <c r="A14" s="46" t="s">
        <v>34</v>
      </c>
      <c r="B14" s="47" t="s">
        <v>35</v>
      </c>
      <c r="C14" s="48">
        <v>54857</v>
      </c>
      <c r="D14" s="48">
        <f t="shared" si="1"/>
        <v>54857</v>
      </c>
      <c r="E14" s="48">
        <v>54857</v>
      </c>
      <c r="F14" s="49"/>
      <c r="G14" s="50">
        <v>0</v>
      </c>
      <c r="H14" s="51"/>
    </row>
    <row r="15" spans="1:9" s="39" customFormat="1" ht="12" customHeight="1" x14ac:dyDescent="0.2">
      <c r="A15" s="46" t="s">
        <v>36</v>
      </c>
      <c r="B15" s="47" t="s">
        <v>37</v>
      </c>
      <c r="C15" s="48">
        <v>19811</v>
      </c>
      <c r="D15" s="48">
        <f>+E15+G15</f>
        <v>19811</v>
      </c>
      <c r="E15" s="48">
        <v>14811</v>
      </c>
      <c r="F15" s="49"/>
      <c r="G15" s="50">
        <v>5000</v>
      </c>
      <c r="H15" s="51"/>
    </row>
    <row r="16" spans="1:9" s="39" customFormat="1" ht="12" customHeight="1" x14ac:dyDescent="0.2">
      <c r="A16" s="46" t="s">
        <v>38</v>
      </c>
      <c r="B16" s="53" t="s">
        <v>39</v>
      </c>
      <c r="C16" s="54">
        <v>23624</v>
      </c>
      <c r="D16" s="48">
        <f>+E16+G16</f>
        <v>23624</v>
      </c>
      <c r="E16" s="54">
        <v>17763</v>
      </c>
      <c r="F16" s="49"/>
      <c r="G16" s="50">
        <v>5861</v>
      </c>
      <c r="H16" s="51"/>
    </row>
    <row r="17" spans="1:8" s="39" customFormat="1" ht="12" customHeight="1" x14ac:dyDescent="0.2">
      <c r="A17" s="46" t="s">
        <v>40</v>
      </c>
      <c r="B17" s="47" t="s">
        <v>41</v>
      </c>
      <c r="C17" s="55">
        <v>3</v>
      </c>
      <c r="D17" s="48">
        <f>+E17+G17</f>
        <v>3</v>
      </c>
      <c r="E17" s="55">
        <v>3</v>
      </c>
      <c r="F17" s="56"/>
      <c r="G17" s="57"/>
      <c r="H17" s="58"/>
    </row>
    <row r="18" spans="1:8" s="59" customFormat="1" ht="12" customHeight="1" x14ac:dyDescent="0.2">
      <c r="A18" s="46" t="s">
        <v>42</v>
      </c>
      <c r="B18" s="47" t="s">
        <v>43</v>
      </c>
      <c r="C18" s="48">
        <v>0</v>
      </c>
      <c r="D18" s="48">
        <f t="shared" si="1"/>
        <v>0</v>
      </c>
      <c r="E18" s="48">
        <v>0</v>
      </c>
      <c r="F18" s="49"/>
      <c r="G18" s="50"/>
      <c r="H18" s="51"/>
    </row>
    <row r="19" spans="1:8" s="59" customFormat="1" ht="12" customHeight="1" thickBot="1" x14ac:dyDescent="0.25">
      <c r="A19" s="46" t="s">
        <v>44</v>
      </c>
      <c r="B19" s="53" t="s">
        <v>45</v>
      </c>
      <c r="C19" s="54">
        <v>306</v>
      </c>
      <c r="D19" s="54">
        <f>+E19+G19</f>
        <v>306</v>
      </c>
      <c r="E19" s="54">
        <v>0</v>
      </c>
      <c r="F19" s="60"/>
      <c r="G19" s="61">
        <v>306</v>
      </c>
      <c r="H19" s="62"/>
    </row>
    <row r="20" spans="1:8" s="39" customFormat="1" ht="12" customHeight="1" thickBot="1" x14ac:dyDescent="0.25">
      <c r="A20" s="26" t="s">
        <v>46</v>
      </c>
      <c r="B20" s="36" t="s">
        <v>47</v>
      </c>
      <c r="C20" s="37">
        <f>SUM(C21:C24)</f>
        <v>0</v>
      </c>
      <c r="D20" s="37">
        <f>SUM(D21:D24)</f>
        <v>0</v>
      </c>
      <c r="E20" s="37">
        <f>SUM(E21:E24)</f>
        <v>0</v>
      </c>
      <c r="F20" s="63">
        <f>SUM(F21:F23)</f>
        <v>0</v>
      </c>
      <c r="G20" s="64">
        <f>SUM(G21:G23)</f>
        <v>0</v>
      </c>
      <c r="H20" s="38">
        <f>SUM(H21:H23)</f>
        <v>0</v>
      </c>
    </row>
    <row r="21" spans="1:8" s="59" customFormat="1" ht="12" customHeight="1" x14ac:dyDescent="0.2">
      <c r="A21" s="46" t="s">
        <v>48</v>
      </c>
      <c r="B21" s="65" t="s">
        <v>49</v>
      </c>
      <c r="C21" s="66"/>
      <c r="D21" s="66"/>
      <c r="E21" s="66"/>
      <c r="F21" s="43"/>
      <c r="G21" s="50"/>
      <c r="H21" s="45"/>
    </row>
    <row r="22" spans="1:8" s="59" customFormat="1" ht="12" customHeight="1" x14ac:dyDescent="0.2">
      <c r="A22" s="46" t="s">
        <v>50</v>
      </c>
      <c r="B22" s="47" t="s">
        <v>51</v>
      </c>
      <c r="C22" s="48"/>
      <c r="D22" s="48"/>
      <c r="E22" s="48"/>
      <c r="F22" s="49"/>
      <c r="G22" s="50"/>
      <c r="H22" s="51"/>
    </row>
    <row r="23" spans="1:8" s="59" customFormat="1" ht="12" customHeight="1" x14ac:dyDescent="0.2">
      <c r="A23" s="46" t="s">
        <v>52</v>
      </c>
      <c r="B23" s="47" t="s">
        <v>53</v>
      </c>
      <c r="C23" s="48"/>
      <c r="D23" s="48"/>
      <c r="E23" s="48"/>
      <c r="F23" s="49"/>
      <c r="G23" s="50"/>
      <c r="H23" s="51"/>
    </row>
    <row r="24" spans="1:8" s="59" customFormat="1" ht="12" customHeight="1" thickBot="1" x14ac:dyDescent="0.25">
      <c r="A24" s="46" t="s">
        <v>54</v>
      </c>
      <c r="B24" s="47" t="s">
        <v>55</v>
      </c>
      <c r="C24" s="48"/>
      <c r="D24" s="48"/>
      <c r="E24" s="48"/>
      <c r="F24" s="60"/>
      <c r="G24" s="50"/>
      <c r="H24" s="62"/>
    </row>
    <row r="25" spans="1:8" s="59" customFormat="1" ht="12" customHeight="1" thickBot="1" x14ac:dyDescent="0.25">
      <c r="A25" s="67" t="s">
        <v>56</v>
      </c>
      <c r="B25" s="68" t="s">
        <v>57</v>
      </c>
      <c r="C25" s="69"/>
      <c r="D25" s="69"/>
      <c r="E25" s="69"/>
      <c r="F25" s="70"/>
      <c r="G25" s="71"/>
      <c r="H25" s="72"/>
    </row>
    <row r="26" spans="1:8" s="59" customFormat="1" ht="12" customHeight="1" thickBot="1" x14ac:dyDescent="0.25">
      <c r="A26" s="67" t="s">
        <v>58</v>
      </c>
      <c r="B26" s="68" t="s">
        <v>59</v>
      </c>
      <c r="C26" s="69">
        <f>SUM(C27:C29)</f>
        <v>0</v>
      </c>
      <c r="D26" s="69">
        <f>SUM(D27:D29)</f>
        <v>0</v>
      </c>
      <c r="E26" s="69">
        <f>SUM(E27:E29)</f>
        <v>0</v>
      </c>
      <c r="F26" s="38">
        <f>+F27+F28</f>
        <v>0</v>
      </c>
      <c r="G26" s="37">
        <f>+G27+G28</f>
        <v>0</v>
      </c>
      <c r="H26" s="38">
        <f>+H27+H28</f>
        <v>0</v>
      </c>
    </row>
    <row r="27" spans="1:8" s="59" customFormat="1" ht="12" customHeight="1" x14ac:dyDescent="0.2">
      <c r="A27" s="73" t="s">
        <v>60</v>
      </c>
      <c r="B27" s="74" t="s">
        <v>51</v>
      </c>
      <c r="C27" s="75"/>
      <c r="D27" s="75"/>
      <c r="E27" s="75"/>
      <c r="F27" s="76"/>
      <c r="G27" s="77"/>
      <c r="H27" s="78"/>
    </row>
    <row r="28" spans="1:8" s="59" customFormat="1" ht="12" customHeight="1" x14ac:dyDescent="0.2">
      <c r="A28" s="73" t="s">
        <v>61</v>
      </c>
      <c r="B28" s="79" t="s">
        <v>62</v>
      </c>
      <c r="C28" s="80"/>
      <c r="D28" s="80"/>
      <c r="E28" s="80"/>
      <c r="F28" s="81"/>
      <c r="G28" s="82"/>
      <c r="H28" s="83"/>
    </row>
    <row r="29" spans="1:8" s="59" customFormat="1" ht="12" customHeight="1" thickBot="1" x14ac:dyDescent="0.25">
      <c r="A29" s="46" t="s">
        <v>63</v>
      </c>
      <c r="B29" s="84" t="s">
        <v>64</v>
      </c>
      <c r="C29" s="85"/>
      <c r="D29" s="85"/>
      <c r="E29" s="85"/>
      <c r="F29" s="86"/>
      <c r="G29" s="87"/>
      <c r="H29" s="88"/>
    </row>
    <row r="30" spans="1:8" s="59" customFormat="1" ht="12" customHeight="1" thickBot="1" x14ac:dyDescent="0.25">
      <c r="A30" s="67" t="s">
        <v>65</v>
      </c>
      <c r="B30" s="68" t="s">
        <v>66</v>
      </c>
      <c r="C30" s="69">
        <f>SUM(C31:C33)</f>
        <v>0</v>
      </c>
      <c r="D30" s="69">
        <f>SUM(D31:D33)</f>
        <v>0</v>
      </c>
      <c r="E30" s="69">
        <f>SUM(E31:E33)</f>
        <v>0</v>
      </c>
      <c r="F30" s="63">
        <f>+F31+F32+F33</f>
        <v>0</v>
      </c>
      <c r="G30" s="64">
        <f>+G31+G32+G33</f>
        <v>0</v>
      </c>
      <c r="H30" s="38">
        <f>+H31+H32+H33</f>
        <v>0</v>
      </c>
    </row>
    <row r="31" spans="1:8" s="59" customFormat="1" ht="12" customHeight="1" x14ac:dyDescent="0.2">
      <c r="A31" s="73" t="s">
        <v>67</v>
      </c>
      <c r="B31" s="74" t="s">
        <v>68</v>
      </c>
      <c r="C31" s="75"/>
      <c r="D31" s="75"/>
      <c r="E31" s="75"/>
      <c r="F31" s="76"/>
      <c r="G31" s="77"/>
      <c r="H31" s="78"/>
    </row>
    <row r="32" spans="1:8" s="59" customFormat="1" ht="12" customHeight="1" x14ac:dyDescent="0.2">
      <c r="A32" s="73" t="s">
        <v>69</v>
      </c>
      <c r="B32" s="79" t="s">
        <v>70</v>
      </c>
      <c r="C32" s="80"/>
      <c r="D32" s="80"/>
      <c r="E32" s="80"/>
      <c r="F32" s="81"/>
      <c r="G32" s="82"/>
      <c r="H32" s="83"/>
    </row>
    <row r="33" spans="1:8" s="59" customFormat="1" ht="12" customHeight="1" thickBot="1" x14ac:dyDescent="0.25">
      <c r="A33" s="46" t="s">
        <v>71</v>
      </c>
      <c r="B33" s="89" t="s">
        <v>72</v>
      </c>
      <c r="C33" s="90"/>
      <c r="D33" s="90"/>
      <c r="E33" s="90"/>
      <c r="F33" s="86"/>
      <c r="G33" s="87"/>
      <c r="H33" s="88"/>
    </row>
    <row r="34" spans="1:8" s="39" customFormat="1" ht="12" customHeight="1" thickBot="1" x14ac:dyDescent="0.25">
      <c r="A34" s="67" t="s">
        <v>73</v>
      </c>
      <c r="B34" s="68" t="s">
        <v>74</v>
      </c>
      <c r="C34" s="91"/>
      <c r="D34" s="92"/>
      <c r="E34" s="69"/>
      <c r="F34" s="70"/>
      <c r="G34" s="71"/>
      <c r="H34" s="72"/>
    </row>
    <row r="35" spans="1:8" s="39" customFormat="1" ht="12" customHeight="1" thickBot="1" x14ac:dyDescent="0.25">
      <c r="A35" s="67" t="s">
        <v>75</v>
      </c>
      <c r="B35" s="68" t="s">
        <v>76</v>
      </c>
      <c r="C35" s="91"/>
      <c r="D35" s="92"/>
      <c r="E35" s="93"/>
      <c r="F35" s="94"/>
      <c r="G35" s="71"/>
      <c r="H35" s="72"/>
    </row>
    <row r="36" spans="1:8" s="39" customFormat="1" ht="12" customHeight="1" thickBot="1" x14ac:dyDescent="0.25">
      <c r="A36" s="26" t="s">
        <v>77</v>
      </c>
      <c r="B36" s="68" t="s">
        <v>78</v>
      </c>
      <c r="C36" s="91">
        <f>C9+C20+C25+C26+C30+C34+C35</f>
        <v>120427</v>
      </c>
      <c r="D36" s="91">
        <f>D9+D20+D25+D26+D30+D34+D35</f>
        <v>120427</v>
      </c>
      <c r="E36" s="91">
        <f>E9+E20+E25+E26+E30+E34+E35</f>
        <v>89294</v>
      </c>
      <c r="F36" s="95">
        <f>+F9+F20+F25+F26+F30+F34+F35</f>
        <v>0</v>
      </c>
      <c r="G36" s="64">
        <f>+G9+G20+G25+G26+G30+G34+G35</f>
        <v>31133</v>
      </c>
      <c r="H36" s="38">
        <f>+H9+H20+H25+H26+H30+H34+H35</f>
        <v>0</v>
      </c>
    </row>
    <row r="37" spans="1:8" s="39" customFormat="1" ht="12" customHeight="1" thickBot="1" x14ac:dyDescent="0.25">
      <c r="A37" s="96" t="s">
        <v>79</v>
      </c>
      <c r="B37" s="68" t="s">
        <v>80</v>
      </c>
      <c r="C37" s="91">
        <f>SUM(C38:C40)</f>
        <v>122875</v>
      </c>
      <c r="D37" s="92">
        <f>SUM(D38:D40)</f>
        <v>122875</v>
      </c>
      <c r="E37" s="97">
        <f>SUM(E38:E40)</f>
        <v>76152</v>
      </c>
      <c r="F37" s="95">
        <f>+F38+F39+F40</f>
        <v>0</v>
      </c>
      <c r="G37" s="64">
        <f>+G38+G39+G40</f>
        <v>46723</v>
      </c>
      <c r="H37" s="38">
        <f>+H38+H39+H40</f>
        <v>0</v>
      </c>
    </row>
    <row r="38" spans="1:8" s="39" customFormat="1" ht="12" customHeight="1" x14ac:dyDescent="0.2">
      <c r="A38" s="73" t="s">
        <v>81</v>
      </c>
      <c r="B38" s="74" t="s">
        <v>82</v>
      </c>
      <c r="C38" s="75"/>
      <c r="D38" s="75"/>
      <c r="E38" s="75"/>
      <c r="F38" s="76"/>
      <c r="G38" s="77"/>
      <c r="H38" s="78"/>
    </row>
    <row r="39" spans="1:8" s="39" customFormat="1" ht="12" customHeight="1" x14ac:dyDescent="0.2">
      <c r="A39" s="73" t="s">
        <v>83</v>
      </c>
      <c r="B39" s="79" t="s">
        <v>84</v>
      </c>
      <c r="C39" s="80"/>
      <c r="D39" s="80"/>
      <c r="E39" s="80"/>
      <c r="F39" s="81"/>
      <c r="G39" s="82"/>
      <c r="H39" s="83"/>
    </row>
    <row r="40" spans="1:8" s="59" customFormat="1" ht="12" customHeight="1" thickBot="1" x14ac:dyDescent="0.25">
      <c r="A40" s="46" t="s">
        <v>85</v>
      </c>
      <c r="B40" s="89" t="s">
        <v>86</v>
      </c>
      <c r="C40" s="98">
        <v>122875</v>
      </c>
      <c r="D40" s="98">
        <f>+E40+G40</f>
        <v>122875</v>
      </c>
      <c r="E40" s="98">
        <v>76152</v>
      </c>
      <c r="F40" s="99"/>
      <c r="G40" s="100">
        <v>46723</v>
      </c>
      <c r="H40" s="101"/>
    </row>
    <row r="41" spans="1:8" s="59" customFormat="1" ht="15" customHeight="1" thickBot="1" x14ac:dyDescent="0.25">
      <c r="A41" s="96" t="s">
        <v>87</v>
      </c>
      <c r="B41" s="102" t="s">
        <v>88</v>
      </c>
      <c r="C41" s="103">
        <f>C36+C37</f>
        <v>243302</v>
      </c>
      <c r="D41" s="103">
        <f>D36+D37</f>
        <v>243302</v>
      </c>
      <c r="E41" s="103">
        <f>E36+E37</f>
        <v>165446</v>
      </c>
      <c r="F41" s="104">
        <f>+F36+F37</f>
        <v>0</v>
      </c>
      <c r="G41" s="105">
        <f>+G36+G37</f>
        <v>77856</v>
      </c>
      <c r="H41" s="106">
        <f>+H36+H37</f>
        <v>0</v>
      </c>
    </row>
    <row r="42" spans="1:8" s="59" customFormat="1" ht="15" customHeight="1" x14ac:dyDescent="0.2">
      <c r="A42" s="107"/>
      <c r="B42" s="108"/>
      <c r="C42" s="108"/>
      <c r="D42" s="109"/>
      <c r="E42" s="109"/>
      <c r="F42" s="110"/>
      <c r="G42" s="110"/>
      <c r="H42" s="110"/>
    </row>
    <row r="43" spans="1:8" ht="13.5" thickBot="1" x14ac:dyDescent="0.25">
      <c r="A43" s="111"/>
      <c r="B43" s="112"/>
      <c r="C43" s="112"/>
      <c r="D43" s="113"/>
      <c r="E43" s="113"/>
      <c r="F43" s="113"/>
      <c r="G43" s="113"/>
      <c r="H43" s="113"/>
    </row>
    <row r="44" spans="1:8" s="30" customFormat="1" ht="16.5" customHeight="1" thickBot="1" x14ac:dyDescent="0.25">
      <c r="A44" s="114"/>
      <c r="B44" s="115" t="s">
        <v>89</v>
      </c>
      <c r="C44" s="115"/>
      <c r="D44" s="116"/>
      <c r="E44" s="116"/>
      <c r="F44" s="105"/>
      <c r="G44" s="117"/>
      <c r="H44" s="106"/>
    </row>
    <row r="45" spans="1:8" s="118" customFormat="1" ht="12" customHeight="1" thickBot="1" x14ac:dyDescent="0.25">
      <c r="A45" s="67" t="s">
        <v>24</v>
      </c>
      <c r="B45" s="68" t="s">
        <v>90</v>
      </c>
      <c r="C45" s="69">
        <f t="shared" ref="C45:H45" si="2">SUM(C46:C50)</f>
        <v>241364</v>
      </c>
      <c r="D45" s="69">
        <f t="shared" si="2"/>
        <v>241364</v>
      </c>
      <c r="E45" s="69">
        <f t="shared" si="2"/>
        <v>163508</v>
      </c>
      <c r="F45" s="38">
        <f t="shared" si="2"/>
        <v>0</v>
      </c>
      <c r="G45" s="37">
        <f t="shared" si="2"/>
        <v>77856</v>
      </c>
      <c r="H45" s="38">
        <f t="shared" si="2"/>
        <v>0</v>
      </c>
    </row>
    <row r="46" spans="1:8" ht="12" customHeight="1" x14ac:dyDescent="0.2">
      <c r="A46" s="46" t="s">
        <v>26</v>
      </c>
      <c r="B46" s="65" t="s">
        <v>91</v>
      </c>
      <c r="C46" s="66">
        <v>68240</v>
      </c>
      <c r="D46" s="66">
        <f>+E46+G46</f>
        <v>65190</v>
      </c>
      <c r="E46" s="66">
        <f>47968+F46</f>
        <v>44918</v>
      </c>
      <c r="F46" s="76">
        <v>-3050</v>
      </c>
      <c r="G46" s="77">
        <v>20272</v>
      </c>
      <c r="H46" s="78"/>
    </row>
    <row r="47" spans="1:8" ht="12" customHeight="1" x14ac:dyDescent="0.2">
      <c r="A47" s="46" t="s">
        <v>28</v>
      </c>
      <c r="B47" s="47" t="s">
        <v>92</v>
      </c>
      <c r="C47" s="66">
        <v>16761</v>
      </c>
      <c r="D47" s="66">
        <f>+E47+G47</f>
        <v>19811</v>
      </c>
      <c r="E47" s="48">
        <f>11656+F47</f>
        <v>14706</v>
      </c>
      <c r="F47" s="119">
        <v>3050</v>
      </c>
      <c r="G47" s="120">
        <v>5105</v>
      </c>
      <c r="H47" s="121"/>
    </row>
    <row r="48" spans="1:8" ht="12" customHeight="1" x14ac:dyDescent="0.2">
      <c r="A48" s="46" t="s">
        <v>30</v>
      </c>
      <c r="B48" s="47" t="s">
        <v>93</v>
      </c>
      <c r="C48" s="66">
        <v>156363</v>
      </c>
      <c r="D48" s="66">
        <f>+E48+G48</f>
        <v>156363</v>
      </c>
      <c r="E48" s="48">
        <v>103884</v>
      </c>
      <c r="F48" s="119"/>
      <c r="G48" s="120">
        <v>52479</v>
      </c>
      <c r="H48" s="121"/>
    </row>
    <row r="49" spans="1:8" ht="12" customHeight="1" x14ac:dyDescent="0.2">
      <c r="A49" s="46" t="s">
        <v>32</v>
      </c>
      <c r="B49" s="47" t="s">
        <v>94</v>
      </c>
      <c r="C49" s="48"/>
      <c r="D49" s="66">
        <f>+E49+G49</f>
        <v>0</v>
      </c>
      <c r="E49" s="48"/>
      <c r="F49" s="119"/>
      <c r="G49" s="120"/>
      <c r="H49" s="121"/>
    </row>
    <row r="50" spans="1:8" ht="12" customHeight="1" thickBot="1" x14ac:dyDescent="0.25">
      <c r="A50" s="46" t="s">
        <v>34</v>
      </c>
      <c r="B50" s="47" t="s">
        <v>95</v>
      </c>
      <c r="C50" s="48"/>
      <c r="D50" s="66">
        <f>+E50+G50</f>
        <v>0</v>
      </c>
      <c r="E50" s="48"/>
      <c r="F50" s="86"/>
      <c r="G50" s="120"/>
      <c r="H50" s="88"/>
    </row>
    <row r="51" spans="1:8" ht="12" customHeight="1" thickBot="1" x14ac:dyDescent="0.25">
      <c r="A51" s="67" t="s">
        <v>46</v>
      </c>
      <c r="B51" s="68" t="s">
        <v>96</v>
      </c>
      <c r="C51" s="69">
        <f>SUM(C52:C55)</f>
        <v>1938</v>
      </c>
      <c r="D51" s="69">
        <f>SUM(D52:D55)</f>
        <v>1938</v>
      </c>
      <c r="E51" s="69">
        <f>SUM(E52:E55)</f>
        <v>1023</v>
      </c>
      <c r="F51" s="38">
        <f>SUM(F52:F54)</f>
        <v>0</v>
      </c>
      <c r="G51" s="37">
        <f>SUM(G52:G54)</f>
        <v>915</v>
      </c>
      <c r="H51" s="38">
        <f>SUM(H52:H54)</f>
        <v>0</v>
      </c>
    </row>
    <row r="52" spans="1:8" s="118" customFormat="1" ht="12" customHeight="1" x14ac:dyDescent="0.2">
      <c r="A52" s="46" t="s">
        <v>48</v>
      </c>
      <c r="B52" s="65" t="s">
        <v>97</v>
      </c>
      <c r="C52" s="66">
        <v>1938</v>
      </c>
      <c r="D52" s="66">
        <f>+E52+G52</f>
        <v>1938</v>
      </c>
      <c r="E52" s="66">
        <v>1023</v>
      </c>
      <c r="F52" s="76"/>
      <c r="G52" s="77">
        <v>915</v>
      </c>
      <c r="H52" s="78"/>
    </row>
    <row r="53" spans="1:8" ht="12" customHeight="1" x14ac:dyDescent="0.2">
      <c r="A53" s="46" t="s">
        <v>50</v>
      </c>
      <c r="B53" s="47" t="s">
        <v>98</v>
      </c>
      <c r="C53" s="48"/>
      <c r="D53" s="48"/>
      <c r="E53" s="48"/>
      <c r="F53" s="119"/>
      <c r="G53" s="120"/>
      <c r="H53" s="121"/>
    </row>
    <row r="54" spans="1:8" ht="12" customHeight="1" x14ac:dyDescent="0.2">
      <c r="A54" s="46" t="s">
        <v>52</v>
      </c>
      <c r="B54" s="47" t="s">
        <v>99</v>
      </c>
      <c r="C54" s="48"/>
      <c r="D54" s="48"/>
      <c r="E54" s="48"/>
      <c r="F54" s="119"/>
      <c r="G54" s="120"/>
      <c r="H54" s="121"/>
    </row>
    <row r="55" spans="1:8" ht="12" customHeight="1" thickBot="1" x14ac:dyDescent="0.25">
      <c r="A55" s="46" t="s">
        <v>54</v>
      </c>
      <c r="B55" s="47" t="s">
        <v>100</v>
      </c>
      <c r="C55" s="48"/>
      <c r="D55" s="48"/>
      <c r="E55" s="48"/>
      <c r="F55" s="86"/>
      <c r="G55" s="120"/>
      <c r="H55" s="88"/>
    </row>
    <row r="56" spans="1:8" ht="15" customHeight="1" thickBot="1" x14ac:dyDescent="0.25">
      <c r="A56" s="67" t="s">
        <v>56</v>
      </c>
      <c r="B56" s="122" t="s">
        <v>101</v>
      </c>
      <c r="C56" s="123">
        <f>C45+C51</f>
        <v>243302</v>
      </c>
      <c r="D56" s="123">
        <f>D45+D51</f>
        <v>243302</v>
      </c>
      <c r="E56" s="123">
        <f>E45+E51</f>
        <v>164531</v>
      </c>
      <c r="F56" s="117">
        <f>+F45+F51</f>
        <v>0</v>
      </c>
      <c r="G56" s="105">
        <f>+G45+G51</f>
        <v>78771</v>
      </c>
      <c r="H56" s="106">
        <f>+H45+H51</f>
        <v>0</v>
      </c>
    </row>
    <row r="57" spans="1:8" ht="13.5" thickBot="1" x14ac:dyDescent="0.25">
      <c r="F57" s="125"/>
      <c r="G57" s="125"/>
      <c r="H57" s="126"/>
    </row>
    <row r="58" spans="1:8" ht="15" customHeight="1" thickBot="1" x14ac:dyDescent="0.25">
      <c r="A58" s="127" t="s">
        <v>102</v>
      </c>
      <c r="B58" s="128"/>
      <c r="C58" s="129"/>
      <c r="D58" s="130">
        <v>37</v>
      </c>
      <c r="E58" s="129">
        <v>24</v>
      </c>
      <c r="F58" s="131"/>
      <c r="G58" s="132">
        <v>13</v>
      </c>
      <c r="H58" s="131"/>
    </row>
    <row r="59" spans="1:8" ht="14.25" customHeight="1" thickBot="1" x14ac:dyDescent="0.25">
      <c r="A59" s="127" t="s">
        <v>103</v>
      </c>
      <c r="B59" s="128"/>
      <c r="C59" s="129"/>
      <c r="D59" s="130">
        <v>5</v>
      </c>
      <c r="E59" s="129">
        <v>5</v>
      </c>
      <c r="F59" s="131"/>
      <c r="G59" s="132"/>
      <c r="H59" s="131"/>
    </row>
  </sheetData>
  <sheetProtection formatCells="0"/>
  <mergeCells count="2">
    <mergeCell ref="C1:G1"/>
    <mergeCell ref="C2:G2"/>
  </mergeCells>
  <printOptions horizontalCentered="1"/>
  <pageMargins left="0.15748031496062992" right="0.15748031496062992" top="0.94488188976377963" bottom="0.98425196850393704" header="0.43307086614173229" footer="0.78740157480314965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Városellátó-6</vt:lpstr>
      <vt:lpstr>'Városellátó-6'!Nyomtatási_cím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2015-04-24T07:07:44Z</dcterms:created>
  <dcterms:modified xsi:type="dcterms:W3CDTF">2015-04-24T07:08:06Z</dcterms:modified>
</cp:coreProperties>
</file>