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13_ncr:1_{F4282124-9527-4426-A13A-BE7276D31C9D}" xr6:coauthVersionLast="45" xr6:coauthVersionMax="45" xr10:uidLastSave="{00000000-0000-0000-0000-000000000000}"/>
  <bookViews>
    <workbookView xWindow="-120" yWindow="-120" windowWidth="29040" windowHeight="15840" xr2:uid="{3C048D85-5E4B-4DD7-A11F-6A807313A5FD}"/>
  </bookViews>
  <sheets>
    <sheet name="1b. mellékl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7" i="1" l="1"/>
  <c r="H78" i="1" s="1"/>
  <c r="G77" i="1"/>
  <c r="G78" i="1" s="1"/>
  <c r="F77" i="1"/>
  <c r="F78" i="1" s="1"/>
  <c r="E77" i="1"/>
  <c r="E78" i="1" s="1"/>
  <c r="D77" i="1"/>
  <c r="D78" i="1" s="1"/>
  <c r="C78" i="1" s="1"/>
  <c r="C77" i="1"/>
  <c r="C76" i="1"/>
  <c r="C75" i="1"/>
  <c r="C74" i="1"/>
  <c r="C73" i="1"/>
  <c r="H71" i="1"/>
  <c r="G71" i="1"/>
  <c r="F71" i="1"/>
  <c r="E71" i="1"/>
  <c r="D71" i="1"/>
  <c r="C71" i="1" s="1"/>
  <c r="C70" i="1"/>
  <c r="C69" i="1"/>
  <c r="C68" i="1"/>
  <c r="H67" i="1"/>
  <c r="G67" i="1"/>
  <c r="F67" i="1"/>
  <c r="E67" i="1"/>
  <c r="D67" i="1"/>
  <c r="C67" i="1"/>
  <c r="C66" i="1"/>
  <c r="H65" i="1"/>
  <c r="G65" i="1"/>
  <c r="F65" i="1"/>
  <c r="E65" i="1"/>
  <c r="D65" i="1"/>
  <c r="C65" i="1" s="1"/>
  <c r="C64" i="1"/>
  <c r="C63" i="1"/>
  <c r="C61" i="1"/>
  <c r="C60" i="1"/>
  <c r="C59" i="1"/>
  <c r="C58" i="1"/>
  <c r="C57" i="1"/>
  <c r="C56" i="1"/>
  <c r="C55" i="1"/>
  <c r="C54" i="1"/>
  <c r="C53" i="1"/>
  <c r="C52" i="1"/>
  <c r="C51" i="1"/>
  <c r="H50" i="1"/>
  <c r="G50" i="1"/>
  <c r="F50" i="1"/>
  <c r="E50" i="1"/>
  <c r="D50" i="1"/>
  <c r="C50" i="1"/>
  <c r="C49" i="1"/>
  <c r="C48" i="1"/>
  <c r="H47" i="1"/>
  <c r="G47" i="1"/>
  <c r="F47" i="1"/>
  <c r="E47" i="1"/>
  <c r="D47" i="1"/>
  <c r="C47" i="1"/>
  <c r="C46" i="1"/>
  <c r="C45" i="1"/>
  <c r="C44" i="1"/>
  <c r="C43" i="1"/>
  <c r="H42" i="1"/>
  <c r="H62" i="1" s="1"/>
  <c r="G42" i="1"/>
  <c r="G62" i="1" s="1"/>
  <c r="F42" i="1"/>
  <c r="F62" i="1" s="1"/>
  <c r="E42" i="1"/>
  <c r="E62" i="1" s="1"/>
  <c r="D42" i="1"/>
  <c r="D62" i="1" s="1"/>
  <c r="C62" i="1" s="1"/>
  <c r="C42" i="1"/>
  <c r="C41" i="1"/>
  <c r="C39" i="1"/>
  <c r="C38" i="1"/>
  <c r="H37" i="1"/>
  <c r="G37" i="1"/>
  <c r="F37" i="1"/>
  <c r="E37" i="1"/>
  <c r="C37" i="1"/>
  <c r="H36" i="1"/>
  <c r="G36" i="1"/>
  <c r="F36" i="1"/>
  <c r="E36" i="1"/>
  <c r="D36" i="1"/>
  <c r="C36" i="1"/>
  <c r="C35" i="1"/>
  <c r="C34" i="1"/>
  <c r="C33" i="1"/>
  <c r="C32" i="1"/>
  <c r="C31" i="1"/>
  <c r="H30" i="1"/>
  <c r="H40" i="1" s="1"/>
  <c r="G30" i="1"/>
  <c r="G40" i="1" s="1"/>
  <c r="F30" i="1"/>
  <c r="F40" i="1" s="1"/>
  <c r="E30" i="1"/>
  <c r="E40" i="1" s="1"/>
  <c r="D30" i="1"/>
  <c r="D40" i="1" s="1"/>
  <c r="C28" i="1"/>
  <c r="C27" i="1"/>
  <c r="C26" i="1"/>
  <c r="C25" i="1"/>
  <c r="H24" i="1"/>
  <c r="G24" i="1"/>
  <c r="F24" i="1"/>
  <c r="E24" i="1"/>
  <c r="D24" i="1"/>
  <c r="C24" i="1"/>
  <c r="C23" i="1"/>
  <c r="H22" i="1"/>
  <c r="H29" i="1" s="1"/>
  <c r="G22" i="1"/>
  <c r="G29" i="1" s="1"/>
  <c r="F22" i="1"/>
  <c r="F29" i="1" s="1"/>
  <c r="E22" i="1"/>
  <c r="E29" i="1" s="1"/>
  <c r="D22" i="1"/>
  <c r="D29" i="1" s="1"/>
  <c r="C29" i="1" s="1"/>
  <c r="C20" i="1"/>
  <c r="C19" i="1"/>
  <c r="C18" i="1"/>
  <c r="C17" i="1"/>
  <c r="C16" i="1"/>
  <c r="H15" i="1"/>
  <c r="G15" i="1"/>
  <c r="F15" i="1"/>
  <c r="E15" i="1"/>
  <c r="D15" i="1"/>
  <c r="C15" i="1"/>
  <c r="C14" i="1"/>
  <c r="H13" i="1"/>
  <c r="H21" i="1" s="1"/>
  <c r="H72" i="1" s="1"/>
  <c r="H79" i="1" s="1"/>
  <c r="G13" i="1"/>
  <c r="G21" i="1" s="1"/>
  <c r="G72" i="1" s="1"/>
  <c r="G79" i="1" s="1"/>
  <c r="F13" i="1"/>
  <c r="F21" i="1" s="1"/>
  <c r="F72" i="1" s="1"/>
  <c r="F79" i="1" s="1"/>
  <c r="E13" i="1"/>
  <c r="E21" i="1" s="1"/>
  <c r="E72" i="1" s="1"/>
  <c r="E79" i="1" s="1"/>
  <c r="D13" i="1"/>
  <c r="C13" i="1" s="1"/>
  <c r="C12" i="1"/>
  <c r="C11" i="1"/>
  <c r="C10" i="1"/>
  <c r="C8" i="1"/>
  <c r="C7" i="1"/>
  <c r="C6" i="1"/>
  <c r="C40" i="1" l="1"/>
  <c r="D21" i="1"/>
  <c r="C30" i="1"/>
  <c r="C22" i="1"/>
  <c r="D72" i="1" l="1"/>
  <c r="C21" i="1"/>
  <c r="D79" i="1" l="1"/>
  <c r="C79" i="1" s="1"/>
  <c r="C72" i="1"/>
</calcChain>
</file>

<file path=xl/sharedStrings.xml><?xml version="1.0" encoding="utf-8"?>
<sst xmlns="http://schemas.openxmlformats.org/spreadsheetml/2006/main" count="88" uniqueCount="88">
  <si>
    <t xml:space="preserve">Berhida Város Önkormányzata </t>
  </si>
  <si>
    <t>25.   melléklet a 13/2021.(V.28.) rendelethez</t>
  </si>
  <si>
    <t>2021. évi költségvetés</t>
  </si>
  <si>
    <t>1. b  melléklet a 5/2021.(II.28.) rendelethez</t>
  </si>
  <si>
    <t>Ft-ban</t>
  </si>
  <si>
    <t>BEVÉTELEK</t>
  </si>
  <si>
    <t>Sor-
szám</t>
  </si>
  <si>
    <t>Rovat megnevezése</t>
  </si>
  <si>
    <t>Eredeti előirányzat összesen</t>
  </si>
  <si>
    <t>Önkormányzat</t>
  </si>
  <si>
    <t>Közös Önkormányzati  Hivatal</t>
  </si>
  <si>
    <t>TESZ</t>
  </si>
  <si>
    <t>Művelődési Ház és könyvtár</t>
  </si>
  <si>
    <t>Süni Óvoda</t>
  </si>
  <si>
    <t>Helyi önkormányzatok működésének általános támogatása (B1111)</t>
  </si>
  <si>
    <t>Települési önkormányzatok egyes köznevelési feladatainak támogatása (B112)</t>
  </si>
  <si>
    <t>Települési önkormányzatok szociális, gyermekjóléti  feladatainak támogatása (B1131)</t>
  </si>
  <si>
    <t>Tel.önkormányzat gyermekétkeztetési fel.tám( B 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</si>
  <si>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</si>
  <si>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</si>
  <si>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</si>
  <si>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(B11)</t>
  </si>
  <si>
    <t>Elvonások és befizetések bevételei B12</t>
  </si>
  <si>
    <t>Egyéb működési célú támogatások bevételei államháztartáson belülről (B16)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</si>
  <si>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</si>
  <si>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</si>
  <si>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</si>
  <si>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</si>
  <si>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</si>
  <si>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Működési célú támogatások államháztartáson belülről (B1)</t>
  </si>
  <si>
    <t>Felhalmozási célú önkormányzati támogatások (B21)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</si>
  <si>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</si>
  <si>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</si>
  <si>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</si>
  <si>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</si>
  <si>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</si>
  <si>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</si>
  <si>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</si>
  <si>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</si>
  <si>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</si>
  <si>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</si>
  <si>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</si>
  <si>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(B3541)</t>
  </si>
  <si>
    <t>Egyéb áruhasználati és szolgáltatási adók, környezetterh díj, talajterhelési díj (B355)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</si>
  <si>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</si>
  <si>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</si>
  <si>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</si>
  <si>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</si>
  <si>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Közhatalmi bevételek (B3)</t>
  </si>
  <si>
    <t>Készlet értékesítés előirányzata B 40111</t>
  </si>
  <si>
    <t>Szolgáltatások (B4021)</t>
  </si>
  <si>
    <t>ebből étkeztetés - kivéve ell, hallgatók térítési díj B40211</t>
  </si>
  <si>
    <t>ebből: bérleti díj bev (B40212)</t>
  </si>
  <si>
    <t>ebből: alkalmazottak térítési díj (B40213)</t>
  </si>
  <si>
    <t>ebből: egyéb szolgáltatás (40215)</t>
  </si>
  <si>
    <t>Közvetített szolgáltatások ellenértéke  (B403)</t>
  </si>
  <si>
    <t>ebből: államháztartáson belül (B40311)</t>
  </si>
  <si>
    <t>ebből: államháztartáson kívül (B40312)</t>
  </si>
  <si>
    <t>Tulajdonosi bevételek (B4041)</t>
  </si>
  <si>
    <t>ebből: önkormányzati vagyon üzemeltetéséből származó bevétel (B404131)</t>
  </si>
  <si>
    <t>ebből: önkormányzati vagyon vagyonkezelésbe adásából származó bevétel (B404133)</t>
  </si>
  <si>
    <t>ebből: egy önk-i bérleti- és lízing díj bevételek (404134)</t>
  </si>
  <si>
    <t>ebből: egy önk tulajdonosi bevétel (B404139)</t>
  </si>
  <si>
    <t>Ellátási díjak (B4051)</t>
  </si>
  <si>
    <t>Kiszámlázott általános forgalmi adó (B4061)</t>
  </si>
  <si>
    <t>Általános forgalmi adó visszatérítése (B4071)</t>
  </si>
  <si>
    <t>Egyéb kapott (járó) kamatok és kamatjellegű bevételek ÁHK(B40811)</t>
  </si>
  <si>
    <t>Egyéb pénzügyi műveletek bevételei (B4091)</t>
  </si>
  <si>
    <t>Biztosító által fizetett kártérítés (B4101)</t>
  </si>
  <si>
    <t>Egyéb működési bevételek (B4111)</t>
  </si>
  <si>
    <t>Működési bevételek (B4)</t>
  </si>
  <si>
    <t>Ingatlanok értékesítése (B521)</t>
  </si>
  <si>
    <t>Egyéb tárgyi eszközök értékesítése B531</t>
  </si>
  <si>
    <t>Felhalmozási bevételek (B5)</t>
  </si>
  <si>
    <t>Egyéb működési célú átvett pénzeszközök (65)</t>
  </si>
  <si>
    <t>Működési célú átvett pénzeszközök (B6)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</si>
  <si>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</si>
  <si>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</si>
  <si>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</si>
  <si>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</si>
  <si>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</si>
  <si>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Befektetési célú belföldi egyéb hitelviszonyt megtestesítő értékpapír beváltása, értékesítése (B 81231</t>
  </si>
  <si>
    <t>Előző év költségvetési maradványának igénybevétele (B813)</t>
  </si>
  <si>
    <t>Államháztartáson belüli megelőlegezések (B814)</t>
  </si>
  <si>
    <t>Irányító szervi támogatás (B816</t>
  </si>
  <si>
    <t>Belföldi finanszírozás bevételei (B81)</t>
  </si>
  <si>
    <t>Finanszírozási bevételek  (B8)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</si>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</sst>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F_t_-;\-* #,##0\ _F_t_-;_-* &quot;-&quot;??\ _F_t_-;_-@_-"/>
    <numFmt numFmtId="165" formatCode="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0" applyFont="1"/>
    <xf numFmtId="164" fontId="3" fillId="0" borderId="0" xfId="1" applyNumberFormat="1" applyFont="1"/>
    <xf numFmtId="0" fontId="0" fillId="2" borderId="0" xfId="0" applyFill="1"/>
    <xf numFmtId="0" fontId="2" fillId="2" borderId="0" xfId="0" applyFont="1" applyFill="1"/>
    <xf numFmtId="0" fontId="2" fillId="0" borderId="1" xfId="0" applyFont="1" applyBorder="1"/>
    <xf numFmtId="165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3" fontId="6" fillId="3" borderId="2" xfId="0" applyNumberFormat="1" applyFont="1" applyFill="1" applyBorder="1" applyAlignment="1">
      <alignment horizontal="right" vertical="top" wrapText="1"/>
    </xf>
    <xf numFmtId="3" fontId="6" fillId="0" borderId="2" xfId="0" applyNumberFormat="1" applyFont="1" applyBorder="1" applyAlignment="1">
      <alignment horizontal="right" vertical="top" wrapText="1"/>
    </xf>
    <xf numFmtId="3" fontId="6" fillId="4" borderId="2" xfId="0" applyNumberFormat="1" applyFont="1" applyFill="1" applyBorder="1" applyAlignment="1">
      <alignment horizontal="right" vertical="top" wrapText="1"/>
    </xf>
    <xf numFmtId="0" fontId="6" fillId="5" borderId="2" xfId="0" applyFont="1" applyFill="1" applyBorder="1" applyAlignment="1">
      <alignment horizontal="left" vertical="top" wrapText="1"/>
    </xf>
    <xf numFmtId="3" fontId="6" fillId="6" borderId="2" xfId="0" applyNumberFormat="1" applyFont="1" applyFill="1" applyBorder="1" applyAlignment="1">
      <alignment horizontal="right" vertical="top" wrapText="1"/>
    </xf>
    <xf numFmtId="0" fontId="0" fillId="5" borderId="0" xfId="0" applyFill="1"/>
    <xf numFmtId="0" fontId="5" fillId="7" borderId="2" xfId="0" applyFont="1" applyFill="1" applyBorder="1" applyAlignment="1">
      <alignment horizontal="left" vertical="top" wrapText="1"/>
    </xf>
    <xf numFmtId="3" fontId="6" fillId="7" borderId="2" xfId="0" applyNumberFormat="1" applyFont="1" applyFill="1" applyBorder="1" applyAlignment="1">
      <alignment horizontal="righ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3" fontId="6" fillId="5" borderId="2" xfId="0" applyNumberFormat="1" applyFont="1" applyFill="1" applyBorder="1" applyAlignment="1">
      <alignment horizontal="righ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0" fontId="6" fillId="0" borderId="5" xfId="0" applyFont="1" applyBorder="1" applyAlignment="1">
      <alignment horizontal="left" vertical="top" wrapText="1"/>
    </xf>
    <xf numFmtId="3" fontId="6" fillId="8" borderId="2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left" vertical="top" wrapText="1"/>
    </xf>
    <xf numFmtId="3" fontId="6" fillId="9" borderId="2" xfId="0" applyNumberFormat="1" applyFont="1" applyFill="1" applyBorder="1" applyAlignment="1">
      <alignment horizontal="right" vertical="top" wrapText="1"/>
    </xf>
    <xf numFmtId="3" fontId="6" fillId="2" borderId="2" xfId="0" applyNumberFormat="1" applyFont="1" applyFill="1" applyBorder="1" applyAlignment="1">
      <alignment horizontal="right" vertical="top" wrapText="1"/>
    </xf>
    <xf numFmtId="0" fontId="6" fillId="5" borderId="6" xfId="2" applyFont="1" applyFill="1" applyBorder="1" applyAlignment="1">
      <alignment horizontal="left" vertical="center" wrapText="1"/>
    </xf>
    <xf numFmtId="0" fontId="4" fillId="10" borderId="6" xfId="2" applyFont="1" applyFill="1" applyBorder="1" applyAlignment="1">
      <alignment horizontal="left" vertical="center" wrapText="1"/>
    </xf>
    <xf numFmtId="3" fontId="5" fillId="7" borderId="2" xfId="0" applyNumberFormat="1" applyFont="1" applyFill="1" applyBorder="1" applyAlignment="1">
      <alignment horizontal="right" vertical="top" wrapText="1"/>
    </xf>
    <xf numFmtId="0" fontId="5" fillId="11" borderId="2" xfId="0" applyFont="1" applyFill="1" applyBorder="1" applyAlignment="1">
      <alignment horizontal="left" vertical="top" wrapText="1"/>
    </xf>
    <xf numFmtId="3" fontId="6" fillId="11" borderId="2" xfId="0" applyNumberFormat="1" applyFont="1" applyFill="1" applyBorder="1" applyAlignment="1">
      <alignment horizontal="right" vertical="top" wrapText="1"/>
    </xf>
    <xf numFmtId="0" fontId="5" fillId="11" borderId="4" xfId="0" applyFont="1" applyFill="1" applyBorder="1" applyAlignment="1">
      <alignment horizontal="left" vertical="top" wrapText="1"/>
    </xf>
    <xf numFmtId="3" fontId="0" fillId="11" borderId="4" xfId="0" applyNumberFormat="1" applyFill="1" applyBorder="1"/>
    <xf numFmtId="0" fontId="0" fillId="8" borderId="7" xfId="0" applyFill="1" applyBorder="1"/>
    <xf numFmtId="3" fontId="0" fillId="8" borderId="8" xfId="0" applyNumberFormat="1" applyFill="1" applyBorder="1"/>
  </cellXfs>
  <cellStyles count="3">
    <cellStyle name="Ezres" xfId="1" builtinId="3"/>
    <cellStyle name="Normál" xfId="0" builtinId="0"/>
    <cellStyle name="Normál 5 5" xfId="2" xr:uid="{46F046CC-C371-4B1B-8A7B-7523BEA78A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364D-F974-42BB-AA83-BAB707310D3B}">
  <dimension ref="A1:H80"/>
  <sheetViews>
    <sheetView tabSelected="1" workbookViewId="0">
      <selection sqref="A1:XFD1048576"/>
    </sheetView>
  </sheetViews>
  <sheetFormatPr defaultRowHeight="15" x14ac:dyDescent="0.25"/>
  <cols>
    <col min="1" max="1" width="5.7109375" customWidth="1"/>
    <col min="2" max="2" width="50" customWidth="1"/>
    <col min="3" max="3" width="14.7109375" customWidth="1"/>
    <col min="4" max="8" width="12.710937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5">
      <c r="B1" s="1" t="s">
        <v>0</v>
      </c>
      <c r="F1" s="2" t="s">
        <v>1</v>
      </c>
    </row>
    <row r="2" spans="1:8" x14ac:dyDescent="0.25">
      <c r="B2" s="1" t="s">
        <v>2</v>
      </c>
      <c r="F2" s="2" t="s">
        <v>3</v>
      </c>
    </row>
    <row r="3" spans="1:8" x14ac:dyDescent="0.25">
      <c r="C3" s="3"/>
      <c r="F3" t="s">
        <v>4</v>
      </c>
    </row>
    <row r="4" spans="1:8" x14ac:dyDescent="0.25">
      <c r="B4" s="4"/>
      <c r="C4" s="5" t="s">
        <v>5</v>
      </c>
    </row>
    <row r="5" spans="1:8" ht="38.25" x14ac:dyDescent="0.25">
      <c r="A5" s="6" t="s">
        <v>6</v>
      </c>
      <c r="B5" s="7" t="s">
        <v>7</v>
      </c>
      <c r="C5" s="8" t="s">
        <v>8</v>
      </c>
      <c r="D5" s="9" t="s">
        <v>9</v>
      </c>
      <c r="E5" s="10" t="s">
        <v>10</v>
      </c>
      <c r="F5" s="10" t="s">
        <v>11</v>
      </c>
      <c r="G5" s="10" t="s">
        <v>12</v>
      </c>
      <c r="H5" s="10" t="s">
        <v>13</v>
      </c>
    </row>
    <row r="6" spans="1:8" ht="25.5" x14ac:dyDescent="0.25">
      <c r="A6" s="11">
        <v>1</v>
      </c>
      <c r="B6" s="12" t="s">
        <v>14</v>
      </c>
      <c r="C6" s="13">
        <f>SUM(D6:H6)</f>
        <v>173734496</v>
      </c>
      <c r="D6" s="14">
        <v>173734496</v>
      </c>
      <c r="E6" s="14"/>
      <c r="F6" s="14"/>
      <c r="G6" s="14"/>
      <c r="H6" s="14"/>
    </row>
    <row r="7" spans="1:8" ht="25.5" x14ac:dyDescent="0.25">
      <c r="A7" s="11">
        <v>2</v>
      </c>
      <c r="B7" s="12" t="s">
        <v>15</v>
      </c>
      <c r="C7" s="13">
        <f t="shared" ref="C7:C71" si="0">SUM(D7:H7)</f>
        <v>160261530</v>
      </c>
      <c r="D7" s="14">
        <v>160261530</v>
      </c>
      <c r="E7" s="14"/>
      <c r="F7" s="14"/>
      <c r="G7" s="14"/>
      <c r="H7" s="14"/>
    </row>
    <row r="8" spans="1:8" ht="25.5" x14ac:dyDescent="0.25">
      <c r="A8" s="11">
        <v>3</v>
      </c>
      <c r="B8" s="12" t="s">
        <v>16</v>
      </c>
      <c r="C8" s="13">
        <f t="shared" si="0"/>
        <v>45675941</v>
      </c>
      <c r="D8" s="14">
        <v>45675941</v>
      </c>
      <c r="E8" s="14"/>
      <c r="F8" s="14"/>
      <c r="G8" s="14"/>
      <c r="H8" s="14"/>
    </row>
    <row r="9" spans="1:8" ht="18" customHeight="1" x14ac:dyDescent="0.25">
      <c r="A9" s="11">
        <v>4</v>
      </c>
      <c r="B9" s="12" t="s">
        <v>17</v>
      </c>
      <c r="C9" s="13"/>
      <c r="D9" s="14">
        <v>63456296</v>
      </c>
      <c r="E9" s="14"/>
      <c r="F9" s="14"/>
      <c r="G9" s="14"/>
      <c r="H9" s="14"/>
    </row>
    <row r="10" spans="1:8" ht="25.5" x14ac:dyDescent="0.25">
      <c r="A10" s="11">
        <v>5</v>
      </c>
      <c r="B10" s="12" t="s">
        <v>18</v>
      </c>
      <c r="C10" s="13">
        <f t="shared" si="0"/>
        <v>12800830</v>
      </c>
      <c r="D10" s="14">
        <v>12800830</v>
      </c>
      <c r="E10" s="14"/>
      <c r="F10" s="14"/>
      <c r="G10" s="14"/>
      <c r="H10" s="14"/>
    </row>
    <row r="11" spans="1:8" ht="25.5" x14ac:dyDescent="0.25">
      <c r="A11" s="11">
        <v>6</v>
      </c>
      <c r="B11" s="12" t="s">
        <v>19</v>
      </c>
      <c r="C11" s="13">
        <f t="shared" si="0"/>
        <v>0</v>
      </c>
      <c r="D11" s="14"/>
      <c r="E11" s="14"/>
      <c r="F11" s="14"/>
      <c r="G11" s="14"/>
      <c r="H11" s="14"/>
    </row>
    <row r="12" spans="1:8" x14ac:dyDescent="0.25">
      <c r="A12" s="11">
        <v>7</v>
      </c>
      <c r="B12" s="12" t="s">
        <v>20</v>
      </c>
      <c r="C12" s="13">
        <f t="shared" si="0"/>
        <v>0</v>
      </c>
      <c r="D12" s="14"/>
      <c r="E12" s="14"/>
      <c r="F12" s="14"/>
      <c r="G12" s="14"/>
      <c r="H12" s="14"/>
    </row>
    <row r="13" spans="1:8" x14ac:dyDescent="0.25">
      <c r="A13" s="11">
        <v>8</v>
      </c>
      <c r="B13" s="12" t="s">
        <v>21</v>
      </c>
      <c r="C13" s="13">
        <f t="shared" si="0"/>
        <v>455929093</v>
      </c>
      <c r="D13" s="15">
        <f>SUM(D6:D12)</f>
        <v>455929093</v>
      </c>
      <c r="E13" s="15">
        <f>SUM(E6:E12)</f>
        <v>0</v>
      </c>
      <c r="F13" s="15">
        <f>SUM(F6:F12)</f>
        <v>0</v>
      </c>
      <c r="G13" s="15">
        <f>SUM(G6:G12)</f>
        <v>0</v>
      </c>
      <c r="H13" s="15">
        <f>SUM(H6:H12)</f>
        <v>0</v>
      </c>
    </row>
    <row r="14" spans="1:8" s="18" customFormat="1" x14ac:dyDescent="0.25">
      <c r="A14" s="11">
        <v>9</v>
      </c>
      <c r="B14" s="16" t="s">
        <v>22</v>
      </c>
      <c r="C14" s="13">
        <f t="shared" si="0"/>
        <v>0</v>
      </c>
      <c r="D14" s="17"/>
      <c r="E14" s="17"/>
      <c r="F14" s="17"/>
      <c r="G14" s="17"/>
      <c r="H14" s="17"/>
    </row>
    <row r="15" spans="1:8" ht="25.5" x14ac:dyDescent="0.25">
      <c r="A15" s="11">
        <v>10</v>
      </c>
      <c r="B15" s="12" t="s">
        <v>23</v>
      </c>
      <c r="C15" s="13">
        <f t="shared" si="0"/>
        <v>169655534</v>
      </c>
      <c r="D15" s="15">
        <f>SUM(D16:D20)</f>
        <v>131962055</v>
      </c>
      <c r="E15" s="15">
        <f>SUM(E16:E20)</f>
        <v>0</v>
      </c>
      <c r="F15" s="15">
        <f>SUM(F16:F20)</f>
        <v>37693479</v>
      </c>
      <c r="G15" s="15">
        <f>SUM(G16:G20)</f>
        <v>0</v>
      </c>
      <c r="H15" s="15">
        <f>SUM(H16:H20)</f>
        <v>0</v>
      </c>
    </row>
    <row r="16" spans="1:8" x14ac:dyDescent="0.25">
      <c r="A16" s="11">
        <v>11</v>
      </c>
      <c r="B16" s="12" t="s">
        <v>24</v>
      </c>
      <c r="C16" s="13">
        <f t="shared" si="0"/>
        <v>63000000</v>
      </c>
      <c r="D16" s="14">
        <v>63000000</v>
      </c>
      <c r="E16" s="14"/>
      <c r="F16" s="14"/>
      <c r="G16" s="14"/>
      <c r="H16" s="14"/>
    </row>
    <row r="17" spans="1:8" x14ac:dyDescent="0.25">
      <c r="A17" s="11">
        <v>12</v>
      </c>
      <c r="B17" s="12" t="s">
        <v>25</v>
      </c>
      <c r="C17" s="13">
        <f t="shared" si="0"/>
        <v>18331655</v>
      </c>
      <c r="D17" s="14">
        <v>18331655</v>
      </c>
      <c r="E17" s="14"/>
      <c r="F17" s="14"/>
      <c r="G17" s="14"/>
      <c r="H17" s="14"/>
    </row>
    <row r="18" spans="1:8" x14ac:dyDescent="0.25">
      <c r="A18" s="11">
        <v>13</v>
      </c>
      <c r="B18" s="12" t="s">
        <v>26</v>
      </c>
      <c r="C18" s="13">
        <f t="shared" si="0"/>
        <v>50630400</v>
      </c>
      <c r="D18" s="14">
        <v>50630400</v>
      </c>
      <c r="E18" s="14"/>
      <c r="F18" s="14"/>
      <c r="G18" s="14"/>
      <c r="H18" s="14"/>
    </row>
    <row r="19" spans="1:8" x14ac:dyDescent="0.25">
      <c r="A19" s="11">
        <v>14</v>
      </c>
      <c r="B19" s="12" t="s">
        <v>27</v>
      </c>
      <c r="C19" s="13">
        <f t="shared" si="0"/>
        <v>37693479</v>
      </c>
      <c r="D19" s="14"/>
      <c r="E19" s="14"/>
      <c r="F19" s="14">
        <v>37693479</v>
      </c>
      <c r="G19" s="14"/>
      <c r="H19" s="14"/>
    </row>
    <row r="20" spans="1:8" x14ac:dyDescent="0.25">
      <c r="A20" s="11">
        <v>15</v>
      </c>
      <c r="B20" s="12" t="s">
        <v>28</v>
      </c>
      <c r="C20" s="13">
        <f t="shared" si="0"/>
        <v>0</v>
      </c>
      <c r="D20" s="14"/>
      <c r="E20" s="14"/>
      <c r="F20" s="14"/>
      <c r="G20" s="14"/>
      <c r="H20" s="14"/>
    </row>
    <row r="21" spans="1:8" ht="25.5" x14ac:dyDescent="0.25">
      <c r="A21" s="11">
        <v>16</v>
      </c>
      <c r="B21" s="19" t="s">
        <v>29</v>
      </c>
      <c r="C21" s="13">
        <f t="shared" si="0"/>
        <v>625584627</v>
      </c>
      <c r="D21" s="20">
        <f>D13+D15</f>
        <v>587891148</v>
      </c>
      <c r="E21" s="20">
        <f>E13+E15</f>
        <v>0</v>
      </c>
      <c r="F21" s="20">
        <f>F13+F15</f>
        <v>37693479</v>
      </c>
      <c r="G21" s="20">
        <f>G13+G15</f>
        <v>0</v>
      </c>
      <c r="H21" s="20">
        <f>H13+H15</f>
        <v>0</v>
      </c>
    </row>
    <row r="22" spans="1:8" x14ac:dyDescent="0.25">
      <c r="A22" s="11">
        <v>17</v>
      </c>
      <c r="B22" s="12" t="s">
        <v>30</v>
      </c>
      <c r="C22" s="13">
        <f t="shared" si="0"/>
        <v>0</v>
      </c>
      <c r="D22" s="21">
        <f>D23</f>
        <v>0</v>
      </c>
      <c r="E22" s="21">
        <f>E23</f>
        <v>0</v>
      </c>
      <c r="F22" s="21">
        <f>F23</f>
        <v>0</v>
      </c>
      <c r="G22" s="21">
        <f>G23</f>
        <v>0</v>
      </c>
      <c r="H22" s="21">
        <f>H23</f>
        <v>0</v>
      </c>
    </row>
    <row r="23" spans="1:8" x14ac:dyDescent="0.25">
      <c r="A23" s="11">
        <v>18</v>
      </c>
      <c r="B23" s="12" t="s">
        <v>31</v>
      </c>
      <c r="C23" s="13">
        <f t="shared" si="0"/>
        <v>0</v>
      </c>
      <c r="D23" s="22"/>
      <c r="E23" s="22"/>
      <c r="F23" s="23"/>
      <c r="G23" s="23"/>
      <c r="H23" s="23"/>
    </row>
    <row r="24" spans="1:8" x14ac:dyDescent="0.25">
      <c r="A24" s="11">
        <v>19</v>
      </c>
      <c r="B24" s="12" t="s">
        <v>32</v>
      </c>
      <c r="C24" s="13">
        <f t="shared" si="0"/>
        <v>40616618</v>
      </c>
      <c r="D24" s="21">
        <f>SUM(D25:D28)</f>
        <v>40616618</v>
      </c>
      <c r="E24" s="21">
        <f>SUM(E25:E28)</f>
        <v>0</v>
      </c>
      <c r="F24" s="21">
        <f>SUM(F25:F28)</f>
        <v>0</v>
      </c>
      <c r="G24" s="21">
        <f>SUM(G25:G28)</f>
        <v>0</v>
      </c>
      <c r="H24" s="21">
        <f>SUM(H25:H28)</f>
        <v>0</v>
      </c>
    </row>
    <row r="25" spans="1:8" x14ac:dyDescent="0.25">
      <c r="A25" s="11">
        <v>20</v>
      </c>
      <c r="B25" s="12" t="s">
        <v>33</v>
      </c>
      <c r="C25" s="13">
        <f t="shared" si="0"/>
        <v>0</v>
      </c>
      <c r="D25" s="14"/>
      <c r="E25" s="8"/>
      <c r="F25" s="8"/>
      <c r="G25" s="8"/>
      <c r="H25" s="8"/>
    </row>
    <row r="26" spans="1:8" x14ac:dyDescent="0.25">
      <c r="A26" s="11">
        <v>21</v>
      </c>
      <c r="B26" s="12" t="s">
        <v>34</v>
      </c>
      <c r="C26" s="13">
        <f t="shared" si="0"/>
        <v>40616618</v>
      </c>
      <c r="D26" s="14">
        <v>40616618</v>
      </c>
      <c r="E26" s="8"/>
      <c r="F26" s="8"/>
      <c r="G26" s="8"/>
      <c r="H26" s="8"/>
    </row>
    <row r="27" spans="1:8" x14ac:dyDescent="0.25">
      <c r="A27" s="11">
        <v>22</v>
      </c>
      <c r="B27" s="12" t="s">
        <v>35</v>
      </c>
      <c r="C27" s="13">
        <f t="shared" si="0"/>
        <v>0</v>
      </c>
      <c r="D27" s="8"/>
      <c r="E27" s="8"/>
      <c r="F27" s="8"/>
      <c r="G27" s="8"/>
      <c r="H27" s="8"/>
    </row>
    <row r="28" spans="1:8" x14ac:dyDescent="0.25">
      <c r="A28" s="11">
        <v>23</v>
      </c>
      <c r="B28" s="24" t="s">
        <v>36</v>
      </c>
      <c r="C28" s="13">
        <f t="shared" si="0"/>
        <v>0</v>
      </c>
      <c r="D28" s="8"/>
      <c r="E28" s="8"/>
      <c r="F28" s="8"/>
      <c r="G28" s="8"/>
      <c r="H28" s="8"/>
    </row>
    <row r="29" spans="1:8" ht="25.5" x14ac:dyDescent="0.25">
      <c r="A29" s="11">
        <v>24</v>
      </c>
      <c r="B29" s="19" t="s">
        <v>37</v>
      </c>
      <c r="C29" s="13">
        <f t="shared" si="0"/>
        <v>40616618</v>
      </c>
      <c r="D29" s="20">
        <f>D22+D24</f>
        <v>40616618</v>
      </c>
      <c r="E29" s="20">
        <f>E22+E24</f>
        <v>0</v>
      </c>
      <c r="F29" s="20">
        <f>F22+F24</f>
        <v>0</v>
      </c>
      <c r="G29" s="20">
        <f>G22+G24</f>
        <v>0</v>
      </c>
      <c r="H29" s="20">
        <f>H22+H24</f>
        <v>0</v>
      </c>
    </row>
    <row r="30" spans="1:8" x14ac:dyDescent="0.25">
      <c r="A30" s="11">
        <v>25</v>
      </c>
      <c r="B30" s="12" t="s">
        <v>38</v>
      </c>
      <c r="C30" s="13">
        <f t="shared" si="0"/>
        <v>108000000</v>
      </c>
      <c r="D30" s="15">
        <f>SUM(D31:D32)</f>
        <v>108000000</v>
      </c>
      <c r="E30" s="15">
        <f>SUM(E31:E32)</f>
        <v>0</v>
      </c>
      <c r="F30" s="15">
        <f>SUM(F31:F32)</f>
        <v>0</v>
      </c>
      <c r="G30" s="15">
        <f>SUM(G31:G32)</f>
        <v>0</v>
      </c>
      <c r="H30" s="15">
        <f>SUM(H31:H32)</f>
        <v>0</v>
      </c>
    </row>
    <row r="31" spans="1:8" x14ac:dyDescent="0.25">
      <c r="A31" s="11">
        <v>26</v>
      </c>
      <c r="B31" s="12" t="s">
        <v>39</v>
      </c>
      <c r="C31" s="13">
        <f t="shared" si="0"/>
        <v>108000000</v>
      </c>
      <c r="D31" s="14">
        <v>108000000</v>
      </c>
      <c r="E31" s="14"/>
      <c r="F31" s="14"/>
      <c r="G31" s="14"/>
      <c r="H31" s="14"/>
    </row>
    <row r="32" spans="1:8" ht="16.5" customHeight="1" x14ac:dyDescent="0.25">
      <c r="A32" s="11">
        <v>27</v>
      </c>
      <c r="B32" s="12" t="s">
        <v>40</v>
      </c>
      <c r="C32" s="13">
        <f t="shared" si="0"/>
        <v>0</v>
      </c>
      <c r="D32" s="14"/>
      <c r="E32" s="14"/>
      <c r="F32" s="14"/>
      <c r="G32" s="14"/>
      <c r="H32" s="14"/>
    </row>
    <row r="33" spans="1:8" ht="18.75" customHeight="1" x14ac:dyDescent="0.25">
      <c r="A33" s="11">
        <v>28</v>
      </c>
      <c r="B33" s="12" t="s">
        <v>41</v>
      </c>
      <c r="C33" s="13">
        <f t="shared" si="0"/>
        <v>197000000</v>
      </c>
      <c r="D33" s="14">
        <v>197000000</v>
      </c>
      <c r="E33" s="14"/>
      <c r="F33" s="14"/>
      <c r="G33" s="14"/>
      <c r="H33" s="14"/>
    </row>
    <row r="34" spans="1:8" x14ac:dyDescent="0.25">
      <c r="A34" s="11">
        <v>29</v>
      </c>
      <c r="B34" s="12" t="s">
        <v>42</v>
      </c>
      <c r="C34" s="13">
        <f t="shared" si="0"/>
        <v>0</v>
      </c>
      <c r="D34" s="14"/>
      <c r="E34" s="14"/>
      <c r="F34" s="14"/>
      <c r="G34" s="14"/>
      <c r="H34" s="14"/>
    </row>
    <row r="35" spans="1:8" ht="25.5" x14ac:dyDescent="0.25">
      <c r="A35" s="11">
        <v>30</v>
      </c>
      <c r="B35" s="12" t="s">
        <v>43</v>
      </c>
      <c r="C35" s="13">
        <f t="shared" si="0"/>
        <v>0</v>
      </c>
      <c r="D35" s="14"/>
      <c r="E35" s="14"/>
      <c r="F35" s="14"/>
      <c r="G35" s="14"/>
      <c r="H35" s="14"/>
    </row>
    <row r="36" spans="1:8" x14ac:dyDescent="0.25">
      <c r="A36" s="11">
        <v>31</v>
      </c>
      <c r="B36" s="12" t="s">
        <v>44</v>
      </c>
      <c r="C36" s="13">
        <f t="shared" si="0"/>
        <v>197000000</v>
      </c>
      <c r="D36" s="15">
        <f>SUM(D33:D35)</f>
        <v>197000000</v>
      </c>
      <c r="E36" s="15">
        <f>SUM(E33:E35)</f>
        <v>0</v>
      </c>
      <c r="F36" s="15">
        <f>SUM(F33:F35)</f>
        <v>0</v>
      </c>
      <c r="G36" s="15">
        <f>SUM(G33:G35)</f>
        <v>0</v>
      </c>
      <c r="H36" s="15">
        <f>SUM(H33:H35)</f>
        <v>0</v>
      </c>
    </row>
    <row r="37" spans="1:8" x14ac:dyDescent="0.25">
      <c r="A37" s="11">
        <v>32</v>
      </c>
      <c r="B37" s="12" t="s">
        <v>45</v>
      </c>
      <c r="C37" s="13">
        <f t="shared" si="0"/>
        <v>0</v>
      </c>
      <c r="D37" s="15"/>
      <c r="E37" s="15">
        <f>SUM(E38:E39)</f>
        <v>0</v>
      </c>
      <c r="F37" s="15">
        <f>SUM(F38:F39)</f>
        <v>0</v>
      </c>
      <c r="G37" s="15">
        <f>SUM(G38:G39)</f>
        <v>0</v>
      </c>
      <c r="H37" s="15">
        <f>SUM(H38:H39)</f>
        <v>0</v>
      </c>
    </row>
    <row r="38" spans="1:8" ht="51" x14ac:dyDescent="0.25">
      <c r="A38" s="11">
        <v>33</v>
      </c>
      <c r="B38" s="12" t="s">
        <v>46</v>
      </c>
      <c r="C38" s="13">
        <f t="shared" si="0"/>
        <v>0</v>
      </c>
      <c r="D38" s="14"/>
      <c r="E38" s="14"/>
      <c r="F38" s="14"/>
      <c r="G38" s="14"/>
      <c r="H38" s="14"/>
    </row>
    <row r="39" spans="1:8" x14ac:dyDescent="0.25">
      <c r="A39" s="11">
        <v>34</v>
      </c>
      <c r="B39" s="12" t="s">
        <v>47</v>
      </c>
      <c r="C39" s="13">
        <f t="shared" si="0"/>
        <v>0</v>
      </c>
      <c r="D39" s="14"/>
      <c r="E39" s="14"/>
      <c r="F39" s="14"/>
      <c r="G39" s="14"/>
      <c r="H39" s="14"/>
    </row>
    <row r="40" spans="1:8" x14ac:dyDescent="0.25">
      <c r="A40" s="11">
        <v>35</v>
      </c>
      <c r="B40" s="19" t="s">
        <v>48</v>
      </c>
      <c r="C40" s="13">
        <f t="shared" si="0"/>
        <v>305000000</v>
      </c>
      <c r="D40" s="20">
        <f>D30+D36+D37</f>
        <v>305000000</v>
      </c>
      <c r="E40" s="20">
        <f>E30+E36+E37</f>
        <v>0</v>
      </c>
      <c r="F40" s="20">
        <f>F30+F36+F37</f>
        <v>0</v>
      </c>
      <c r="G40" s="20">
        <f>G30+G36+G37</f>
        <v>0</v>
      </c>
      <c r="H40" s="20">
        <f>H30+H36+H37</f>
        <v>0</v>
      </c>
    </row>
    <row r="41" spans="1:8" x14ac:dyDescent="0.25">
      <c r="A41" s="11">
        <v>36</v>
      </c>
      <c r="B41" s="16" t="s">
        <v>49</v>
      </c>
      <c r="C41" s="13">
        <f t="shared" si="0"/>
        <v>0</v>
      </c>
      <c r="D41" s="25"/>
      <c r="E41" s="25"/>
      <c r="F41" s="25"/>
      <c r="G41" s="25"/>
      <c r="H41" s="25"/>
    </row>
    <row r="42" spans="1:8" x14ac:dyDescent="0.25">
      <c r="A42" s="11">
        <v>37</v>
      </c>
      <c r="B42" s="26" t="s">
        <v>50</v>
      </c>
      <c r="C42" s="13">
        <f t="shared" si="0"/>
        <v>10191562</v>
      </c>
      <c r="D42" s="27">
        <f>SUM(D43:D46)</f>
        <v>0</v>
      </c>
      <c r="E42" s="27">
        <f>SUM(E43:E46)</f>
        <v>240000</v>
      </c>
      <c r="F42" s="27">
        <f>SUM(F43:F46)</f>
        <v>800000</v>
      </c>
      <c r="G42" s="27">
        <f>SUM(G43:G46)</f>
        <v>1050000</v>
      </c>
      <c r="H42" s="27">
        <f>SUM(H43:H46)</f>
        <v>8101562</v>
      </c>
    </row>
    <row r="43" spans="1:8" x14ac:dyDescent="0.25">
      <c r="A43" s="11">
        <v>38</v>
      </c>
      <c r="B43" s="26" t="s">
        <v>51</v>
      </c>
      <c r="C43" s="13">
        <f t="shared" si="0"/>
        <v>8101562</v>
      </c>
      <c r="D43" s="22"/>
      <c r="E43" s="22"/>
      <c r="F43" s="22"/>
      <c r="G43" s="22"/>
      <c r="H43" s="22">
        <v>8101562</v>
      </c>
    </row>
    <row r="44" spans="1:8" x14ac:dyDescent="0.25">
      <c r="A44" s="11">
        <v>39</v>
      </c>
      <c r="B44" s="26" t="s">
        <v>52</v>
      </c>
      <c r="C44" s="13">
        <f t="shared" si="0"/>
        <v>1290000</v>
      </c>
      <c r="D44" s="28"/>
      <c r="E44" s="28">
        <v>240000</v>
      </c>
      <c r="F44" s="28"/>
      <c r="G44" s="28">
        <v>1050000</v>
      </c>
      <c r="H44" s="28"/>
    </row>
    <row r="45" spans="1:8" x14ac:dyDescent="0.25">
      <c r="A45" s="11">
        <v>40</v>
      </c>
      <c r="B45" s="26" t="s">
        <v>53</v>
      </c>
      <c r="C45" s="13">
        <f t="shared" si="0"/>
        <v>0</v>
      </c>
      <c r="D45" s="28"/>
      <c r="E45" s="28"/>
      <c r="F45" s="28"/>
      <c r="G45" s="28"/>
      <c r="H45" s="28"/>
    </row>
    <row r="46" spans="1:8" x14ac:dyDescent="0.25">
      <c r="A46" s="11">
        <v>41</v>
      </c>
      <c r="B46" s="26" t="s">
        <v>54</v>
      </c>
      <c r="C46" s="13">
        <f t="shared" si="0"/>
        <v>800000</v>
      </c>
      <c r="D46" s="28"/>
      <c r="E46" s="28"/>
      <c r="F46" s="28">
        <v>800000</v>
      </c>
      <c r="G46" s="28"/>
      <c r="H46" s="28"/>
    </row>
    <row r="47" spans="1:8" x14ac:dyDescent="0.25">
      <c r="A47" s="11">
        <v>42</v>
      </c>
      <c r="B47" s="12" t="s">
        <v>55</v>
      </c>
      <c r="C47" s="13">
        <f t="shared" si="0"/>
        <v>3789000</v>
      </c>
      <c r="D47" s="27">
        <f>SUM(D48:D49)</f>
        <v>20000</v>
      </c>
      <c r="E47" s="27">
        <f>SUM(E48:E49)</f>
        <v>1200000</v>
      </c>
      <c r="F47" s="27">
        <f>SUM(F48:F49)</f>
        <v>2569000</v>
      </c>
      <c r="G47" s="27">
        <f>SUM(G48:G49)</f>
        <v>0</v>
      </c>
      <c r="H47" s="27">
        <f>SUM(H48:H49)</f>
        <v>0</v>
      </c>
    </row>
    <row r="48" spans="1:8" x14ac:dyDescent="0.25">
      <c r="A48" s="11">
        <v>43</v>
      </c>
      <c r="B48" s="12" t="s">
        <v>56</v>
      </c>
      <c r="C48" s="13">
        <f t="shared" si="0"/>
        <v>2220000</v>
      </c>
      <c r="D48" s="14">
        <v>20000</v>
      </c>
      <c r="E48" s="14">
        <v>1200000</v>
      </c>
      <c r="F48" s="14">
        <v>1000000</v>
      </c>
      <c r="G48" s="14"/>
      <c r="H48" s="14"/>
    </row>
    <row r="49" spans="1:8" x14ac:dyDescent="0.25">
      <c r="A49" s="11">
        <v>44</v>
      </c>
      <c r="B49" s="12" t="s">
        <v>57</v>
      </c>
      <c r="C49" s="13">
        <f t="shared" si="0"/>
        <v>1569000</v>
      </c>
      <c r="D49" s="14"/>
      <c r="E49" s="14"/>
      <c r="F49" s="14">
        <v>1569000</v>
      </c>
      <c r="G49" s="14"/>
      <c r="H49" s="14"/>
    </row>
    <row r="50" spans="1:8" x14ac:dyDescent="0.25">
      <c r="A50" s="11">
        <v>45</v>
      </c>
      <c r="B50" s="12" t="s">
        <v>58</v>
      </c>
      <c r="C50" s="13">
        <f t="shared" si="0"/>
        <v>8900000</v>
      </c>
      <c r="D50" s="27">
        <f>SUM(D51:D54)</f>
        <v>8900000</v>
      </c>
      <c r="E50" s="27">
        <f>SUM(E51:E54)</f>
        <v>0</v>
      </c>
      <c r="F50" s="27">
        <f>SUM(F51:F54)</f>
        <v>0</v>
      </c>
      <c r="G50" s="27">
        <f>SUM(G51:G54)</f>
        <v>0</v>
      </c>
      <c r="H50" s="27">
        <f>SUM(H51:H54)</f>
        <v>0</v>
      </c>
    </row>
    <row r="51" spans="1:8" ht="25.5" x14ac:dyDescent="0.25">
      <c r="A51" s="11">
        <v>46</v>
      </c>
      <c r="B51" s="12" t="s">
        <v>59</v>
      </c>
      <c r="C51" s="13">
        <f t="shared" si="0"/>
        <v>0</v>
      </c>
      <c r="D51" s="14"/>
      <c r="E51" s="14"/>
      <c r="F51" s="14"/>
      <c r="G51" s="14"/>
      <c r="H51" s="14"/>
    </row>
    <row r="52" spans="1:8" ht="25.5" x14ac:dyDescent="0.25">
      <c r="A52" s="11">
        <v>47</v>
      </c>
      <c r="B52" s="12" t="s">
        <v>60</v>
      </c>
      <c r="C52" s="13">
        <f t="shared" si="0"/>
        <v>0</v>
      </c>
      <c r="D52" s="14"/>
      <c r="E52" s="14"/>
      <c r="F52" s="14"/>
      <c r="G52" s="14"/>
      <c r="H52" s="14"/>
    </row>
    <row r="53" spans="1:8" x14ac:dyDescent="0.25">
      <c r="A53" s="11">
        <v>48</v>
      </c>
      <c r="B53" s="12" t="s">
        <v>61</v>
      </c>
      <c r="C53" s="13">
        <f t="shared" si="0"/>
        <v>8900000</v>
      </c>
      <c r="D53" s="14">
        <v>8900000</v>
      </c>
      <c r="E53" s="14"/>
      <c r="F53" s="14"/>
      <c r="G53" s="14"/>
      <c r="H53" s="14"/>
    </row>
    <row r="54" spans="1:8" x14ac:dyDescent="0.25">
      <c r="A54" s="11">
        <v>49</v>
      </c>
      <c r="B54" s="12" t="s">
        <v>62</v>
      </c>
      <c r="C54" s="13">
        <f t="shared" si="0"/>
        <v>0</v>
      </c>
      <c r="D54" s="14"/>
      <c r="E54" s="14"/>
      <c r="F54" s="14"/>
      <c r="G54" s="14"/>
      <c r="H54" s="14"/>
    </row>
    <row r="55" spans="1:8" x14ac:dyDescent="0.25">
      <c r="A55" s="11">
        <v>50</v>
      </c>
      <c r="B55" s="12" t="s">
        <v>63</v>
      </c>
      <c r="C55" s="13">
        <f t="shared" si="0"/>
        <v>2653153</v>
      </c>
      <c r="D55" s="14"/>
      <c r="E55" s="14"/>
      <c r="F55" s="14"/>
      <c r="G55" s="14"/>
      <c r="H55" s="14">
        <v>2653153</v>
      </c>
    </row>
    <row r="56" spans="1:8" x14ac:dyDescent="0.25">
      <c r="A56" s="11">
        <v>51</v>
      </c>
      <c r="B56" s="12" t="s">
        <v>64</v>
      </c>
      <c r="C56" s="13">
        <f t="shared" si="0"/>
        <v>8770873</v>
      </c>
      <c r="D56" s="22">
        <v>4568400</v>
      </c>
      <c r="E56" s="22">
        <v>388800</v>
      </c>
      <c r="F56" s="22">
        <v>909900</v>
      </c>
      <c r="G56" s="22"/>
      <c r="H56" s="22">
        <v>2903773</v>
      </c>
    </row>
    <row r="57" spans="1:8" x14ac:dyDescent="0.25">
      <c r="A57" s="11">
        <v>52</v>
      </c>
      <c r="B57" s="12" t="s">
        <v>65</v>
      </c>
      <c r="C57" s="13">
        <f t="shared" si="0"/>
        <v>0</v>
      </c>
      <c r="D57" s="14"/>
      <c r="E57" s="14"/>
      <c r="F57" s="14"/>
      <c r="G57" s="14"/>
      <c r="H57" s="14"/>
    </row>
    <row r="58" spans="1:8" ht="25.5" x14ac:dyDescent="0.25">
      <c r="A58" s="11">
        <v>53</v>
      </c>
      <c r="B58" s="12" t="s">
        <v>66</v>
      </c>
      <c r="C58" s="13">
        <f t="shared" si="0"/>
        <v>0</v>
      </c>
      <c r="D58" s="14"/>
      <c r="E58" s="14"/>
      <c r="F58" s="14"/>
      <c r="G58" s="14"/>
      <c r="H58" s="14"/>
    </row>
    <row r="59" spans="1:8" x14ac:dyDescent="0.25">
      <c r="A59" s="11">
        <v>54</v>
      </c>
      <c r="B59" s="12" t="s">
        <v>67</v>
      </c>
      <c r="C59" s="13">
        <f t="shared" si="0"/>
        <v>0</v>
      </c>
      <c r="D59" s="14"/>
      <c r="E59" s="14"/>
      <c r="F59" s="14"/>
      <c r="G59" s="14"/>
      <c r="H59" s="14"/>
    </row>
    <row r="60" spans="1:8" x14ac:dyDescent="0.25">
      <c r="A60" s="11">
        <v>55</v>
      </c>
      <c r="B60" s="12" t="s">
        <v>68</v>
      </c>
      <c r="C60" s="13">
        <f t="shared" si="0"/>
        <v>0</v>
      </c>
      <c r="D60" s="14"/>
      <c r="E60" s="14"/>
      <c r="F60" s="14"/>
      <c r="G60" s="14"/>
      <c r="H60" s="14"/>
    </row>
    <row r="61" spans="1:8" x14ac:dyDescent="0.25">
      <c r="A61" s="11">
        <v>56</v>
      </c>
      <c r="B61" s="12" t="s">
        <v>69</v>
      </c>
      <c r="C61" s="13">
        <f t="shared" si="0"/>
        <v>83000</v>
      </c>
      <c r="D61" s="14"/>
      <c r="E61" s="8"/>
      <c r="F61" s="14">
        <v>83000</v>
      </c>
      <c r="G61" s="8"/>
      <c r="H61" s="8"/>
    </row>
    <row r="62" spans="1:8" x14ac:dyDescent="0.25">
      <c r="A62" s="11">
        <v>57</v>
      </c>
      <c r="B62" s="19" t="s">
        <v>70</v>
      </c>
      <c r="C62" s="13">
        <f t="shared" si="0"/>
        <v>34387588</v>
      </c>
      <c r="D62" s="20">
        <f>D41+D42+D47+D50+D55+D56+D57+D58+D59+D60+D61</f>
        <v>13488400</v>
      </c>
      <c r="E62" s="20">
        <f>E41+E42+E47+E50+E55+E56+E57+E58+E59+E60+E61</f>
        <v>1828800</v>
      </c>
      <c r="F62" s="20">
        <f>F41+F42+F47+F50+F55+F56+F57+F58+F59+F60+F61</f>
        <v>4361900</v>
      </c>
      <c r="G62" s="20">
        <f>G41+G42+G47+G50+G55+G56+G57+G58+G59+G60+G61</f>
        <v>1050000</v>
      </c>
      <c r="H62" s="20">
        <f>H41+H42+H47+H50+H55+H56+H57+H58+H59+H60+H61</f>
        <v>13658488</v>
      </c>
    </row>
    <row r="63" spans="1:8" x14ac:dyDescent="0.25">
      <c r="A63" s="11">
        <v>58</v>
      </c>
      <c r="B63" s="12" t="s">
        <v>71</v>
      </c>
      <c r="C63" s="13">
        <f t="shared" si="0"/>
        <v>8000000</v>
      </c>
      <c r="D63" s="14">
        <v>8000000</v>
      </c>
      <c r="E63" s="14"/>
      <c r="F63" s="14"/>
      <c r="G63" s="8"/>
      <c r="H63" s="8"/>
    </row>
    <row r="64" spans="1:8" x14ac:dyDescent="0.25">
      <c r="A64" s="11">
        <v>59</v>
      </c>
      <c r="B64" s="12" t="s">
        <v>72</v>
      </c>
      <c r="C64" s="13">
        <f t="shared" si="0"/>
        <v>0</v>
      </c>
      <c r="D64" s="14"/>
      <c r="E64" s="14"/>
      <c r="F64" s="14"/>
      <c r="G64" s="8"/>
      <c r="H64" s="8"/>
    </row>
    <row r="65" spans="1:8" x14ac:dyDescent="0.25">
      <c r="A65" s="11">
        <v>60</v>
      </c>
      <c r="B65" s="19" t="s">
        <v>73</v>
      </c>
      <c r="C65" s="13">
        <f t="shared" si="0"/>
        <v>8000000</v>
      </c>
      <c r="D65" s="20">
        <f>SUM(D63:D64)</f>
        <v>8000000</v>
      </c>
      <c r="E65" s="20">
        <f>SUM(E63:E64)</f>
        <v>0</v>
      </c>
      <c r="F65" s="20">
        <f>SUM(F63:F64)</f>
        <v>0</v>
      </c>
      <c r="G65" s="20">
        <f>SUM(G63:G64)</f>
        <v>0</v>
      </c>
      <c r="H65" s="20">
        <f>SUM(H63:H64)</f>
        <v>0</v>
      </c>
    </row>
    <row r="66" spans="1:8" x14ac:dyDescent="0.25">
      <c r="A66" s="11">
        <v>61</v>
      </c>
      <c r="B66" s="29" t="s">
        <v>74</v>
      </c>
      <c r="C66" s="13">
        <f t="shared" si="0"/>
        <v>0</v>
      </c>
      <c r="D66" s="22"/>
      <c r="E66" s="22"/>
      <c r="F66" s="22"/>
      <c r="G66" s="22"/>
      <c r="H66" s="22"/>
    </row>
    <row r="67" spans="1:8" x14ac:dyDescent="0.25">
      <c r="A67" s="11">
        <v>62</v>
      </c>
      <c r="B67" s="30" t="s">
        <v>75</v>
      </c>
      <c r="C67" s="13">
        <f t="shared" si="0"/>
        <v>0</v>
      </c>
      <c r="D67" s="20">
        <f>D66</f>
        <v>0</v>
      </c>
      <c r="E67" s="20">
        <f>E66</f>
        <v>0</v>
      </c>
      <c r="F67" s="20">
        <f>F66</f>
        <v>0</v>
      </c>
      <c r="G67" s="20">
        <f>G66</f>
        <v>0</v>
      </c>
      <c r="H67" s="20">
        <f>H66</f>
        <v>0</v>
      </c>
    </row>
    <row r="68" spans="1:8" ht="25.5" x14ac:dyDescent="0.25">
      <c r="A68" s="11">
        <v>63</v>
      </c>
      <c r="B68" s="12" t="s">
        <v>76</v>
      </c>
      <c r="C68" s="13">
        <f t="shared" si="0"/>
        <v>0</v>
      </c>
      <c r="D68" s="14"/>
      <c r="E68" s="14"/>
      <c r="F68" s="14"/>
      <c r="G68" s="14"/>
      <c r="H68" s="14"/>
    </row>
    <row r="69" spans="1:8" x14ac:dyDescent="0.25">
      <c r="A69" s="11">
        <v>64</v>
      </c>
      <c r="B69" s="12" t="s">
        <v>77</v>
      </c>
      <c r="C69" s="13">
        <f t="shared" si="0"/>
        <v>0</v>
      </c>
      <c r="D69" s="14"/>
      <c r="E69" s="14"/>
      <c r="F69" s="14"/>
      <c r="G69" s="14"/>
      <c r="H69" s="14"/>
    </row>
    <row r="70" spans="1:8" x14ac:dyDescent="0.25">
      <c r="A70" s="11">
        <v>65</v>
      </c>
      <c r="B70" s="12" t="s">
        <v>78</v>
      </c>
      <c r="C70" s="13">
        <f t="shared" si="0"/>
        <v>0</v>
      </c>
      <c r="D70" s="14"/>
      <c r="E70" s="8"/>
      <c r="F70" s="8"/>
      <c r="G70" s="8"/>
      <c r="H70" s="8"/>
    </row>
    <row r="71" spans="1:8" x14ac:dyDescent="0.25">
      <c r="A71" s="11">
        <v>66</v>
      </c>
      <c r="B71" s="19" t="s">
        <v>79</v>
      </c>
      <c r="C71" s="13">
        <f t="shared" si="0"/>
        <v>0</v>
      </c>
      <c r="D71" s="31">
        <f>D68+D70</f>
        <v>0</v>
      </c>
      <c r="E71" s="31">
        <f t="shared" ref="E71:H71" si="1">E68+E70</f>
        <v>0</v>
      </c>
      <c r="F71" s="31">
        <f t="shared" si="1"/>
        <v>0</v>
      </c>
      <c r="G71" s="31">
        <f t="shared" si="1"/>
        <v>0</v>
      </c>
      <c r="H71" s="31">
        <f t="shared" si="1"/>
        <v>0</v>
      </c>
    </row>
    <row r="72" spans="1:8" x14ac:dyDescent="0.25">
      <c r="A72" s="11">
        <v>67</v>
      </c>
      <c r="B72" s="32" t="s">
        <v>80</v>
      </c>
      <c r="C72" s="13">
        <f t="shared" ref="C72:C79" si="2">SUM(D72:H72)</f>
        <v>1013588833</v>
      </c>
      <c r="D72" s="33">
        <f>D21+D29+D40+D62+D65+D67+D71</f>
        <v>954996166</v>
      </c>
      <c r="E72" s="33">
        <f>E21+E29+E40+E62+E65+E67+E71</f>
        <v>1828800</v>
      </c>
      <c r="F72" s="33">
        <f>F21+F29+F40+F62+F65+F67+F71</f>
        <v>42055379</v>
      </c>
      <c r="G72" s="33">
        <f>G21+G29+G40+G62+G65+G67+G71</f>
        <v>1050000</v>
      </c>
      <c r="H72" s="33">
        <f>H21+H29+H40+H62+H65+H67+H71</f>
        <v>13658488</v>
      </c>
    </row>
    <row r="73" spans="1:8" ht="25.5" x14ac:dyDescent="0.25">
      <c r="A73" s="11">
        <v>68</v>
      </c>
      <c r="B73" s="16" t="s">
        <v>81</v>
      </c>
      <c r="C73" s="13">
        <f t="shared" si="2"/>
        <v>0</v>
      </c>
      <c r="D73" s="22"/>
      <c r="E73" s="22"/>
      <c r="F73" s="22"/>
      <c r="G73" s="22"/>
      <c r="H73" s="22"/>
    </row>
    <row r="74" spans="1:8" ht="25.5" x14ac:dyDescent="0.25">
      <c r="A74" s="11">
        <v>69</v>
      </c>
      <c r="B74" s="12" t="s">
        <v>82</v>
      </c>
      <c r="C74" s="13">
        <f t="shared" si="2"/>
        <v>793186941</v>
      </c>
      <c r="D74" s="14">
        <v>737734993</v>
      </c>
      <c r="E74" s="14">
        <v>12487679</v>
      </c>
      <c r="F74" s="14">
        <v>24884734</v>
      </c>
      <c r="G74" s="14">
        <v>9785755</v>
      </c>
      <c r="H74" s="14">
        <v>8293780</v>
      </c>
    </row>
    <row r="75" spans="1:8" x14ac:dyDescent="0.25">
      <c r="A75" s="11">
        <v>70</v>
      </c>
      <c r="B75" s="12" t="s">
        <v>83</v>
      </c>
      <c r="C75" s="13">
        <f t="shared" si="2"/>
        <v>0</v>
      </c>
      <c r="D75" s="14"/>
      <c r="E75" s="14"/>
      <c r="F75" s="14"/>
      <c r="G75" s="14"/>
      <c r="H75" s="14"/>
    </row>
    <row r="76" spans="1:8" x14ac:dyDescent="0.25">
      <c r="A76" s="11">
        <v>71</v>
      </c>
      <c r="B76" s="12" t="s">
        <v>84</v>
      </c>
      <c r="C76" s="13">
        <f t="shared" si="2"/>
        <v>563057982</v>
      </c>
      <c r="D76" s="14"/>
      <c r="E76" s="14">
        <v>228366300</v>
      </c>
      <c r="F76" s="14">
        <v>135958431</v>
      </c>
      <c r="G76" s="14">
        <v>62464401</v>
      </c>
      <c r="H76" s="14">
        <v>136268850</v>
      </c>
    </row>
    <row r="77" spans="1:8" x14ac:dyDescent="0.25">
      <c r="A77" s="11">
        <v>72</v>
      </c>
      <c r="B77" s="12" t="s">
        <v>85</v>
      </c>
      <c r="C77" s="13">
        <f t="shared" si="2"/>
        <v>1356244923</v>
      </c>
      <c r="D77" s="21">
        <f>SUM(D73:D76)</f>
        <v>737734993</v>
      </c>
      <c r="E77" s="21">
        <f>SUM(E73:E76)</f>
        <v>240853979</v>
      </c>
      <c r="F77" s="21">
        <f>SUM(F73:F76)</f>
        <v>160843165</v>
      </c>
      <c r="G77" s="21">
        <f>SUM(G73:G76)</f>
        <v>72250156</v>
      </c>
      <c r="H77" s="21">
        <f>SUM(H73:H76)</f>
        <v>144562630</v>
      </c>
    </row>
    <row r="78" spans="1:8" ht="15.75" thickBot="1" x14ac:dyDescent="0.3">
      <c r="A78" s="11">
        <v>73</v>
      </c>
      <c r="B78" s="34" t="s">
        <v>86</v>
      </c>
      <c r="C78" s="13">
        <f t="shared" si="2"/>
        <v>1356244923</v>
      </c>
      <c r="D78" s="35">
        <f>D77</f>
        <v>737734993</v>
      </c>
      <c r="E78" s="35">
        <f>E77</f>
        <v>240853979</v>
      </c>
      <c r="F78" s="35">
        <f>F77</f>
        <v>160843165</v>
      </c>
      <c r="G78" s="35">
        <f>G77</f>
        <v>72250156</v>
      </c>
      <c r="H78" s="35">
        <f>H77</f>
        <v>144562630</v>
      </c>
    </row>
    <row r="79" spans="1:8" ht="16.5" thickTop="1" thickBot="1" x14ac:dyDescent="0.3">
      <c r="A79" s="11">
        <v>74</v>
      </c>
      <c r="B79" s="36" t="s">
        <v>87</v>
      </c>
      <c r="C79" s="13">
        <f t="shared" si="2"/>
        <v>2369833756</v>
      </c>
      <c r="D79" s="37">
        <f>D72+D78</f>
        <v>1692731159</v>
      </c>
      <c r="E79" s="37">
        <f>E72+E78</f>
        <v>242682779</v>
      </c>
      <c r="F79" s="37">
        <f>F72+F78</f>
        <v>202898544</v>
      </c>
      <c r="G79" s="37">
        <f>G72+G78</f>
        <v>73300156</v>
      </c>
      <c r="H79" s="37">
        <f>H72+H78</f>
        <v>158221118</v>
      </c>
    </row>
    <row r="80" spans="1:8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1b.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2021-05-31T09:36:34Z</dcterms:created>
  <dcterms:modified xsi:type="dcterms:W3CDTF">2021-05-31T09:38:27Z</dcterms:modified>
</cp:coreProperties>
</file>