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15.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6" i="1" l="1"/>
  <c r="J35" i="1"/>
  <c r="H35" i="1"/>
  <c r="H34" i="1"/>
  <c r="J34" i="1" s="1"/>
  <c r="J33" i="1"/>
  <c r="H33" i="1"/>
  <c r="H36" i="1" s="1"/>
  <c r="J36" i="1" s="1"/>
  <c r="I30" i="1"/>
  <c r="H30" i="1"/>
  <c r="J30" i="1" s="1"/>
  <c r="H29" i="1"/>
  <c r="J29" i="1" s="1"/>
  <c r="J28" i="1"/>
  <c r="C12" i="1"/>
  <c r="C11" i="1"/>
  <c r="C10" i="1"/>
  <c r="D13" i="1" l="1"/>
  <c r="D23" i="1" l="1"/>
  <c r="C13" i="1"/>
  <c r="C23" i="1" s="1"/>
</calcChain>
</file>

<file path=xl/sharedStrings.xml><?xml version="1.0" encoding="utf-8"?>
<sst xmlns="http://schemas.openxmlformats.org/spreadsheetml/2006/main" count="36" uniqueCount="27">
  <si>
    <t>1.</t>
  </si>
  <si>
    <t>2.</t>
  </si>
  <si>
    <t>3.</t>
  </si>
  <si>
    <t>4.</t>
  </si>
  <si>
    <t>Összesen:</t>
  </si>
  <si>
    <t>Sorszám</t>
  </si>
  <si>
    <t>Építményadó</t>
  </si>
  <si>
    <t>Telekadó</t>
  </si>
  <si>
    <t>Iparűzési adó</t>
  </si>
  <si>
    <t>Óvoda</t>
  </si>
  <si>
    <t xml:space="preserve">Az önkormányzat által 2018. évben </t>
  </si>
  <si>
    <t>adott közvetett támogatások, kedvezmények Ft-ban</t>
  </si>
  <si>
    <t>15. melléklet a  4/2018.(II.28.)önkormányzati rendelethez</t>
  </si>
  <si>
    <t xml:space="preserve">Bevételi jogcím </t>
  </si>
  <si>
    <t xml:space="preserve">Kedvezmény nélkül </t>
  </si>
  <si>
    <t xml:space="preserve">Kedvezmények </t>
  </si>
  <si>
    <t>elérhető</t>
  </si>
  <si>
    <t>összege</t>
  </si>
  <si>
    <t xml:space="preserve">bevétel  </t>
  </si>
  <si>
    <t>tény</t>
  </si>
  <si>
    <t>Gyermek közétkeztetés térítési díj</t>
  </si>
  <si>
    <t>Felsőörsi Miske óvoda</t>
  </si>
  <si>
    <t>Közvetett támogatás:</t>
  </si>
  <si>
    <t>50%-os étkezés miatt:</t>
  </si>
  <si>
    <t>ingyenes étkezés miatt</t>
  </si>
  <si>
    <t>Iskola</t>
  </si>
  <si>
    <t>50%-os étkezés(ebéd) miatt: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</si>
</sst>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F_t_-;\-* #,##0.00\ _F_t_-;_-* &quot;-&quot;??\ _F_t_-;_-@_-"/>
    <numFmt numFmtId="164" formatCode="#\ ##0"/>
    <numFmt numFmtId="167" formatCode="#,##0\ &quot;Ft&quot;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charset val="238"/>
    </font>
    <font>
      <sz val="10"/>
      <name val="Bookman Old Style"/>
      <family val="1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</cellStyleXfs>
  <cellXfs count="71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Border="1"/>
    <xf numFmtId="0" fontId="5" fillId="0" borderId="2" xfId="0" applyFont="1" applyBorder="1" applyAlignment="1">
      <alignment horizontal="center"/>
    </xf>
    <xf numFmtId="0" fontId="5" fillId="0" borderId="6" xfId="0" applyFont="1" applyBorder="1"/>
    <xf numFmtId="0" fontId="7" fillId="0" borderId="1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10" fillId="0" borderId="0" xfId="0" applyFont="1" applyBorder="1"/>
    <xf numFmtId="0" fontId="11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6" fillId="0" borderId="0" xfId="0" applyFont="1" applyBorder="1"/>
    <xf numFmtId="164" fontId="6" fillId="0" borderId="0" xfId="0" applyNumberFormat="1" applyFont="1" applyBorder="1" applyAlignment="1">
      <alignment horizontal="right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3" xfId="0" applyFont="1" applyBorder="1"/>
    <xf numFmtId="3" fontId="0" fillId="0" borderId="20" xfId="0" applyNumberFormat="1" applyFill="1" applyBorder="1" applyAlignment="1">
      <alignment horizontal="right"/>
    </xf>
    <xf numFmtId="3" fontId="2" fillId="0" borderId="21" xfId="0" applyNumberFormat="1" applyFont="1" applyFill="1" applyBorder="1" applyAlignment="1">
      <alignment horizontal="right"/>
    </xf>
    <xf numFmtId="0" fontId="6" fillId="0" borderId="10" xfId="0" applyFont="1" applyBorder="1" applyAlignment="1">
      <alignment horizontal="center"/>
    </xf>
    <xf numFmtId="0" fontId="6" fillId="0" borderId="24" xfId="0" applyFont="1" applyBorder="1"/>
    <xf numFmtId="3" fontId="0" fillId="0" borderId="15" xfId="0" applyNumberFormat="1" applyFill="1" applyBorder="1" applyAlignment="1">
      <alignment horizontal="right"/>
    </xf>
    <xf numFmtId="3" fontId="6" fillId="0" borderId="16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/>
    </xf>
    <xf numFmtId="3" fontId="0" fillId="0" borderId="14" xfId="0" applyNumberForma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2" fillId="2" borderId="0" xfId="0" applyNumberFormat="1" applyFont="1" applyFill="1"/>
    <xf numFmtId="3" fontId="2" fillId="3" borderId="0" xfId="0" applyNumberFormat="1" applyFont="1" applyFill="1" applyBorder="1"/>
    <xf numFmtId="3" fontId="6" fillId="0" borderId="0" xfId="0" applyNumberFormat="1" applyFont="1" applyBorder="1" applyAlignment="1">
      <alignment horizontal="center"/>
    </xf>
    <xf numFmtId="3" fontId="6" fillId="0" borderId="0" xfId="0" applyNumberFormat="1" applyFont="1" applyBorder="1"/>
    <xf numFmtId="3" fontId="6" fillId="0" borderId="15" xfId="0" applyNumberFormat="1" applyFont="1" applyBorder="1" applyAlignment="1">
      <alignment horizontal="right"/>
    </xf>
    <xf numFmtId="3" fontId="6" fillId="0" borderId="16" xfId="0" applyNumberFormat="1" applyFont="1" applyBorder="1" applyAlignment="1">
      <alignment horizontal="right"/>
    </xf>
    <xf numFmtId="1" fontId="6" fillId="0" borderId="0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0" fontId="8" fillId="0" borderId="0" xfId="0" applyFont="1" applyFill="1" applyBorder="1" applyAlignment="1">
      <alignment wrapText="1"/>
    </xf>
    <xf numFmtId="0" fontId="6" fillId="0" borderId="24" xfId="0" applyFont="1" applyBorder="1" applyAlignment="1">
      <alignment horizontal="right"/>
    </xf>
    <xf numFmtId="0" fontId="6" fillId="0" borderId="15" xfId="0" applyFont="1" applyBorder="1"/>
    <xf numFmtId="0" fontId="6" fillId="0" borderId="15" xfId="0" applyFont="1" applyBorder="1" applyAlignment="1">
      <alignment horizontal="right"/>
    </xf>
    <xf numFmtId="0" fontId="6" fillId="0" borderId="9" xfId="0" applyFont="1" applyBorder="1" applyAlignment="1">
      <alignment horizontal="center"/>
    </xf>
    <xf numFmtId="0" fontId="6" fillId="0" borderId="17" xfId="0" applyFont="1" applyBorder="1"/>
    <xf numFmtId="0" fontId="6" fillId="0" borderId="17" xfId="0" applyFont="1" applyBorder="1" applyAlignment="1">
      <alignment horizontal="right"/>
    </xf>
    <xf numFmtId="0" fontId="6" fillId="0" borderId="18" xfId="0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3" fontId="5" fillId="0" borderId="8" xfId="0" applyNumberFormat="1" applyFont="1" applyBorder="1" applyAlignment="1">
      <alignment horizontal="right"/>
    </xf>
    <xf numFmtId="0" fontId="3" fillId="4" borderId="0" xfId="11" applyFont="1" applyFill="1"/>
    <xf numFmtId="0" fontId="3" fillId="4" borderId="0" xfId="11" applyFill="1"/>
    <xf numFmtId="0" fontId="3" fillId="2" borderId="0" xfId="11" applyFont="1" applyFill="1"/>
    <xf numFmtId="0" fontId="3" fillId="2" borderId="0" xfId="11" applyFill="1"/>
    <xf numFmtId="167" fontId="3" fillId="2" borderId="0" xfId="11" applyNumberFormat="1" applyFill="1"/>
    <xf numFmtId="167" fontId="3" fillId="2" borderId="1" xfId="11" applyNumberFormat="1" applyFill="1" applyBorder="1"/>
    <xf numFmtId="0" fontId="3" fillId="3" borderId="0" xfId="11" applyFont="1" applyFill="1"/>
    <xf numFmtId="0" fontId="3" fillId="3" borderId="0" xfId="11" applyFill="1"/>
    <xf numFmtId="167" fontId="3" fillId="3" borderId="0" xfId="11" applyNumberFormat="1" applyFill="1"/>
    <xf numFmtId="167" fontId="3" fillId="3" borderId="1" xfId="11" applyNumberFormat="1" applyFill="1" applyBorder="1"/>
    <xf numFmtId="0" fontId="4" fillId="0" borderId="0" xfId="0" applyFont="1"/>
    <xf numFmtId="0" fontId="4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</cellXfs>
  <cellStyles count="12">
    <cellStyle name="Ezres 2" xfId="8"/>
    <cellStyle name="Ezres 3" xfId="7"/>
    <cellStyle name="Normál" xfId="0" builtinId="0"/>
    <cellStyle name="Normál 2 2" xfId="1"/>
    <cellStyle name="Normál 3" xfId="3"/>
    <cellStyle name="Normál 3 2" xfId="4"/>
    <cellStyle name="Normál 4" xfId="9"/>
    <cellStyle name="Normál 5" xfId="2"/>
    <cellStyle name="Normál 6" xfId="5"/>
    <cellStyle name="Normál 7" xfId="10"/>
    <cellStyle name="Normál_bevételtervezet2014 " xfId="11"/>
    <cellStyle name="Százalék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topLeftCell="A4" workbookViewId="0">
      <selection activeCell="B39" sqref="B39"/>
    </sheetView>
  </sheetViews>
  <sheetFormatPr defaultRowHeight="15" x14ac:dyDescent="0.25"/>
  <cols>
    <col min="1" max="1" width="8.7109375" customWidth="1"/>
    <col min="2" max="2" width="33.28515625" customWidth="1"/>
    <col min="3" max="4" width="17.7109375" customWidth="1"/>
    <col min="5" max="5" width="10.140625" style="1" bestFit="1" customWidth="1"/>
    <col min="7" max="7" width="15.28515625" customWidth="1"/>
    <col min="8" max="8" width="13.42578125" customWidth="1"/>
    <col min="9" max="9" width="11.28515625" customWidth="1"/>
    <col min="10" max="10" width="12.42578125" customWidth="1"/>
    <col min="11" max="11" width="11.7109375" customWidth="1"/>
    <col min="14" max="14" width="11" customWidth="1"/>
    <col min="15" max="15" width="15" customWidth="1"/>
  </cols>
  <sheetData>
    <row r="1" spans="1:17" x14ac:dyDescent="0.25">
      <c r="A1" s="2" t="s">
        <v>10</v>
      </c>
      <c r="B1" s="2"/>
      <c r="C1" s="2"/>
      <c r="D1" s="2"/>
    </row>
    <row r="2" spans="1:17" x14ac:dyDescent="0.25">
      <c r="A2" s="2" t="s">
        <v>11</v>
      </c>
      <c r="B2" s="2"/>
      <c r="C2" s="2"/>
      <c r="D2" s="2"/>
    </row>
    <row r="3" spans="1:17" ht="15.75" x14ac:dyDescent="0.25">
      <c r="A3" s="7"/>
      <c r="B3" s="7"/>
      <c r="C3" s="7"/>
      <c r="D3" s="7"/>
    </row>
    <row r="4" spans="1:17" x14ac:dyDescent="0.25">
      <c r="M4" s="3"/>
      <c r="N4" s="8"/>
      <c r="O4" s="9"/>
      <c r="P4" s="9"/>
      <c r="Q4" s="3"/>
    </row>
    <row r="5" spans="1:17" ht="15.75" thickBot="1" x14ac:dyDescent="0.3">
      <c r="A5" s="6" t="s">
        <v>12</v>
      </c>
      <c r="B5" s="6"/>
      <c r="C5" s="6"/>
      <c r="D5" s="6"/>
      <c r="M5" s="3"/>
      <c r="N5" s="9"/>
      <c r="O5" s="9"/>
      <c r="P5" s="9"/>
      <c r="Q5" s="3"/>
    </row>
    <row r="6" spans="1:17" x14ac:dyDescent="0.25">
      <c r="A6" s="10" t="s">
        <v>5</v>
      </c>
      <c r="B6" s="11" t="s">
        <v>13</v>
      </c>
      <c r="C6" s="12" t="s">
        <v>14</v>
      </c>
      <c r="D6" s="13" t="s">
        <v>15</v>
      </c>
      <c r="M6" s="3"/>
      <c r="N6" s="14"/>
      <c r="O6" s="15"/>
      <c r="P6" s="15"/>
      <c r="Q6" s="3"/>
    </row>
    <row r="7" spans="1:17" x14ac:dyDescent="0.25">
      <c r="A7" s="16"/>
      <c r="B7" s="17"/>
      <c r="C7" s="18" t="s">
        <v>16</v>
      </c>
      <c r="D7" s="19" t="s">
        <v>17</v>
      </c>
      <c r="M7" s="3"/>
      <c r="N7" s="14"/>
      <c r="O7" s="15"/>
      <c r="P7" s="15"/>
      <c r="Q7" s="3"/>
    </row>
    <row r="8" spans="1:17" ht="15.75" thickBot="1" x14ac:dyDescent="0.3">
      <c r="A8" s="20"/>
      <c r="B8" s="21"/>
      <c r="C8" s="18" t="s">
        <v>18</v>
      </c>
      <c r="D8" s="19"/>
      <c r="E8" s="1" t="s">
        <v>19</v>
      </c>
      <c r="M8" s="3"/>
      <c r="N8" s="14"/>
      <c r="O8" s="15"/>
      <c r="P8" s="15"/>
      <c r="Q8" s="3"/>
    </row>
    <row r="9" spans="1:17" ht="15.75" thickBot="1" x14ac:dyDescent="0.3">
      <c r="A9" s="22" t="s">
        <v>0</v>
      </c>
      <c r="B9" s="23" t="s">
        <v>1</v>
      </c>
      <c r="C9" s="23" t="s">
        <v>2</v>
      </c>
      <c r="D9" s="24" t="s">
        <v>3</v>
      </c>
      <c r="E9" s="25"/>
      <c r="F9" s="26"/>
      <c r="G9" s="26"/>
      <c r="H9" s="26"/>
      <c r="I9" s="26"/>
      <c r="J9" s="26"/>
      <c r="M9" s="3"/>
      <c r="N9" s="14"/>
      <c r="O9" s="15"/>
      <c r="P9" s="15"/>
      <c r="Q9" s="3"/>
    </row>
    <row r="10" spans="1:17" x14ac:dyDescent="0.25">
      <c r="A10" s="27" t="s">
        <v>0</v>
      </c>
      <c r="B10" s="28" t="s">
        <v>6</v>
      </c>
      <c r="C10" s="29">
        <f>SUM(D10:E10)</f>
        <v>31800000</v>
      </c>
      <c r="D10" s="30">
        <v>2800000</v>
      </c>
      <c r="E10" s="1">
        <v>29000000</v>
      </c>
      <c r="G10" s="3"/>
      <c r="H10" s="3"/>
      <c r="I10" s="3"/>
      <c r="J10" s="3"/>
      <c r="K10" s="3"/>
      <c r="L10" s="3"/>
      <c r="M10" s="3"/>
      <c r="N10" s="14"/>
      <c r="O10" s="15"/>
      <c r="P10" s="15"/>
      <c r="Q10" s="3"/>
    </row>
    <row r="11" spans="1:17" x14ac:dyDescent="0.25">
      <c r="A11" s="31" t="s">
        <v>1</v>
      </c>
      <c r="B11" s="32" t="s">
        <v>7</v>
      </c>
      <c r="C11" s="33">
        <f>SUM(D11:E11)</f>
        <v>2650000</v>
      </c>
      <c r="D11" s="34">
        <v>450000</v>
      </c>
      <c r="E11" s="1">
        <v>2200000</v>
      </c>
      <c r="G11" s="3"/>
      <c r="H11" s="35"/>
      <c r="I11" s="14"/>
      <c r="J11" s="15"/>
      <c r="K11" s="15"/>
      <c r="L11" s="3"/>
      <c r="M11" s="3"/>
      <c r="N11" s="14"/>
      <c r="O11" s="15"/>
      <c r="P11" s="15"/>
      <c r="Q11" s="3"/>
    </row>
    <row r="12" spans="1:17" x14ac:dyDescent="0.25">
      <c r="A12" s="31" t="s">
        <v>2</v>
      </c>
      <c r="B12" s="32" t="s">
        <v>8</v>
      </c>
      <c r="C12" s="36">
        <f>SUM(D12:E12)</f>
        <v>17250000</v>
      </c>
      <c r="D12" s="34">
        <v>250000</v>
      </c>
      <c r="E12" s="1">
        <v>17000000</v>
      </c>
      <c r="F12" s="3"/>
      <c r="G12" s="3"/>
      <c r="H12" s="35"/>
      <c r="I12" s="14"/>
      <c r="J12" s="15"/>
      <c r="K12" s="15"/>
      <c r="L12" s="3"/>
      <c r="M12" s="3"/>
      <c r="N12" s="3"/>
      <c r="O12" s="3"/>
      <c r="P12" s="3"/>
      <c r="Q12" s="3"/>
    </row>
    <row r="13" spans="1:17" x14ac:dyDescent="0.25">
      <c r="A13" s="31" t="s">
        <v>3</v>
      </c>
      <c r="B13" s="32" t="s">
        <v>20</v>
      </c>
      <c r="C13" s="37">
        <f>E13+F13+D13</f>
        <v>11983670.5</v>
      </c>
      <c r="D13" s="34">
        <f>H30+H36</f>
        <v>7354632.5</v>
      </c>
      <c r="E13" s="38">
        <v>1001535</v>
      </c>
      <c r="F13" s="39">
        <v>3627503</v>
      </c>
      <c r="G13" s="40"/>
      <c r="H13" s="41"/>
      <c r="I13" s="15"/>
      <c r="J13" s="15"/>
      <c r="K13" s="15"/>
      <c r="L13" s="3"/>
      <c r="M13" s="3"/>
      <c r="N13" s="3"/>
      <c r="O13" s="3"/>
      <c r="P13" s="3"/>
      <c r="Q13" s="3"/>
    </row>
    <row r="14" spans="1:17" ht="16.5" customHeight="1" x14ac:dyDescent="0.25">
      <c r="A14" s="31"/>
      <c r="B14" s="32"/>
      <c r="C14" s="42"/>
      <c r="D14" s="43"/>
      <c r="F14" s="3"/>
      <c r="G14" s="44"/>
      <c r="H14" s="14"/>
      <c r="I14" s="15"/>
      <c r="J14" s="15"/>
      <c r="K14" s="3"/>
      <c r="L14" s="3"/>
      <c r="M14" s="3"/>
    </row>
    <row r="15" spans="1:17" ht="16.5" customHeight="1" x14ac:dyDescent="0.3">
      <c r="A15" s="31"/>
      <c r="B15" s="32"/>
      <c r="C15" s="45"/>
      <c r="D15" s="46"/>
      <c r="F15" s="3"/>
      <c r="G15" s="3"/>
      <c r="H15" s="3"/>
      <c r="I15" s="3"/>
      <c r="J15" s="3"/>
      <c r="K15" s="47"/>
    </row>
    <row r="16" spans="1:17" ht="16.5" customHeight="1" x14ac:dyDescent="0.25">
      <c r="A16" s="31"/>
      <c r="B16" s="32"/>
      <c r="C16" s="48"/>
      <c r="D16" s="46"/>
    </row>
    <row r="17" spans="1:10" ht="16.5" customHeight="1" x14ac:dyDescent="0.25">
      <c r="A17" s="31"/>
      <c r="B17" s="32"/>
      <c r="C17" s="48"/>
      <c r="D17" s="46"/>
    </row>
    <row r="18" spans="1:10" ht="16.5" customHeight="1" x14ac:dyDescent="0.25">
      <c r="A18" s="31"/>
      <c r="B18" s="32"/>
      <c r="C18" s="48"/>
      <c r="D18" s="46"/>
    </row>
    <row r="19" spans="1:10" ht="16.5" customHeight="1" x14ac:dyDescent="0.25">
      <c r="A19" s="31"/>
      <c r="B19" s="32"/>
      <c r="C19" s="48"/>
      <c r="D19" s="46"/>
    </row>
    <row r="20" spans="1:10" ht="16.5" customHeight="1" x14ac:dyDescent="0.25">
      <c r="A20" s="31"/>
      <c r="B20" s="49"/>
      <c r="C20" s="50"/>
      <c r="D20" s="46"/>
    </row>
    <row r="21" spans="1:10" ht="16.5" customHeight="1" x14ac:dyDescent="0.25">
      <c r="A21" s="31"/>
      <c r="B21" s="49"/>
      <c r="C21" s="50"/>
      <c r="D21" s="46"/>
    </row>
    <row r="22" spans="1:10" ht="16.5" customHeight="1" thickBot="1" x14ac:dyDescent="0.3">
      <c r="A22" s="51"/>
      <c r="B22" s="52"/>
      <c r="C22" s="53"/>
      <c r="D22" s="54"/>
    </row>
    <row r="23" spans="1:10" ht="16.5" customHeight="1" thickBot="1" x14ac:dyDescent="0.3">
      <c r="A23" s="4"/>
      <c r="B23" s="5" t="s">
        <v>4</v>
      </c>
      <c r="C23" s="55">
        <f>SUM(C10:C22)</f>
        <v>63683670.5</v>
      </c>
      <c r="D23" s="56">
        <f>SUM(D10:D22)</f>
        <v>10854632.5</v>
      </c>
    </row>
    <row r="25" spans="1:10" x14ac:dyDescent="0.25">
      <c r="F25" s="57"/>
      <c r="G25" s="58"/>
      <c r="H25" s="57"/>
      <c r="I25" s="57"/>
      <c r="J25" s="57"/>
    </row>
    <row r="26" spans="1:10" x14ac:dyDescent="0.25">
      <c r="F26" s="59" t="s">
        <v>21</v>
      </c>
      <c r="G26" s="59"/>
      <c r="H26" s="59"/>
      <c r="I26" s="59"/>
      <c r="J26" s="59"/>
    </row>
    <row r="27" spans="1:10" x14ac:dyDescent="0.25">
      <c r="F27" s="59" t="s">
        <v>22</v>
      </c>
      <c r="G27" s="60"/>
      <c r="H27" s="59" t="s">
        <v>9</v>
      </c>
      <c r="I27" s="59"/>
      <c r="J27" s="59" t="s">
        <v>4</v>
      </c>
    </row>
    <row r="28" spans="1:10" x14ac:dyDescent="0.25">
      <c r="F28" s="59" t="s">
        <v>23</v>
      </c>
      <c r="G28" s="60"/>
      <c r="H28" s="61"/>
      <c r="I28" s="61"/>
      <c r="J28" s="61">
        <f>H28+I28</f>
        <v>0</v>
      </c>
    </row>
    <row r="29" spans="1:10" ht="15.75" thickBot="1" x14ac:dyDescent="0.3">
      <c r="F29" s="59" t="s">
        <v>24</v>
      </c>
      <c r="G29" s="60"/>
      <c r="H29" s="62">
        <f>(54*41*435)+(54*179*460)</f>
        <v>5409450</v>
      </c>
      <c r="I29" s="62"/>
      <c r="J29" s="62">
        <f>H29+I29</f>
        <v>5409450</v>
      </c>
    </row>
    <row r="30" spans="1:10" x14ac:dyDescent="0.25">
      <c r="F30" s="60"/>
      <c r="G30" s="60"/>
      <c r="H30" s="61">
        <f>SUM(H28:H29)</f>
        <v>5409450</v>
      </c>
      <c r="I30" s="61">
        <f>SUM(I28:I29)</f>
        <v>0</v>
      </c>
      <c r="J30" s="61">
        <f>H30+I30</f>
        <v>5409450</v>
      </c>
    </row>
    <row r="32" spans="1:10" x14ac:dyDescent="0.25">
      <c r="F32" s="63" t="s">
        <v>22</v>
      </c>
      <c r="G32" s="64"/>
      <c r="H32" s="63" t="s">
        <v>25</v>
      </c>
      <c r="I32" s="63"/>
      <c r="J32" s="63" t="s">
        <v>4</v>
      </c>
    </row>
    <row r="33" spans="3:10" x14ac:dyDescent="0.25">
      <c r="F33" s="63" t="s">
        <v>23</v>
      </c>
      <c r="G33" s="64"/>
      <c r="H33" s="65">
        <f>(23*41*545)/2+(23*144*575)/2</f>
        <v>1209167.5</v>
      </c>
      <c r="I33" s="65"/>
      <c r="J33" s="65">
        <f>H33+I33</f>
        <v>1209167.5</v>
      </c>
    </row>
    <row r="34" spans="3:10" x14ac:dyDescent="0.25">
      <c r="F34" s="63" t="s">
        <v>26</v>
      </c>
      <c r="G34" s="64"/>
      <c r="H34" s="65">
        <f>0*256*186</f>
        <v>0</v>
      </c>
      <c r="I34" s="65"/>
      <c r="J34" s="65">
        <f>H34+I34</f>
        <v>0</v>
      </c>
    </row>
    <row r="35" spans="3:10" ht="15.75" thickBot="1" x14ac:dyDescent="0.3">
      <c r="F35" s="63" t="s">
        <v>24</v>
      </c>
      <c r="G35" s="64"/>
      <c r="H35" s="66">
        <f>(7*41*545)+(7*144*575)</f>
        <v>736015</v>
      </c>
      <c r="I35" s="66"/>
      <c r="J35" s="66">
        <f>H35+I35</f>
        <v>736015</v>
      </c>
    </row>
    <row r="36" spans="3:10" x14ac:dyDescent="0.25">
      <c r="C36" s="67"/>
      <c r="D36" s="68"/>
      <c r="F36" s="64"/>
      <c r="G36" s="64"/>
      <c r="H36" s="65">
        <f>SUM(H33:H35)</f>
        <v>1945182.5</v>
      </c>
      <c r="I36" s="65">
        <f>SUM(I33:I35)</f>
        <v>0</v>
      </c>
      <c r="J36" s="65">
        <f>H36+I36</f>
        <v>1945182.5</v>
      </c>
    </row>
    <row r="37" spans="3:10" x14ac:dyDescent="0.25">
      <c r="C37" s="67"/>
      <c r="D37" s="68"/>
    </row>
    <row r="38" spans="3:10" x14ac:dyDescent="0.25">
      <c r="C38" s="67"/>
      <c r="D38" s="68"/>
    </row>
    <row r="39" spans="3:10" x14ac:dyDescent="0.25">
      <c r="D39" s="3"/>
    </row>
    <row r="40" spans="3:10" x14ac:dyDescent="0.25">
      <c r="D40" s="3"/>
    </row>
    <row r="41" spans="3:10" x14ac:dyDescent="0.25">
      <c r="C41" s="67"/>
      <c r="D41" s="68"/>
    </row>
    <row r="42" spans="3:10" x14ac:dyDescent="0.25">
      <c r="C42" s="67"/>
      <c r="D42" s="68"/>
    </row>
    <row r="43" spans="3:10" x14ac:dyDescent="0.25">
      <c r="C43" s="67"/>
      <c r="D43" s="69"/>
    </row>
    <row r="44" spans="3:10" x14ac:dyDescent="0.25">
      <c r="D44" s="3"/>
    </row>
    <row r="45" spans="3:10" x14ac:dyDescent="0.25">
      <c r="D45" s="3"/>
    </row>
    <row r="46" spans="3:10" x14ac:dyDescent="0.25">
      <c r="C46" s="67"/>
      <c r="D46" s="69"/>
    </row>
    <row r="47" spans="3:10" x14ac:dyDescent="0.25">
      <c r="D47" s="70"/>
    </row>
    <row r="48" spans="3:10" x14ac:dyDescent="0.25">
      <c r="D48" s="70"/>
    </row>
    <row r="49" spans="3:4" x14ac:dyDescent="0.25">
      <c r="C49" s="67"/>
      <c r="D49" s="69"/>
    </row>
    <row r="50" spans="3:4" x14ac:dyDescent="0.25">
      <c r="C50" s="67"/>
      <c r="D50" s="68"/>
    </row>
    <row r="51" spans="3:4" x14ac:dyDescent="0.25">
      <c r="D51" s="3"/>
    </row>
    <row r="52" spans="3:4" x14ac:dyDescent="0.25">
      <c r="D52" s="3"/>
    </row>
    <row r="53" spans="3:4" x14ac:dyDescent="0.25">
      <c r="D53" s="3"/>
    </row>
    <row r="54" spans="3:4" x14ac:dyDescent="0.25">
      <c r="D54" s="3"/>
    </row>
    <row r="55" spans="3:4" x14ac:dyDescent="0.25">
      <c r="D55" s="3"/>
    </row>
  </sheetData>
  <mergeCells count="5">
    <mergeCell ref="B6:B8"/>
    <mergeCell ref="A1:D1"/>
    <mergeCell ref="A2:D2"/>
    <mergeCell ref="A5:D5"/>
    <mergeCell ref="A6:A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15.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2018-02-27T13:47:32Z</dcterms:modified>
</cp:coreProperties>
</file>