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0" windowWidth="11360" windowHeight="8450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E75" i="1"/>
  <c r="E74"/>
  <c r="E62"/>
  <c r="E73"/>
  <c r="E61"/>
  <c r="E34"/>
  <c r="E30"/>
  <c r="C36"/>
  <c r="B36"/>
  <c r="E24"/>
  <c r="E20"/>
  <c r="E60"/>
  <c r="E71"/>
  <c r="E72"/>
  <c r="D36"/>
  <c r="E33"/>
  <c r="E23"/>
  <c r="D83"/>
  <c r="E58"/>
  <c r="E59"/>
  <c r="E70"/>
  <c r="D77"/>
  <c r="B77"/>
  <c r="C77"/>
  <c r="D63"/>
  <c r="E25"/>
  <c r="E69"/>
  <c r="E57"/>
  <c r="E56"/>
  <c r="E26"/>
  <c r="E55"/>
  <c r="E21"/>
  <c r="E27"/>
  <c r="E68"/>
  <c r="E53"/>
  <c r="E54"/>
  <c r="D9"/>
  <c r="D15"/>
  <c r="D42"/>
  <c r="C15"/>
  <c r="C63"/>
  <c r="E29"/>
  <c r="E82"/>
  <c r="C9"/>
  <c r="C42"/>
  <c r="C83"/>
  <c r="B83"/>
  <c r="B63"/>
  <c r="E51"/>
  <c r="E52"/>
  <c r="E41"/>
  <c r="E32"/>
  <c r="B9"/>
  <c r="B15"/>
  <c r="B42"/>
  <c r="E28"/>
  <c r="E31"/>
  <c r="E35"/>
  <c r="E14"/>
  <c r="E7"/>
  <c r="E8"/>
  <c r="E6"/>
  <c r="E9" l="1"/>
  <c r="E36"/>
  <c r="E63"/>
  <c r="E15"/>
  <c r="E42"/>
  <c r="E77"/>
  <c r="D86"/>
  <c r="C86"/>
  <c r="B86"/>
  <c r="E83"/>
  <c r="E86" l="1"/>
</calcChain>
</file>

<file path=xl/sharedStrings.xml><?xml version="1.0" encoding="utf-8"?>
<sst xmlns="http://schemas.openxmlformats.org/spreadsheetml/2006/main" count="99" uniqueCount="62">
  <si>
    <t>Teljesítés
(%)</t>
  </si>
  <si>
    <t>Módosított ei.
(eFt)</t>
  </si>
  <si>
    <t>Teljesítés
 (eFt)</t>
  </si>
  <si>
    <t>Eredeti ei.
(eFt)</t>
  </si>
  <si>
    <t>Személyi jellegű kiadások</t>
  </si>
  <si>
    <t>Munkaadókat terhelő járulékok</t>
  </si>
  <si>
    <t>Dologi jellegű kiadások</t>
  </si>
  <si>
    <t>A lakosságnak juttatott támogatások, ellátások megnevezése</t>
  </si>
  <si>
    <t>Rendőrség támogatása</t>
  </si>
  <si>
    <t>Civil szervezetek támogatása</t>
  </si>
  <si>
    <t>Kiadások megnevezése</t>
  </si>
  <si>
    <t>Kiadási előirányzat 
 megnevezése</t>
  </si>
  <si>
    <t>A személyi jellegű kiadások, a járulékok, és a dologi kiadások bemutatása</t>
  </si>
  <si>
    <t>Az ellátottak pénzbeli juttatásainak bemutatása</t>
  </si>
  <si>
    <t>Az egyéb működési célú kiadások bemutatása</t>
  </si>
  <si>
    <t>Az egyéb felhalmozási célú kiadások bemutatása</t>
  </si>
  <si>
    <t>A beruházási kiadások bemutatása</t>
  </si>
  <si>
    <t>A felújítási kiadások bemutatása</t>
  </si>
  <si>
    <t>Összesen:</t>
  </si>
  <si>
    <t>Tartalékok</t>
  </si>
  <si>
    <t>Összesen</t>
  </si>
  <si>
    <t>A finanszírozási kiadások bemutatása</t>
  </si>
  <si>
    <t>Finanszírozási kiadás megnevezése</t>
  </si>
  <si>
    <t>Költségvetési és finanszírozási kiadások összesen:</t>
  </si>
  <si>
    <t>Egyéb nem intézményi ellátások</t>
  </si>
  <si>
    <t>Úri Gazda Kft feladatellátás</t>
  </si>
  <si>
    <t>Csillagász Egyesület</t>
  </si>
  <si>
    <t>Úri Községért Közalapítvány</t>
  </si>
  <si>
    <t>Tápió-vidéki Többcélú Társulás/ügyelet</t>
  </si>
  <si>
    <t>HAJT-A Csapat egyesület támogatása</t>
  </si>
  <si>
    <t>Tápió Natúrpark támogatás</t>
  </si>
  <si>
    <t xml:space="preserve">Polgármesteri Hivatal eszközbeszerzés </t>
  </si>
  <si>
    <t xml:space="preserve">Önkormányzat eszközbeszerzések </t>
  </si>
  <si>
    <t>Főzőkonyha eszközbeszerzések</t>
  </si>
  <si>
    <t xml:space="preserve">Óvoda eszközbeszerzések </t>
  </si>
  <si>
    <t>Bursa Hungarica támogatás</t>
  </si>
  <si>
    <t>Kutyamentsvár Alapítvány (ebelszállítás)</t>
  </si>
  <si>
    <t>Úri Szent Imre Általános Iskola és AMI részére tornacsarnok  építése, eszközb.</t>
  </si>
  <si>
    <t>Tápiómenti csatorna telep. hozzáj.</t>
  </si>
  <si>
    <t>MFP Orvosi eszközbeszerzés</t>
  </si>
  <si>
    <t>MFP Óvoda udvar</t>
  </si>
  <si>
    <t>PM Bölcsődefejlesztés</t>
  </si>
  <si>
    <t>VP6-19.2.1-41-2-17 Élménypark pályázat</t>
  </si>
  <si>
    <t>MFP PH felújítás</t>
  </si>
  <si>
    <t>MFP Bartók, Vörösmarty utca útfelújítás</t>
  </si>
  <si>
    <t>Belterületi utak(Árpád,Rózsa,Laczkó köz)</t>
  </si>
  <si>
    <t>ÁH-n belüli megelőlegezések visszaf.</t>
  </si>
  <si>
    <t>Sportkör egyedi</t>
  </si>
  <si>
    <t>Ételszállító autó beszerzés</t>
  </si>
  <si>
    <t>Főzőkonyha kémény felújítása</t>
  </si>
  <si>
    <t>Elvonások és befizetések</t>
  </si>
  <si>
    <t>Szentistváni út VIS MAIOR pinceb.</t>
  </si>
  <si>
    <t>MFP Hold, Szél, Nefelejcs u. útfelújítás</t>
  </si>
  <si>
    <t>Bp.Főv.X.ker.Önkorm.(köztemetés)</t>
  </si>
  <si>
    <t>NEAK eügyi egyszeri juttatás közrem.</t>
  </si>
  <si>
    <t>Uri Faluvédő Polgárőr Egyesület</t>
  </si>
  <si>
    <t>Művelődési ház tetőfelújítás</t>
  </si>
  <si>
    <t>Úri Község Önkormányzatának 2020. évi 
önkormányzati szinten összesített kiadásainak teljesítése</t>
  </si>
  <si>
    <t>MFP Öko-Park játszótér</t>
  </si>
  <si>
    <t>Óvoda kazáncsere</t>
  </si>
  <si>
    <t>MFP temetői infrastruktúra</t>
  </si>
  <si>
    <t>Óvoda kerítés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</si>
</sst>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/>
    <xf numFmtId="2" fontId="2" fillId="0" borderId="0" xfId="0" applyNumberFormat="1" applyFont="1" applyBorder="1"/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justify" vertical="top" wrapText="1"/>
    </xf>
    <xf numFmtId="2" fontId="7" fillId="0" borderId="1" xfId="0" applyNumberFormat="1" applyFont="1" applyBorder="1"/>
    <xf numFmtId="0" fontId="6" fillId="0" borderId="1" xfId="0" applyFont="1" applyBorder="1" applyAlignment="1">
      <alignment horizontal="justify" vertical="top" wrapText="1"/>
    </xf>
    <xf numFmtId="2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top" wrapText="1"/>
    </xf>
    <xf numFmtId="0" fontId="6" fillId="0" borderId="0" xfId="0" applyFont="1" applyBorder="1"/>
    <xf numFmtId="2" fontId="6" fillId="0" borderId="0" xfId="0" applyNumberFormat="1" applyFont="1" applyBorder="1"/>
    <xf numFmtId="3" fontId="7" fillId="0" borderId="1" xfId="0" applyNumberFormat="1" applyFont="1" applyBorder="1"/>
    <xf numFmtId="3" fontId="6" fillId="0" borderId="1" xfId="0" applyNumberFormat="1" applyFont="1" applyBorder="1"/>
    <xf numFmtId="3" fontId="7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wrapText="1"/>
    </xf>
    <xf numFmtId="0" fontId="6" fillId="2" borderId="1" xfId="0" applyFont="1" applyFill="1" applyBorder="1" applyAlignment="1">
      <alignment horizontal="center" wrapText="1"/>
    </xf>
    <xf numFmtId="2" fontId="6" fillId="2" borderId="1" xfId="0" applyNumberFormat="1" applyFont="1" applyFill="1" applyBorder="1"/>
    <xf numFmtId="3" fontId="6" fillId="2" borderId="1" xfId="0" applyNumberFormat="1" applyFont="1" applyFill="1" applyBorder="1"/>
    <xf numFmtId="3" fontId="7" fillId="0" borderId="2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justify" vertical="top" wrapText="1"/>
    </xf>
    <xf numFmtId="3" fontId="7" fillId="0" borderId="5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7"/>
  <sheetViews>
    <sheetView tabSelected="1" view="pageLayout" topLeftCell="A49" zoomScaleNormal="100" workbookViewId="0">
      <selection activeCell="D79" sqref="D79"/>
    </sheetView>
  </sheetViews>
  <sheetFormatPr defaultRowHeight="12.5"/>
  <cols>
    <col min="1" max="1" width="35.81640625" customWidth="1"/>
    <col min="2" max="5" width="12.7265625" customWidth="1"/>
    <col min="6" max="6" width="10.1796875" bestFit="1" customWidth="1"/>
  </cols>
  <sheetData>
    <row r="1" spans="1:5">
      <c r="A1" s="30" t="s">
        <v>57</v>
      </c>
      <c r="B1" s="31"/>
      <c r="C1" s="31"/>
      <c r="D1" s="31"/>
      <c r="E1" s="31"/>
    </row>
    <row r="2" spans="1:5" ht="21" customHeight="1">
      <c r="A2" s="31"/>
      <c r="B2" s="31"/>
      <c r="C2" s="31"/>
      <c r="D2" s="31"/>
      <c r="E2" s="31"/>
    </row>
    <row r="3" spans="1:5" ht="21" customHeight="1">
      <c r="A3" s="5"/>
      <c r="B3" s="5"/>
      <c r="C3" s="5"/>
      <c r="D3" s="5"/>
      <c r="E3" s="5"/>
    </row>
    <row r="4" spans="1:5" ht="14">
      <c r="A4" s="32" t="s">
        <v>12</v>
      </c>
      <c r="B4" s="32"/>
      <c r="C4" s="32"/>
      <c r="D4" s="32"/>
      <c r="E4" s="32"/>
    </row>
    <row r="5" spans="1:5" ht="28">
      <c r="A5" s="10" t="s">
        <v>11</v>
      </c>
      <c r="B5" s="10" t="s">
        <v>3</v>
      </c>
      <c r="C5" s="10" t="s">
        <v>1</v>
      </c>
      <c r="D5" s="10" t="s">
        <v>2</v>
      </c>
      <c r="E5" s="10" t="s">
        <v>0</v>
      </c>
    </row>
    <row r="6" spans="1:5" ht="14">
      <c r="A6" s="6" t="s">
        <v>4</v>
      </c>
      <c r="B6" s="16">
        <v>130164</v>
      </c>
      <c r="C6" s="16">
        <v>136237</v>
      </c>
      <c r="D6" s="16">
        <v>134068</v>
      </c>
      <c r="E6" s="7">
        <f>D6/C6*100</f>
        <v>98.407921489756816</v>
      </c>
    </row>
    <row r="7" spans="1:5" ht="14">
      <c r="A7" s="6" t="s">
        <v>5</v>
      </c>
      <c r="B7" s="16">
        <v>23059</v>
      </c>
      <c r="C7" s="16">
        <v>22726</v>
      </c>
      <c r="D7" s="16">
        <v>21767</v>
      </c>
      <c r="E7" s="7">
        <f>D7/C7*100</f>
        <v>95.780163689166599</v>
      </c>
    </row>
    <row r="8" spans="1:5" ht="14">
      <c r="A8" s="6" t="s">
        <v>6</v>
      </c>
      <c r="B8" s="16">
        <v>101103</v>
      </c>
      <c r="C8" s="16">
        <v>101669</v>
      </c>
      <c r="D8" s="16">
        <v>90905</v>
      </c>
      <c r="E8" s="7">
        <f>D8/C8*100</f>
        <v>89.412702003560568</v>
      </c>
    </row>
    <row r="9" spans="1:5" ht="14">
      <c r="A9" s="8" t="s">
        <v>18</v>
      </c>
      <c r="B9" s="17">
        <f>SUM(B6:B8)</f>
        <v>254326</v>
      </c>
      <c r="C9" s="17">
        <f>SUM(C6:C8)</f>
        <v>260632</v>
      </c>
      <c r="D9" s="17">
        <f>SUM(D6:D8)</f>
        <v>246740</v>
      </c>
      <c r="E9" s="9">
        <f>D9/C9*100</f>
        <v>94.669879370146418</v>
      </c>
    </row>
    <row r="10" spans="1:5" ht="14">
      <c r="A10" s="13"/>
      <c r="B10" s="14"/>
      <c r="C10" s="14"/>
      <c r="D10" s="14"/>
      <c r="E10" s="15"/>
    </row>
    <row r="12" spans="1:5" ht="14">
      <c r="A12" s="32" t="s">
        <v>13</v>
      </c>
      <c r="B12" s="32"/>
      <c r="C12" s="32"/>
      <c r="D12" s="32"/>
      <c r="E12" s="32"/>
    </row>
    <row r="13" spans="1:5" ht="28">
      <c r="A13" s="10" t="s">
        <v>7</v>
      </c>
      <c r="B13" s="10" t="s">
        <v>3</v>
      </c>
      <c r="C13" s="10" t="s">
        <v>1</v>
      </c>
      <c r="D13" s="10" t="s">
        <v>2</v>
      </c>
      <c r="E13" s="10" t="s">
        <v>0</v>
      </c>
    </row>
    <row r="14" spans="1:5" ht="14">
      <c r="A14" s="6" t="s">
        <v>24</v>
      </c>
      <c r="B14" s="16">
        <v>10720</v>
      </c>
      <c r="C14" s="16">
        <v>10311</v>
      </c>
      <c r="D14" s="16">
        <v>10290</v>
      </c>
      <c r="E14" s="7">
        <f>D14/C14*100</f>
        <v>99.796334012219958</v>
      </c>
    </row>
    <row r="15" spans="1:5" ht="14">
      <c r="A15" s="8" t="s">
        <v>18</v>
      </c>
      <c r="B15" s="17">
        <f>SUM(B14:B14)</f>
        <v>10720</v>
      </c>
      <c r="C15" s="17">
        <f>SUM(C14:C14)</f>
        <v>10311</v>
      </c>
      <c r="D15" s="17">
        <f>SUM(D14:D14)</f>
        <v>10290</v>
      </c>
      <c r="E15" s="9">
        <f>D15/C15*100</f>
        <v>99.796334012219958</v>
      </c>
    </row>
    <row r="16" spans="1:5" ht="14">
      <c r="A16" s="13"/>
      <c r="B16" s="14"/>
      <c r="C16" s="14"/>
      <c r="D16" s="14"/>
      <c r="E16" s="15"/>
    </row>
    <row r="18" spans="1:5" ht="14">
      <c r="A18" s="32" t="s">
        <v>14</v>
      </c>
      <c r="B18" s="32"/>
      <c r="C18" s="32"/>
      <c r="D18" s="32"/>
      <c r="E18" s="32"/>
    </row>
    <row r="19" spans="1:5" ht="28">
      <c r="A19" s="10" t="s">
        <v>10</v>
      </c>
      <c r="B19" s="10" t="s">
        <v>3</v>
      </c>
      <c r="C19" s="10" t="s">
        <v>1</v>
      </c>
      <c r="D19" s="10" t="s">
        <v>2</v>
      </c>
      <c r="E19" s="10" t="s">
        <v>0</v>
      </c>
    </row>
    <row r="20" spans="1:5" ht="14">
      <c r="A20" s="11" t="s">
        <v>50</v>
      </c>
      <c r="B20" s="28">
        <v>0</v>
      </c>
      <c r="C20" s="28">
        <v>49</v>
      </c>
      <c r="D20" s="28">
        <v>49</v>
      </c>
      <c r="E20" s="7">
        <f t="shared" ref="E20:E36" si="0">D20/C20*100</f>
        <v>100</v>
      </c>
    </row>
    <row r="21" spans="1:5" ht="15" customHeight="1">
      <c r="A21" s="11" t="s">
        <v>28</v>
      </c>
      <c r="B21" s="18">
        <v>2040</v>
      </c>
      <c r="C21" s="18">
        <v>2040</v>
      </c>
      <c r="D21" s="18">
        <v>1992</v>
      </c>
      <c r="E21" s="7">
        <f t="shared" si="0"/>
        <v>97.647058823529406</v>
      </c>
    </row>
    <row r="22" spans="1:5" ht="14">
      <c r="A22" s="6" t="s">
        <v>8</v>
      </c>
      <c r="B22" s="16">
        <v>100</v>
      </c>
      <c r="C22" s="16">
        <v>100</v>
      </c>
      <c r="D22" s="16">
        <v>0</v>
      </c>
      <c r="E22" s="7">
        <v>0</v>
      </c>
    </row>
    <row r="23" spans="1:5" ht="14">
      <c r="A23" s="6" t="s">
        <v>35</v>
      </c>
      <c r="B23" s="16">
        <v>665</v>
      </c>
      <c r="C23" s="16">
        <v>850</v>
      </c>
      <c r="D23" s="16">
        <v>850</v>
      </c>
      <c r="E23" s="7">
        <f t="shared" si="0"/>
        <v>100</v>
      </c>
    </row>
    <row r="24" spans="1:5" ht="14">
      <c r="A24" s="6" t="s">
        <v>53</v>
      </c>
      <c r="B24" s="16">
        <v>0</v>
      </c>
      <c r="C24" s="16">
        <v>224</v>
      </c>
      <c r="D24" s="16">
        <v>224</v>
      </c>
      <c r="E24" s="7">
        <f t="shared" si="0"/>
        <v>100</v>
      </c>
    </row>
    <row r="25" spans="1:5" ht="14">
      <c r="A25" s="6" t="s">
        <v>29</v>
      </c>
      <c r="B25" s="16">
        <v>200</v>
      </c>
      <c r="C25" s="16">
        <v>200</v>
      </c>
      <c r="D25" s="16">
        <v>100</v>
      </c>
      <c r="E25" s="7">
        <f t="shared" si="0"/>
        <v>50</v>
      </c>
    </row>
    <row r="26" spans="1:5" ht="15" customHeight="1">
      <c r="A26" s="6" t="s">
        <v>26</v>
      </c>
      <c r="B26" s="16">
        <v>100</v>
      </c>
      <c r="C26" s="16">
        <v>100</v>
      </c>
      <c r="D26" s="16">
        <v>0</v>
      </c>
      <c r="E26" s="7">
        <f t="shared" si="0"/>
        <v>0</v>
      </c>
    </row>
    <row r="27" spans="1:5" ht="14">
      <c r="A27" s="6" t="s">
        <v>27</v>
      </c>
      <c r="B27" s="16">
        <v>265</v>
      </c>
      <c r="C27" s="16">
        <v>272</v>
      </c>
      <c r="D27" s="16">
        <v>272</v>
      </c>
      <c r="E27" s="7">
        <f t="shared" si="0"/>
        <v>100</v>
      </c>
    </row>
    <row r="28" spans="1:5" ht="12.75" customHeight="1">
      <c r="A28" s="6" t="s">
        <v>25</v>
      </c>
      <c r="B28" s="16">
        <v>5670</v>
      </c>
      <c r="C28" s="16">
        <v>5670</v>
      </c>
      <c r="D28" s="16">
        <v>5670</v>
      </c>
      <c r="E28" s="7">
        <f t="shared" si="0"/>
        <v>100</v>
      </c>
    </row>
    <row r="29" spans="1:5" ht="12.75" customHeight="1">
      <c r="A29" s="6" t="s">
        <v>9</v>
      </c>
      <c r="B29" s="16">
        <v>2000</v>
      </c>
      <c r="C29" s="16">
        <v>2000</v>
      </c>
      <c r="D29" s="16">
        <v>1793</v>
      </c>
      <c r="E29" s="7">
        <f t="shared" si="0"/>
        <v>89.649999999999991</v>
      </c>
    </row>
    <row r="30" spans="1:5" ht="12.75" customHeight="1">
      <c r="A30" s="6" t="s">
        <v>55</v>
      </c>
      <c r="B30" s="16">
        <v>0</v>
      </c>
      <c r="C30" s="16">
        <v>100</v>
      </c>
      <c r="D30" s="16">
        <v>100</v>
      </c>
      <c r="E30" s="7">
        <f t="shared" si="0"/>
        <v>100</v>
      </c>
    </row>
    <row r="31" spans="1:5" ht="14">
      <c r="A31" s="6" t="s">
        <v>30</v>
      </c>
      <c r="B31" s="16">
        <v>142</v>
      </c>
      <c r="C31" s="16">
        <v>145</v>
      </c>
      <c r="D31" s="16">
        <v>144</v>
      </c>
      <c r="E31" s="7">
        <f t="shared" si="0"/>
        <v>99.310344827586206</v>
      </c>
    </row>
    <row r="32" spans="1:5" ht="14">
      <c r="A32" s="6" t="s">
        <v>47</v>
      </c>
      <c r="B32" s="16">
        <v>350</v>
      </c>
      <c r="C32" s="16">
        <v>340</v>
      </c>
      <c r="D32" s="16">
        <v>169</v>
      </c>
      <c r="E32" s="7">
        <f t="shared" si="0"/>
        <v>49.705882352941174</v>
      </c>
    </row>
    <row r="33" spans="1:5" ht="18" customHeight="1">
      <c r="A33" s="6" t="s">
        <v>36</v>
      </c>
      <c r="B33" s="16">
        <v>100</v>
      </c>
      <c r="C33" s="16">
        <v>100</v>
      </c>
      <c r="D33" s="16">
        <v>100</v>
      </c>
      <c r="E33" s="7">
        <f t="shared" si="0"/>
        <v>100</v>
      </c>
    </row>
    <row r="34" spans="1:5" ht="18" customHeight="1">
      <c r="A34" s="6" t="s">
        <v>54</v>
      </c>
      <c r="B34" s="16">
        <v>0</v>
      </c>
      <c r="C34" s="16">
        <v>587</v>
      </c>
      <c r="D34" s="16">
        <v>587</v>
      </c>
      <c r="E34" s="7">
        <f t="shared" si="0"/>
        <v>100</v>
      </c>
    </row>
    <row r="35" spans="1:5" ht="14">
      <c r="A35" s="6" t="s">
        <v>19</v>
      </c>
      <c r="B35" s="16">
        <v>5769</v>
      </c>
      <c r="C35" s="16">
        <v>91</v>
      </c>
      <c r="D35" s="16"/>
      <c r="E35" s="7">
        <f t="shared" si="0"/>
        <v>0</v>
      </c>
    </row>
    <row r="36" spans="1:5" ht="14">
      <c r="A36" s="8" t="s">
        <v>18</v>
      </c>
      <c r="B36" s="17">
        <f>SUM(B20:B35)</f>
        <v>17401</v>
      </c>
      <c r="C36" s="17">
        <f>SUM(C20:C35)</f>
        <v>12868</v>
      </c>
      <c r="D36" s="17">
        <f>SUM(D20:D35)</f>
        <v>12050</v>
      </c>
      <c r="E36" s="9">
        <f t="shared" si="0"/>
        <v>93.643145788001249</v>
      </c>
    </row>
    <row r="37" spans="1:5" ht="14">
      <c r="A37" s="13"/>
      <c r="B37" s="14"/>
      <c r="C37" s="14"/>
      <c r="D37" s="14"/>
      <c r="E37" s="15"/>
    </row>
    <row r="38" spans="1:5" ht="13">
      <c r="A38" s="2"/>
      <c r="B38" s="3"/>
      <c r="C38" s="3"/>
      <c r="D38" s="3"/>
      <c r="E38" s="4"/>
    </row>
    <row r="39" spans="1:5" ht="14">
      <c r="A39" s="32" t="s">
        <v>15</v>
      </c>
      <c r="B39" s="32"/>
      <c r="C39" s="32"/>
      <c r="D39" s="32"/>
      <c r="E39" s="32"/>
    </row>
    <row r="40" spans="1:5" ht="28">
      <c r="A40" s="10" t="s">
        <v>10</v>
      </c>
      <c r="B40" s="10" t="s">
        <v>3</v>
      </c>
      <c r="C40" s="10" t="s">
        <v>1</v>
      </c>
      <c r="D40" s="10" t="s">
        <v>2</v>
      </c>
      <c r="E40" s="10" t="s">
        <v>0</v>
      </c>
    </row>
    <row r="41" spans="1:5" ht="14">
      <c r="A41" s="12" t="s">
        <v>38</v>
      </c>
      <c r="B41" s="19">
        <v>3001</v>
      </c>
      <c r="C41" s="19">
        <v>3002</v>
      </c>
      <c r="D41" s="19">
        <v>3001</v>
      </c>
      <c r="E41" s="7">
        <f>D41/C41*100</f>
        <v>99.966688874083943</v>
      </c>
    </row>
    <row r="42" spans="1:5" ht="14">
      <c r="A42" s="8" t="s">
        <v>18</v>
      </c>
      <c r="B42" s="17">
        <f>SUM(B41:B41)</f>
        <v>3001</v>
      </c>
      <c r="C42" s="17">
        <f>SUM(C41:C41)</f>
        <v>3002</v>
      </c>
      <c r="D42" s="17">
        <f>SUM(D41:D41)</f>
        <v>3001</v>
      </c>
      <c r="E42" s="9">
        <f>D42/C42*100</f>
        <v>99.966688874083943</v>
      </c>
    </row>
    <row r="46" spans="1:5" ht="12.75" customHeight="1">
      <c r="A46" s="30" t="s">
        <v>57</v>
      </c>
      <c r="B46" s="31"/>
      <c r="C46" s="31"/>
      <c r="D46" s="31"/>
      <c r="E46" s="31"/>
    </row>
    <row r="47" spans="1:5" ht="24" customHeight="1">
      <c r="A47" s="31"/>
      <c r="B47" s="31"/>
      <c r="C47" s="31"/>
      <c r="D47" s="31"/>
      <c r="E47" s="31"/>
    </row>
    <row r="49" spans="1:5" ht="14">
      <c r="A49" s="32" t="s">
        <v>16</v>
      </c>
      <c r="B49" s="32"/>
      <c r="C49" s="32"/>
      <c r="D49" s="32"/>
      <c r="E49" s="32"/>
    </row>
    <row r="50" spans="1:5" ht="28">
      <c r="A50" s="24" t="s">
        <v>10</v>
      </c>
      <c r="B50" s="10" t="s">
        <v>3</v>
      </c>
      <c r="C50" s="10" t="s">
        <v>1</v>
      </c>
      <c r="D50" s="10" t="s">
        <v>2</v>
      </c>
      <c r="E50" s="10" t="s">
        <v>0</v>
      </c>
    </row>
    <row r="51" spans="1:5" ht="14">
      <c r="A51" s="6" t="s">
        <v>31</v>
      </c>
      <c r="B51" s="23">
        <v>200</v>
      </c>
      <c r="C51" s="19">
        <v>350</v>
      </c>
      <c r="D51" s="19">
        <v>346</v>
      </c>
      <c r="E51" s="7">
        <f t="shared" ref="E51:E62" si="1">D51/C51*100</f>
        <v>98.857142857142861</v>
      </c>
    </row>
    <row r="52" spans="1:5" ht="14">
      <c r="A52" s="6" t="s">
        <v>32</v>
      </c>
      <c r="B52" s="23">
        <v>500</v>
      </c>
      <c r="C52" s="19">
        <v>988</v>
      </c>
      <c r="D52" s="19">
        <v>804</v>
      </c>
      <c r="E52" s="7">
        <f t="shared" si="1"/>
        <v>81.376518218623488</v>
      </c>
    </row>
    <row r="53" spans="1:5" ht="14">
      <c r="A53" s="6" t="s">
        <v>33</v>
      </c>
      <c r="B53" s="23">
        <v>210</v>
      </c>
      <c r="C53" s="19">
        <v>279</v>
      </c>
      <c r="D53" s="19">
        <v>278</v>
      </c>
      <c r="E53" s="7">
        <f t="shared" si="1"/>
        <v>99.641577060931894</v>
      </c>
    </row>
    <row r="54" spans="1:5" ht="14">
      <c r="A54" s="6" t="s">
        <v>34</v>
      </c>
      <c r="B54" s="23">
        <v>600</v>
      </c>
      <c r="C54" s="19">
        <v>200</v>
      </c>
      <c r="D54" s="19">
        <v>171</v>
      </c>
      <c r="E54" s="7">
        <f t="shared" si="1"/>
        <v>85.5</v>
      </c>
    </row>
    <row r="55" spans="1:5" ht="28">
      <c r="A55" s="6" t="s">
        <v>37</v>
      </c>
      <c r="B55" s="23">
        <v>194000</v>
      </c>
      <c r="C55" s="19">
        <v>194000</v>
      </c>
      <c r="D55" s="19">
        <v>11030</v>
      </c>
      <c r="E55" s="7">
        <f t="shared" si="1"/>
        <v>5.6855670103092777</v>
      </c>
    </row>
    <row r="56" spans="1:5" ht="14">
      <c r="A56" s="6" t="s">
        <v>41</v>
      </c>
      <c r="B56" s="23">
        <v>48846</v>
      </c>
      <c r="C56" s="19">
        <v>49205</v>
      </c>
      <c r="D56" s="19">
        <v>48614</v>
      </c>
      <c r="E56" s="7">
        <f t="shared" si="1"/>
        <v>98.798902550553805</v>
      </c>
    </row>
    <row r="57" spans="1:5" ht="13.5" customHeight="1">
      <c r="A57" s="6" t="s">
        <v>39</v>
      </c>
      <c r="B57" s="23">
        <v>2919</v>
      </c>
      <c r="C57" s="19">
        <v>2919</v>
      </c>
      <c r="D57" s="19">
        <v>2919</v>
      </c>
      <c r="E57" s="7">
        <f t="shared" si="1"/>
        <v>100</v>
      </c>
    </row>
    <row r="58" spans="1:5" ht="14.25" customHeight="1">
      <c r="A58" s="6" t="s">
        <v>40</v>
      </c>
      <c r="B58" s="23">
        <v>4983</v>
      </c>
      <c r="C58" s="19">
        <v>4983</v>
      </c>
      <c r="D58" s="19">
        <v>4983</v>
      </c>
      <c r="E58" s="7">
        <f t="shared" si="1"/>
        <v>100</v>
      </c>
    </row>
    <row r="59" spans="1:5" ht="14.25" customHeight="1">
      <c r="A59" s="6" t="s">
        <v>42</v>
      </c>
      <c r="B59" s="23">
        <v>12773</v>
      </c>
      <c r="C59" s="19">
        <v>12545</v>
      </c>
      <c r="D59" s="19">
        <v>12544</v>
      </c>
      <c r="E59" s="7">
        <f t="shared" si="1"/>
        <v>99.992028696691904</v>
      </c>
    </row>
    <row r="60" spans="1:5" ht="14.25" customHeight="1">
      <c r="A60" s="6" t="s">
        <v>48</v>
      </c>
      <c r="B60" s="23">
        <v>2000</v>
      </c>
      <c r="C60" s="19">
        <v>4864</v>
      </c>
      <c r="D60" s="19">
        <v>4864</v>
      </c>
      <c r="E60" s="7">
        <f t="shared" si="1"/>
        <v>100</v>
      </c>
    </row>
    <row r="61" spans="1:5" ht="14.25" customHeight="1">
      <c r="A61" s="6" t="s">
        <v>61</v>
      </c>
      <c r="B61" s="23">
        <v>0</v>
      </c>
      <c r="C61" s="19">
        <v>1502</v>
      </c>
      <c r="D61" s="19">
        <v>0</v>
      </c>
      <c r="E61" s="7">
        <f t="shared" si="1"/>
        <v>0</v>
      </c>
    </row>
    <row r="62" spans="1:5" ht="14.25" customHeight="1">
      <c r="A62" s="6" t="s">
        <v>58</v>
      </c>
      <c r="B62" s="23">
        <v>0</v>
      </c>
      <c r="C62" s="19">
        <v>5000</v>
      </c>
      <c r="D62" s="19">
        <v>100</v>
      </c>
      <c r="E62" s="7">
        <f t="shared" si="1"/>
        <v>2</v>
      </c>
    </row>
    <row r="63" spans="1:5" ht="14">
      <c r="A63" s="25" t="s">
        <v>18</v>
      </c>
      <c r="B63" s="17">
        <f>SUM(B51:B62)</f>
        <v>267031</v>
      </c>
      <c r="C63" s="17">
        <f>SUM(C51:C62)</f>
        <v>276835</v>
      </c>
      <c r="D63" s="17">
        <f>SUM(D51:D62)</f>
        <v>86653</v>
      </c>
      <c r="E63" s="9">
        <f>D63/C63*100</f>
        <v>31.301316668773822</v>
      </c>
    </row>
    <row r="64" spans="1:5" ht="12" customHeight="1">
      <c r="A64" s="13"/>
      <c r="B64" s="14"/>
      <c r="C64" s="14"/>
      <c r="D64" s="14"/>
      <c r="E64" s="15"/>
    </row>
    <row r="65" spans="1:6" ht="12" customHeight="1"/>
    <row r="66" spans="1:6" ht="14">
      <c r="A66" s="32" t="s">
        <v>17</v>
      </c>
      <c r="B66" s="32"/>
      <c r="C66" s="32"/>
      <c r="D66" s="32"/>
      <c r="E66" s="32"/>
    </row>
    <row r="67" spans="1:6" ht="28">
      <c r="A67" s="24" t="s">
        <v>10</v>
      </c>
      <c r="B67" s="10" t="s">
        <v>3</v>
      </c>
      <c r="C67" s="10" t="s">
        <v>1</v>
      </c>
      <c r="D67" s="10" t="s">
        <v>2</v>
      </c>
      <c r="E67" s="10" t="s">
        <v>0</v>
      </c>
    </row>
    <row r="68" spans="1:6" ht="14">
      <c r="A68" s="6" t="s">
        <v>43</v>
      </c>
      <c r="B68" s="23">
        <v>8689</v>
      </c>
      <c r="C68" s="19">
        <v>10049</v>
      </c>
      <c r="D68" s="19">
        <v>10048</v>
      </c>
      <c r="E68" s="7">
        <f>D68/C68*100</f>
        <v>99.990048761070753</v>
      </c>
    </row>
    <row r="69" spans="1:6" ht="15.75" customHeight="1">
      <c r="A69" s="6" t="s">
        <v>44</v>
      </c>
      <c r="B69" s="23">
        <v>27898</v>
      </c>
      <c r="C69" s="19">
        <v>27900</v>
      </c>
      <c r="D69" s="19">
        <v>27900</v>
      </c>
      <c r="E69" s="7">
        <f t="shared" ref="E69:E75" si="2">D69/C69*100</f>
        <v>100</v>
      </c>
    </row>
    <row r="70" spans="1:6" ht="15.75" customHeight="1">
      <c r="A70" s="26" t="s">
        <v>45</v>
      </c>
      <c r="B70" s="23">
        <v>17648</v>
      </c>
      <c r="C70" s="19">
        <v>17662</v>
      </c>
      <c r="D70" s="19">
        <v>17661</v>
      </c>
      <c r="E70" s="7">
        <f t="shared" si="2"/>
        <v>99.99433812705243</v>
      </c>
      <c r="F70" s="27"/>
    </row>
    <row r="71" spans="1:6" ht="15.75" customHeight="1">
      <c r="A71" s="26" t="s">
        <v>49</v>
      </c>
      <c r="B71" s="23">
        <v>950</v>
      </c>
      <c r="C71" s="19">
        <v>950</v>
      </c>
      <c r="D71" s="19">
        <v>950</v>
      </c>
      <c r="E71" s="7">
        <f t="shared" si="2"/>
        <v>100</v>
      </c>
      <c r="F71" s="29"/>
    </row>
    <row r="72" spans="1:6" ht="15.75" customHeight="1">
      <c r="A72" s="26" t="s">
        <v>51</v>
      </c>
      <c r="B72" s="23">
        <v>0</v>
      </c>
      <c r="C72" s="19">
        <v>7032</v>
      </c>
      <c r="D72" s="19">
        <v>6830</v>
      </c>
      <c r="E72" s="7">
        <f t="shared" si="2"/>
        <v>97.127417519908988</v>
      </c>
      <c r="F72" s="29"/>
    </row>
    <row r="73" spans="1:6" ht="15.75" customHeight="1">
      <c r="A73" s="26" t="s">
        <v>56</v>
      </c>
      <c r="B73" s="23">
        <v>0</v>
      </c>
      <c r="C73" s="19">
        <v>1700</v>
      </c>
      <c r="D73" s="19">
        <v>1700</v>
      </c>
      <c r="E73" s="7">
        <f t="shared" si="2"/>
        <v>100</v>
      </c>
      <c r="F73" s="29"/>
    </row>
    <row r="74" spans="1:6" ht="15.75" customHeight="1">
      <c r="A74" s="26" t="s">
        <v>59</v>
      </c>
      <c r="B74" s="23">
        <v>0</v>
      </c>
      <c r="C74" s="19">
        <v>2496</v>
      </c>
      <c r="D74" s="19">
        <v>2495</v>
      </c>
      <c r="E74" s="7">
        <f t="shared" si="2"/>
        <v>99.959935897435898</v>
      </c>
      <c r="F74" s="29"/>
    </row>
    <row r="75" spans="1:6" ht="15.75" customHeight="1">
      <c r="A75" s="26" t="s">
        <v>60</v>
      </c>
      <c r="B75" s="23">
        <v>0</v>
      </c>
      <c r="C75" s="19">
        <v>4236</v>
      </c>
      <c r="D75" s="19">
        <v>0</v>
      </c>
      <c r="E75" s="7">
        <f t="shared" si="2"/>
        <v>0</v>
      </c>
      <c r="F75" s="29"/>
    </row>
    <row r="76" spans="1:6" ht="14">
      <c r="A76" s="26" t="s">
        <v>52</v>
      </c>
      <c r="B76" s="23">
        <v>0</v>
      </c>
      <c r="C76" s="19">
        <v>0</v>
      </c>
      <c r="D76" s="19">
        <v>259</v>
      </c>
      <c r="E76" s="7"/>
    </row>
    <row r="77" spans="1:6" ht="14">
      <c r="A77" s="25" t="s">
        <v>18</v>
      </c>
      <c r="B77" s="17">
        <f>SUM(B68:B76)</f>
        <v>55185</v>
      </c>
      <c r="C77" s="17">
        <f>SUM(C68:C76)</f>
        <v>72025</v>
      </c>
      <c r="D77" s="17">
        <f>SUM(D68:D76)</f>
        <v>67843</v>
      </c>
      <c r="E77" s="9">
        <f>D77/C77*100</f>
        <v>94.193682749045465</v>
      </c>
    </row>
    <row r="78" spans="1:6" ht="12" customHeight="1">
      <c r="A78" s="13"/>
      <c r="B78" s="14"/>
      <c r="C78" s="14"/>
      <c r="D78" s="14"/>
      <c r="E78" s="15"/>
    </row>
    <row r="79" spans="1:6" ht="12" customHeight="1">
      <c r="A79" s="2"/>
      <c r="B79" s="3"/>
      <c r="C79" s="3"/>
      <c r="D79" s="3"/>
      <c r="E79" s="4"/>
    </row>
    <row r="80" spans="1:6" ht="14">
      <c r="A80" s="32" t="s">
        <v>21</v>
      </c>
      <c r="B80" s="32"/>
      <c r="C80" s="32"/>
      <c r="D80" s="32"/>
      <c r="E80" s="32"/>
    </row>
    <row r="81" spans="1:5" ht="28">
      <c r="A81" s="10" t="s">
        <v>22</v>
      </c>
      <c r="B81" s="10" t="s">
        <v>3</v>
      </c>
      <c r="C81" s="10" t="s">
        <v>1</v>
      </c>
      <c r="D81" s="10" t="s">
        <v>2</v>
      </c>
      <c r="E81" s="10" t="s">
        <v>0</v>
      </c>
    </row>
    <row r="82" spans="1:5" ht="14">
      <c r="A82" s="6" t="s">
        <v>46</v>
      </c>
      <c r="B82" s="16">
        <v>0</v>
      </c>
      <c r="C82" s="16">
        <v>6965</v>
      </c>
      <c r="D82" s="16">
        <v>6965</v>
      </c>
      <c r="E82" s="7">
        <f>D82/C82*100</f>
        <v>100</v>
      </c>
    </row>
    <row r="83" spans="1:5" ht="14">
      <c r="A83" s="8" t="s">
        <v>20</v>
      </c>
      <c r="B83" s="17">
        <f>B82</f>
        <v>0</v>
      </c>
      <c r="C83" s="17">
        <f>C82</f>
        <v>6965</v>
      </c>
      <c r="D83" s="17">
        <f>D82</f>
        <v>6965</v>
      </c>
      <c r="E83" s="9">
        <f>D83/C83*100</f>
        <v>100</v>
      </c>
    </row>
    <row r="85" spans="1:5" ht="28">
      <c r="A85" s="33" t="s">
        <v>23</v>
      </c>
      <c r="B85" s="20" t="s">
        <v>3</v>
      </c>
      <c r="C85" s="20" t="s">
        <v>1</v>
      </c>
      <c r="D85" s="20" t="s">
        <v>2</v>
      </c>
      <c r="E85" s="20" t="s">
        <v>0</v>
      </c>
    </row>
    <row r="86" spans="1:5" ht="19.5" customHeight="1">
      <c r="A86" s="34"/>
      <c r="B86" s="22">
        <f>B9+B15+B36+B42+B63+B77</f>
        <v>607664</v>
      </c>
      <c r="C86" s="22">
        <f>C9+C15+C36+C42+C63+C77+C83</f>
        <v>642638</v>
      </c>
      <c r="D86" s="22">
        <f>D9+D15+D36+D42+D63+D77+D83</f>
        <v>433542</v>
      </c>
      <c r="E86" s="21">
        <f>D86/C86*100</f>
        <v>67.462864007419427</v>
      </c>
    </row>
    <row r="87" spans="1:5" ht="12.75" customHeight="1">
      <c r="A87" s="1"/>
    </row>
  </sheetData>
  <mergeCells count="10">
    <mergeCell ref="A1:E2"/>
    <mergeCell ref="A46:E47"/>
    <mergeCell ref="A49:E49"/>
    <mergeCell ref="A85:A86"/>
    <mergeCell ref="A4:E4"/>
    <mergeCell ref="A12:E12"/>
    <mergeCell ref="A18:E18"/>
    <mergeCell ref="A39:E39"/>
    <mergeCell ref="A66:E66"/>
    <mergeCell ref="A80:E80"/>
  </mergeCells>
  <phoneticPr fontId="1" type="noConversion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&amp;R2. számú melléklet a 6/2021.(V.25.) polgármesteri rendelethez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Úri_polghiv</dc:creator>
  <cp:lastModifiedBy>User</cp:lastModifiedBy>
  <cp:lastPrinted>2021-05-12T08:38:40Z</cp:lastPrinted>
  <dcterms:created xsi:type="dcterms:W3CDTF">2012-08-14T10:11:40Z</dcterms:created>
  <dcterms:modified xsi:type="dcterms:W3CDTF">2021-05-27T09:06:11Z</dcterms:modified>
</cp:coreProperties>
</file>