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1600" windowHeight="8916"/>
  </bookViews>
  <sheets>
    <sheet name="17.sz. melléklet" sheetId="1" r:id="rId1"/>
  </sheets>
  <externalReferences>
    <externalReference r:id="rId2"/>
  </externalReferences>
  <definedNames>
    <definedName name="_xlnm.Print_Area" localSheetId="0">'17.sz. melléklet'!$A$1:$G$142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39" i="1" l="1"/>
  <c r="F139" i="1"/>
  <c r="E139" i="1"/>
  <c r="D139" i="1"/>
  <c r="G137" i="1"/>
  <c r="F137" i="1"/>
  <c r="E137" i="1"/>
  <c r="D137" i="1"/>
  <c r="G132" i="1"/>
  <c r="F132" i="1"/>
  <c r="E132" i="1"/>
  <c r="D132" i="1"/>
  <c r="G130" i="1"/>
  <c r="F130" i="1"/>
  <c r="E130" i="1"/>
  <c r="D130" i="1"/>
  <c r="G127" i="1"/>
  <c r="F127" i="1"/>
  <c r="E127" i="1"/>
  <c r="D127" i="1"/>
  <c r="G125" i="1"/>
  <c r="F125" i="1"/>
  <c r="E125" i="1"/>
  <c r="D125" i="1"/>
  <c r="G120" i="1"/>
  <c r="F120" i="1"/>
  <c r="E120" i="1"/>
  <c r="D120" i="1"/>
  <c r="G116" i="1"/>
  <c r="F116" i="1"/>
  <c r="E116" i="1"/>
  <c r="D116" i="1"/>
  <c r="G114" i="1"/>
  <c r="F114" i="1"/>
  <c r="E114" i="1"/>
  <c r="D114" i="1"/>
  <c r="G111" i="1"/>
  <c r="F111" i="1"/>
  <c r="E111" i="1"/>
  <c r="D111" i="1"/>
  <c r="G103" i="1"/>
  <c r="F103" i="1"/>
  <c r="E103" i="1"/>
  <c r="D103" i="1"/>
  <c r="G98" i="1"/>
  <c r="F98" i="1"/>
  <c r="E98" i="1"/>
  <c r="D98" i="1"/>
  <c r="G94" i="1"/>
  <c r="F94" i="1"/>
  <c r="E94" i="1"/>
  <c r="D94" i="1"/>
  <c r="G88" i="1"/>
  <c r="F88" i="1"/>
  <c r="E88" i="1"/>
  <c r="D88" i="1"/>
  <c r="G83" i="1"/>
  <c r="F83" i="1"/>
  <c r="E83" i="1"/>
  <c r="D83" i="1"/>
  <c r="G81" i="1"/>
  <c r="F81" i="1"/>
  <c r="E81" i="1"/>
  <c r="D81" i="1"/>
  <c r="G79" i="1"/>
  <c r="F79" i="1"/>
  <c r="E79" i="1"/>
  <c r="D79" i="1"/>
  <c r="G77" i="1"/>
  <c r="F77" i="1"/>
  <c r="E77" i="1"/>
  <c r="D77" i="1"/>
  <c r="G75" i="1"/>
  <c r="F75" i="1"/>
  <c r="E75" i="1"/>
  <c r="D75" i="1"/>
  <c r="G73" i="1"/>
  <c r="F73" i="1"/>
  <c r="E73" i="1"/>
  <c r="D73" i="1"/>
  <c r="G70" i="1"/>
  <c r="F70" i="1"/>
  <c r="E70" i="1"/>
  <c r="D70" i="1"/>
  <c r="G64" i="1"/>
  <c r="F64" i="1"/>
  <c r="E64" i="1"/>
  <c r="D64" i="1"/>
  <c r="G61" i="1"/>
  <c r="G143" i="1" s="1"/>
  <c r="F61" i="1"/>
  <c r="F143" i="1" s="1"/>
  <c r="E61" i="1"/>
  <c r="E143" i="1" s="1"/>
  <c r="D61" i="1"/>
  <c r="D143" i="1" s="1"/>
  <c r="G58" i="1"/>
  <c r="F58" i="1"/>
  <c r="E58" i="1"/>
  <c r="D58" i="1"/>
  <c r="G56" i="1"/>
  <c r="F56" i="1"/>
  <c r="E56" i="1"/>
  <c r="D56" i="1"/>
  <c r="G50" i="1"/>
  <c r="F50" i="1"/>
  <c r="E50" i="1"/>
  <c r="D50" i="1"/>
  <c r="G47" i="1"/>
  <c r="F47" i="1"/>
  <c r="E47" i="1"/>
  <c r="D47" i="1"/>
  <c r="G44" i="1"/>
  <c r="F44" i="1"/>
  <c r="E44" i="1"/>
  <c r="D44" i="1"/>
  <c r="G41" i="1"/>
  <c r="F41" i="1"/>
  <c r="E41" i="1"/>
  <c r="D41" i="1"/>
  <c r="G39" i="1"/>
  <c r="F39" i="1"/>
  <c r="E39" i="1"/>
  <c r="D39" i="1"/>
  <c r="G35" i="1"/>
  <c r="F35" i="1"/>
  <c r="E35" i="1"/>
  <c r="D35" i="1"/>
  <c r="G31" i="1"/>
  <c r="F31" i="1"/>
  <c r="E31" i="1"/>
  <c r="D31" i="1"/>
  <c r="G26" i="1"/>
  <c r="F26" i="1"/>
  <c r="E26" i="1"/>
  <c r="D26" i="1"/>
  <c r="G21" i="1"/>
  <c r="F21" i="1"/>
  <c r="E21" i="1"/>
  <c r="D21" i="1"/>
  <c r="G15" i="1"/>
  <c r="F15" i="1"/>
  <c r="E15" i="1"/>
  <c r="D15" i="1"/>
  <c r="G2" i="1"/>
</calcChain>
</file>

<file path=xl/sharedStrings.xml><?xml version="1.0" encoding="utf-8"?>
<sst xmlns="http://schemas.openxmlformats.org/spreadsheetml/2006/main" count="221" uniqueCount="110">
  <si>
    <t>17. melléklet</t>
  </si>
  <si>
    <t>Balatonakali Önkormányzat kormányzati funkcióinak</t>
  </si>
  <si>
    <t>2016. évi kiadásai kiemelt előirányzatonként</t>
  </si>
  <si>
    <t>ezer Ft-ban</t>
  </si>
  <si>
    <t>Sor-</t>
  </si>
  <si>
    <t>Szakfeladat száma,</t>
  </si>
  <si>
    <t>Működési kiadás megnevezése</t>
  </si>
  <si>
    <t>2016. évi</t>
  </si>
  <si>
    <t>szám</t>
  </si>
  <si>
    <t>Megnevezése</t>
  </si>
  <si>
    <t>(összesen és kiemelt előirányzatok szerint)</t>
  </si>
  <si>
    <t>előirányzat</t>
  </si>
  <si>
    <r>
      <t xml:space="preserve">mód.előir. </t>
    </r>
    <r>
      <rPr>
        <sz val="7"/>
        <rFont val="Times New Roman"/>
        <family val="1"/>
        <charset val="238"/>
      </rPr>
      <t>(2016.IX.15.)</t>
    </r>
  </si>
  <si>
    <r>
      <t xml:space="preserve">mód.előir. </t>
    </r>
    <r>
      <rPr>
        <sz val="7"/>
        <rFont val="Times New Roman"/>
        <family val="1"/>
        <charset val="238"/>
      </rPr>
      <t>(2016.XI.)</t>
    </r>
  </si>
  <si>
    <r>
      <t xml:space="preserve">mód.előir. </t>
    </r>
    <r>
      <rPr>
        <sz val="7"/>
        <rFont val="Times New Roman"/>
        <family val="1"/>
        <charset val="238"/>
      </rPr>
      <t>(2017.IV..)</t>
    </r>
  </si>
  <si>
    <t>A.</t>
  </si>
  <si>
    <t>B.</t>
  </si>
  <si>
    <t>C.</t>
  </si>
  <si>
    <t>D.</t>
  </si>
  <si>
    <t>E.</t>
  </si>
  <si>
    <t>F.</t>
  </si>
  <si>
    <t>G.</t>
  </si>
  <si>
    <t>1.</t>
  </si>
  <si>
    <t>011130 Önkormányzatok és önkormányzati hivatalok jogalkotó és általános igazgatási tevékenysége</t>
  </si>
  <si>
    <t>Személyi juttatás</t>
  </si>
  <si>
    <t>Munkaadókat terhelő járulékok</t>
  </si>
  <si>
    <t>Dologi kiadás</t>
  </si>
  <si>
    <t>Átadott pénzeszköz</t>
  </si>
  <si>
    <t>Beruházások</t>
  </si>
  <si>
    <t>Összesen</t>
  </si>
  <si>
    <t>Létszám</t>
  </si>
  <si>
    <t>2.</t>
  </si>
  <si>
    <t>013320 Köztemető-fenntartás és működtetés</t>
  </si>
  <si>
    <t>Beruházás</t>
  </si>
  <si>
    <t>3.</t>
  </si>
  <si>
    <t>013350 Az önkormányzati vagyonnal való gazdálkodással kapcsolatos feladatok</t>
  </si>
  <si>
    <t>Felújítás</t>
  </si>
  <si>
    <t>4.</t>
  </si>
  <si>
    <t>013390 Egyéb kiegészítő szolgáltatások</t>
  </si>
  <si>
    <t>Átadott pe.</t>
  </si>
  <si>
    <t>Műk.tartalék</t>
  </si>
  <si>
    <t>5.</t>
  </si>
  <si>
    <t>016080 Kiemelt állami és önkormányzati rendezvények</t>
  </si>
  <si>
    <t>6.</t>
  </si>
  <si>
    <t>018010 Önkormányzatok elszámolásai a központi költségvetéssel</t>
  </si>
  <si>
    <t>Elvonások és befizetések</t>
  </si>
  <si>
    <t>ÁH-n belüli megelőlegezés v.fiz.</t>
  </si>
  <si>
    <t>7.</t>
  </si>
  <si>
    <t>018030 Támogatási célú finanszírozási műveletek</t>
  </si>
  <si>
    <t>8.</t>
  </si>
  <si>
    <t>031060 Bűnmegelőzés</t>
  </si>
  <si>
    <t>9.</t>
  </si>
  <si>
    <t>032020 Tűz- és katasztrófavédelmi tevékenységek</t>
  </si>
  <si>
    <t>12.</t>
  </si>
  <si>
    <t>041233 Hosszabb időtartamú közfoglalkoztatás</t>
  </si>
  <si>
    <t>13.</t>
  </si>
  <si>
    <t>045160 Közutak, hidak, alagutak üzemeltetése, fenntartása</t>
  </si>
  <si>
    <t>14.</t>
  </si>
  <si>
    <t>051030 Nem veszélyes hulladék vegyes begyűjtése, szállítása, átrakása</t>
  </si>
  <si>
    <t>15.</t>
  </si>
  <si>
    <t>052020 Szennyvíz gyűjtése, tisztítása, elhelyezése</t>
  </si>
  <si>
    <t>16.</t>
  </si>
  <si>
    <t>064010 Közvilágítás</t>
  </si>
  <si>
    <t>17.</t>
  </si>
  <si>
    <t>066010 Zöldterület-kezelés</t>
  </si>
  <si>
    <t>18.</t>
  </si>
  <si>
    <t>066020 Város és községgazdálkodás</t>
  </si>
  <si>
    <t>19.</t>
  </si>
  <si>
    <t>072111 Háziorvosi alapellátás</t>
  </si>
  <si>
    <t>20.</t>
  </si>
  <si>
    <t>072112 Háziorvosi ügyeleti ellátás</t>
  </si>
  <si>
    <t>21.</t>
  </si>
  <si>
    <t>072311 Fogorvosi alapellátás</t>
  </si>
  <si>
    <t>22.</t>
  </si>
  <si>
    <t>072450 Fizikoterápiás szolgáltatás</t>
  </si>
  <si>
    <t>23.</t>
  </si>
  <si>
    <t>074011 Foglalkozás-egészségügyi alapellátás</t>
  </si>
  <si>
    <t>24.</t>
  </si>
  <si>
    <t>081045 Szabadidősport tevékenység és támogatása</t>
  </si>
  <si>
    <t>25.</t>
  </si>
  <si>
    <t>081061 Szabadidős park, fürdő és strandszolgáltatás</t>
  </si>
  <si>
    <t>26.</t>
  </si>
  <si>
    <t>081071 Üdülői szálláshely szolgáltatás és étkeztetés</t>
  </si>
  <si>
    <t>27.</t>
  </si>
  <si>
    <t>082044 Könyvtári szolgáltatások</t>
  </si>
  <si>
    <t>28.</t>
  </si>
  <si>
    <t>082084 Közművelődés - kulturális alapú gazdaságfejlesztés</t>
  </si>
  <si>
    <t>29.</t>
  </si>
  <si>
    <t>083030 Egyéb kiadói tevékenység</t>
  </si>
  <si>
    <t>30.</t>
  </si>
  <si>
    <t>084031 Civil szervezetek működési támogatása</t>
  </si>
  <si>
    <t>31.</t>
  </si>
  <si>
    <t>086030 Nemzetközi kulturális együttműködés</t>
  </si>
  <si>
    <t>32.</t>
  </si>
  <si>
    <t>104242 Gyermekjóléti szolgáltatások</t>
  </si>
  <si>
    <t>Munkaadókat terhelő járulék</t>
  </si>
  <si>
    <t>Dologi</t>
  </si>
  <si>
    <t>33.</t>
  </si>
  <si>
    <t>107051 Szociális étkeztetés</t>
  </si>
  <si>
    <t>Ellátottak juttatás</t>
  </si>
  <si>
    <t>34.</t>
  </si>
  <si>
    <t>107052 Házi segítségnyújtás</t>
  </si>
  <si>
    <t>Támogatás</t>
  </si>
  <si>
    <t>35.</t>
  </si>
  <si>
    <t>107053 Jelzőrendszeres házi segítségnyújtás</t>
  </si>
  <si>
    <t>36.</t>
  </si>
  <si>
    <t>107060 Egyéb szociális természetbeni és pénzbeli ellátások</t>
  </si>
  <si>
    <t>37.</t>
  </si>
  <si>
    <t>900060 Forgatási és befektetési célú finanszírozási műveletek</t>
  </si>
  <si>
    <t>Finanszírozási kiadások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</si>
</sst>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4" x14ac:knownFonts="1">
    <font>
      <sz val="10"/>
      <name val="Arial"/>
      <family val="2"/>
      <charset val="238"/>
    </font>
    <font>
      <sz val="9"/>
      <name val="Times New Roman"/>
      <family val="1"/>
      <charset val="238"/>
    </font>
    <font>
      <sz val="8"/>
      <name val="Times New Roman"/>
      <family val="1"/>
      <charset val="238"/>
    </font>
    <font>
      <sz val="7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9">
    <border>
      <left/>
      <right/>
      <top/>
      <bottom/>
      <diagonal/>
    </border>
    <border>
      <left style="double">
        <color indexed="8"/>
      </left>
      <right style="thin">
        <color indexed="64"/>
      </right>
      <top style="double">
        <color indexed="8"/>
      </top>
      <bottom/>
      <diagonal/>
    </border>
    <border>
      <left/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64"/>
      </right>
      <top style="double">
        <color indexed="8"/>
      </top>
      <bottom/>
      <diagonal/>
    </border>
    <border>
      <left style="thin">
        <color indexed="64"/>
      </left>
      <right style="thin">
        <color indexed="64"/>
      </right>
      <top style="double">
        <color indexed="8"/>
      </top>
      <bottom/>
      <diagonal/>
    </border>
    <border>
      <left/>
      <right style="double">
        <color indexed="64"/>
      </right>
      <top style="double">
        <color indexed="8"/>
      </top>
      <bottom/>
      <diagonal/>
    </border>
    <border>
      <left style="double">
        <color indexed="8"/>
      </left>
      <right style="thin">
        <color indexed="64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8"/>
      </left>
      <right style="thin">
        <color indexed="64"/>
      </right>
      <top/>
      <bottom style="double">
        <color indexed="8"/>
      </bottom>
      <diagonal/>
    </border>
    <border>
      <left/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64"/>
      </right>
      <top/>
      <bottom style="double">
        <color indexed="8"/>
      </bottom>
      <diagonal/>
    </border>
    <border>
      <left style="thin">
        <color indexed="64"/>
      </left>
      <right style="thin">
        <color indexed="64"/>
      </right>
      <top/>
      <bottom style="double">
        <color indexed="8"/>
      </bottom>
      <diagonal/>
    </border>
    <border>
      <left/>
      <right style="double">
        <color indexed="64"/>
      </right>
      <top/>
      <bottom style="double">
        <color indexed="8"/>
      </bottom>
      <diagonal/>
    </border>
    <border>
      <left style="double">
        <color indexed="8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uble">
        <color indexed="8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8"/>
      </right>
      <top/>
      <bottom/>
      <diagonal/>
    </border>
    <border>
      <left style="double">
        <color indexed="8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8"/>
      </right>
      <top/>
      <bottom style="thin">
        <color indexed="64"/>
      </bottom>
      <diagonal/>
    </border>
    <border>
      <left style="double">
        <color indexed="8"/>
      </left>
      <right style="thin">
        <color indexed="8"/>
      </right>
      <top/>
      <bottom/>
      <diagonal/>
    </border>
    <border>
      <left style="double">
        <color indexed="8"/>
      </left>
      <right style="thin">
        <color indexed="8"/>
      </right>
      <top/>
      <bottom style="thin">
        <color indexed="64"/>
      </bottom>
      <diagonal/>
    </border>
    <border>
      <left style="double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8"/>
      </right>
      <top/>
      <bottom style="double">
        <color indexed="64"/>
      </bottom>
      <diagonal/>
    </border>
    <border>
      <left style="thin">
        <color indexed="8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double">
        <color indexed="8"/>
      </left>
      <right style="thin">
        <color indexed="64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/>
      <right style="double">
        <color indexed="64"/>
      </right>
      <top style="thin">
        <color indexed="8"/>
      </top>
      <bottom/>
      <diagonal/>
    </border>
    <border>
      <left style="double">
        <color indexed="8"/>
      </left>
      <right style="thin">
        <color indexed="8"/>
      </right>
      <top/>
      <bottom style="double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1" fillId="0" borderId="0" xfId="0" applyFont="1"/>
    <xf numFmtId="0" fontId="1" fillId="0" borderId="0" xfId="0" applyFont="1" applyBorder="1" applyAlignment="1"/>
    <xf numFmtId="0" fontId="1" fillId="0" borderId="0" xfId="0" applyFont="1" applyBorder="1" applyAlignment="1">
      <alignment horizontal="right"/>
    </xf>
    <xf numFmtId="0" fontId="1" fillId="0" borderId="0" xfId="0" applyFont="1" applyAlignment="1"/>
    <xf numFmtId="0" fontId="0" fillId="0" borderId="0" xfId="0" applyAlignment="1"/>
    <xf numFmtId="0" fontId="1" fillId="0" borderId="0" xfId="0" applyFont="1" applyAlignment="1">
      <alignment horizontal="center"/>
    </xf>
    <xf numFmtId="0" fontId="2" fillId="0" borderId="0" xfId="0" applyFont="1" applyBorder="1" applyAlignment="1">
      <alignment horizontal="right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21" xfId="0" applyFont="1" applyBorder="1" applyAlignment="1">
      <alignment vertical="center"/>
    </xf>
    <xf numFmtId="3" fontId="1" fillId="0" borderId="3" xfId="0" applyNumberFormat="1" applyFont="1" applyBorder="1" applyAlignment="1">
      <alignment horizontal="right" vertical="center"/>
    </xf>
    <xf numFmtId="3" fontId="1" fillId="0" borderId="22" xfId="0" applyNumberFormat="1" applyFont="1" applyBorder="1" applyAlignment="1">
      <alignment horizontal="right" vertical="center"/>
    </xf>
    <xf numFmtId="3" fontId="1" fillId="0" borderId="23" xfId="0" applyNumberFormat="1" applyFont="1" applyBorder="1" applyAlignment="1">
      <alignment horizontal="right" vertical="center"/>
    </xf>
    <xf numFmtId="3" fontId="1" fillId="0" borderId="24" xfId="0" applyNumberFormat="1" applyFont="1" applyBorder="1" applyAlignment="1">
      <alignment horizontal="right" vertical="center"/>
    </xf>
    <xf numFmtId="0" fontId="1" fillId="0" borderId="9" xfId="0" applyFont="1" applyBorder="1" applyAlignment="1">
      <alignment vertical="center"/>
    </xf>
    <xf numFmtId="3" fontId="1" fillId="0" borderId="9" xfId="0" applyNumberFormat="1" applyFont="1" applyBorder="1" applyAlignment="1">
      <alignment horizontal="right" vertical="center"/>
    </xf>
    <xf numFmtId="3" fontId="1" fillId="0" borderId="25" xfId="0" applyNumberFormat="1" applyFont="1" applyBorder="1" applyAlignment="1">
      <alignment horizontal="right" vertical="center"/>
    </xf>
    <xf numFmtId="3" fontId="1" fillId="0" borderId="11" xfId="0" applyNumberFormat="1" applyFont="1" applyBorder="1" applyAlignment="1">
      <alignment horizontal="right" vertical="center"/>
    </xf>
    <xf numFmtId="3" fontId="1" fillId="0" borderId="26" xfId="0" applyNumberFormat="1" applyFont="1" applyBorder="1" applyAlignment="1">
      <alignment horizontal="right" vertical="center"/>
    </xf>
    <xf numFmtId="0" fontId="1" fillId="0" borderId="29" xfId="0" applyFont="1" applyBorder="1" applyAlignment="1">
      <alignment vertical="center"/>
    </xf>
    <xf numFmtId="3" fontId="1" fillId="0" borderId="29" xfId="0" applyNumberFormat="1" applyFont="1" applyBorder="1" applyAlignment="1">
      <alignment horizontal="right" vertical="center"/>
    </xf>
    <xf numFmtId="3" fontId="1" fillId="0" borderId="30" xfId="0" applyNumberFormat="1" applyFont="1" applyBorder="1" applyAlignment="1">
      <alignment horizontal="right" vertical="center"/>
    </xf>
    <xf numFmtId="3" fontId="1" fillId="0" borderId="31" xfId="0" applyNumberFormat="1" applyFont="1" applyBorder="1" applyAlignment="1">
      <alignment horizontal="right" vertical="center"/>
    </xf>
    <xf numFmtId="3" fontId="1" fillId="0" borderId="32" xfId="0" applyNumberFormat="1" applyFont="1" applyBorder="1" applyAlignment="1">
      <alignment horizontal="right" vertical="center"/>
    </xf>
    <xf numFmtId="0" fontId="1" fillId="0" borderId="20" xfId="0" applyFont="1" applyBorder="1" applyAlignment="1">
      <alignment vertical="center"/>
    </xf>
    <xf numFmtId="3" fontId="1" fillId="0" borderId="21" xfId="0" applyNumberFormat="1" applyFont="1" applyBorder="1" applyAlignment="1">
      <alignment horizontal="right" vertical="center"/>
    </xf>
    <xf numFmtId="3" fontId="1" fillId="0" borderId="34" xfId="0" applyNumberFormat="1" applyFont="1" applyBorder="1" applyAlignment="1">
      <alignment horizontal="right" vertical="center"/>
    </xf>
    <xf numFmtId="0" fontId="1" fillId="0" borderId="8" xfId="0" applyFont="1" applyBorder="1" applyAlignment="1">
      <alignment vertical="center"/>
    </xf>
    <xf numFmtId="3" fontId="1" fillId="0" borderId="12" xfId="0" applyNumberFormat="1" applyFont="1" applyBorder="1" applyAlignment="1">
      <alignment horizontal="right" vertical="center"/>
    </xf>
    <xf numFmtId="0" fontId="1" fillId="0" borderId="28" xfId="0" applyFont="1" applyBorder="1" applyAlignment="1">
      <alignment vertical="center"/>
    </xf>
    <xf numFmtId="164" fontId="1" fillId="0" borderId="29" xfId="0" applyNumberFormat="1" applyFont="1" applyBorder="1" applyAlignment="1">
      <alignment horizontal="right" vertical="center"/>
    </xf>
    <xf numFmtId="164" fontId="1" fillId="0" borderId="30" xfId="0" applyNumberFormat="1" applyFont="1" applyBorder="1" applyAlignment="1">
      <alignment horizontal="right" vertical="center"/>
    </xf>
    <xf numFmtId="164" fontId="1" fillId="0" borderId="31" xfId="0" applyNumberFormat="1" applyFont="1" applyBorder="1" applyAlignment="1">
      <alignment horizontal="right" vertical="center"/>
    </xf>
    <xf numFmtId="164" fontId="1" fillId="0" borderId="32" xfId="0" applyNumberFormat="1" applyFont="1" applyBorder="1" applyAlignment="1">
      <alignment horizontal="right" vertical="center"/>
    </xf>
    <xf numFmtId="3" fontId="0" fillId="0" borderId="0" xfId="0" applyNumberFormat="1" applyAlignment="1">
      <alignment vertical="center"/>
    </xf>
    <xf numFmtId="3" fontId="1" fillId="0" borderId="37" xfId="0" applyNumberFormat="1" applyFont="1" applyBorder="1" applyAlignment="1">
      <alignment horizontal="right" vertical="center"/>
    </xf>
    <xf numFmtId="3" fontId="1" fillId="0" borderId="41" xfId="0" applyNumberFormat="1" applyFont="1" applyBorder="1" applyAlignment="1">
      <alignment horizontal="right" vertical="center"/>
    </xf>
    <xf numFmtId="3" fontId="1" fillId="0" borderId="10" xfId="0" applyNumberFormat="1" applyFont="1" applyBorder="1" applyAlignment="1">
      <alignment horizontal="right" vertical="center"/>
    </xf>
    <xf numFmtId="0" fontId="1" fillId="0" borderId="42" xfId="0" applyFont="1" applyBorder="1" applyAlignment="1">
      <alignment vertical="center"/>
    </xf>
    <xf numFmtId="0" fontId="1" fillId="0" borderId="45" xfId="0" applyFont="1" applyBorder="1" applyAlignment="1">
      <alignment vertical="center"/>
    </xf>
    <xf numFmtId="3" fontId="1" fillId="0" borderId="46" xfId="0" applyNumberFormat="1" applyFont="1" applyBorder="1" applyAlignment="1">
      <alignment horizontal="right" vertical="center"/>
    </xf>
    <xf numFmtId="3" fontId="1" fillId="0" borderId="47" xfId="0" applyNumberFormat="1" applyFont="1" applyBorder="1" applyAlignment="1">
      <alignment horizontal="right" vertical="center"/>
    </xf>
    <xf numFmtId="3" fontId="1" fillId="0" borderId="44" xfId="0" applyNumberFormat="1" applyFont="1" applyBorder="1" applyAlignment="1">
      <alignment horizontal="right" vertical="center"/>
    </xf>
    <xf numFmtId="3" fontId="1" fillId="0" borderId="48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vertical="center"/>
    </xf>
    <xf numFmtId="3" fontId="1" fillId="0" borderId="0" xfId="0" applyNumberFormat="1" applyFont="1" applyBorder="1" applyAlignment="1">
      <alignment horizontal="right" vertical="center"/>
    </xf>
    <xf numFmtId="0" fontId="1" fillId="0" borderId="49" xfId="0" applyFont="1" applyBorder="1" applyAlignment="1">
      <alignment horizontal="center" vertical="center"/>
    </xf>
    <xf numFmtId="0" fontId="1" fillId="0" borderId="49" xfId="0" applyFont="1" applyBorder="1" applyAlignment="1">
      <alignment horizontal="left" vertical="center" wrapText="1"/>
    </xf>
    <xf numFmtId="0" fontId="1" fillId="0" borderId="49" xfId="0" applyFont="1" applyBorder="1" applyAlignment="1">
      <alignment vertical="center"/>
    </xf>
    <xf numFmtId="3" fontId="1" fillId="0" borderId="49" xfId="0" applyNumberFormat="1" applyFont="1" applyBorder="1" applyAlignment="1">
      <alignment horizontal="right" vertical="center"/>
    </xf>
    <xf numFmtId="3" fontId="1" fillId="0" borderId="50" xfId="0" applyNumberFormat="1" applyFont="1" applyBorder="1" applyAlignment="1">
      <alignment horizontal="right" vertical="center"/>
    </xf>
    <xf numFmtId="3" fontId="1" fillId="0" borderId="51" xfId="0" applyNumberFormat="1" applyFont="1" applyBorder="1" applyAlignment="1">
      <alignment horizontal="right" vertical="center"/>
    </xf>
    <xf numFmtId="0" fontId="1" fillId="0" borderId="54" xfId="0" applyFont="1" applyBorder="1" applyAlignment="1">
      <alignment vertical="center"/>
    </xf>
    <xf numFmtId="3" fontId="1" fillId="0" borderId="55" xfId="0" applyNumberFormat="1" applyFont="1" applyBorder="1" applyAlignment="1">
      <alignment horizontal="right" vertical="center"/>
    </xf>
    <xf numFmtId="3" fontId="1" fillId="0" borderId="56" xfId="0" applyNumberFormat="1" applyFont="1" applyBorder="1" applyAlignment="1">
      <alignment horizontal="right" vertical="center"/>
    </xf>
    <xf numFmtId="3" fontId="1" fillId="0" borderId="57" xfId="0" applyNumberFormat="1" applyFont="1" applyBorder="1" applyAlignment="1">
      <alignment horizontal="right" vertical="center"/>
    </xf>
    <xf numFmtId="0" fontId="1" fillId="0" borderId="23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31" xfId="0" applyFont="1" applyBorder="1" applyAlignment="1">
      <alignment vertical="center"/>
    </xf>
    <xf numFmtId="0" fontId="1" fillId="0" borderId="0" xfId="0" applyFont="1" applyBorder="1" applyAlignment="1">
      <alignment horizontal="left" wrapText="1"/>
    </xf>
    <xf numFmtId="3" fontId="1" fillId="0" borderId="0" xfId="0" applyNumberFormat="1" applyFont="1"/>
    <xf numFmtId="0" fontId="1" fillId="0" borderId="40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1" fillId="0" borderId="41" xfId="0" applyFont="1" applyBorder="1" applyAlignment="1">
      <alignment horizontal="left" vertical="center" wrapText="1"/>
    </xf>
    <xf numFmtId="0" fontId="1" fillId="0" borderId="51" xfId="0" applyFont="1" applyBorder="1" applyAlignment="1">
      <alignment horizontal="left" vertical="center" wrapText="1"/>
    </xf>
    <xf numFmtId="0" fontId="1" fillId="0" borderId="38" xfId="0" applyFont="1" applyBorder="1" applyAlignment="1">
      <alignment horizontal="center" vertical="center"/>
    </xf>
    <xf numFmtId="0" fontId="1" fillId="0" borderId="10" xfId="0" applyFont="1" applyBorder="1" applyAlignment="1">
      <alignment horizontal="left" vertical="center" wrapText="1"/>
    </xf>
    <xf numFmtId="0" fontId="1" fillId="0" borderId="58" xfId="0" applyFont="1" applyBorder="1" applyAlignment="1">
      <alignment horizontal="center" vertical="center"/>
    </xf>
    <xf numFmtId="0" fontId="1" fillId="0" borderId="46" xfId="0" applyFont="1" applyBorder="1" applyAlignment="1">
      <alignment horizontal="left" vertical="center" wrapText="1"/>
    </xf>
    <xf numFmtId="0" fontId="1" fillId="0" borderId="33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1" fillId="0" borderId="23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31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 wrapText="1"/>
    </xf>
    <xf numFmtId="0" fontId="1" fillId="0" borderId="28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left" vertical="center" wrapText="1"/>
    </xf>
    <xf numFmtId="0" fontId="1" fillId="0" borderId="52" xfId="0" applyFont="1" applyBorder="1" applyAlignment="1">
      <alignment horizontal="center" vertical="center"/>
    </xf>
    <xf numFmtId="0" fontId="1" fillId="0" borderId="53" xfId="0" applyFont="1" applyBorder="1" applyAlignment="1">
      <alignment horizontal="left" vertical="center" wrapText="1"/>
    </xf>
    <xf numFmtId="0" fontId="1" fillId="0" borderId="43" xfId="0" applyFont="1" applyBorder="1" applyAlignment="1">
      <alignment horizontal="center" vertical="center"/>
    </xf>
    <xf numFmtId="0" fontId="1" fillId="0" borderId="44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2016/K&#246;lts&#233;gvet&#233;s%20m&#243;dos&#237;t&#225;s/K&#246;lts&#233;gvet&#233;s%20m&#243;dos&#237;t&#225;s%2012.31/Mell&#233;kletek%20a%202016.%20&#233;vi%20m&#243;dos&#237;tott%20k&#246;lts&#233;gvet&#233;si%20rendelethez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 melléklet"/>
      <sheetName val="2.sz. melléklet"/>
      <sheetName val="3. sz. melléklet"/>
      <sheetName val="4.sz. melléklet"/>
      <sheetName val="5.sz. melléklet"/>
      <sheetName val="6. sz. melléklet "/>
      <sheetName val="7.sz. melléklet"/>
      <sheetName val="8.sz. melléklet"/>
      <sheetName val="9.sz. melléklet"/>
      <sheetName val="10.sz. melléklet"/>
      <sheetName val="11.sz. melléklet"/>
      <sheetName val="12.sz. melléklet"/>
      <sheetName val="13.sz. melléklet"/>
      <sheetName val="14.sz melléklet"/>
      <sheetName val="15.sz. melléklet"/>
      <sheetName val="16.sz. melléklet"/>
      <sheetName val="17.sz. melléklet"/>
      <sheetName val="18.sz. melléklet"/>
    </sheetNames>
    <sheetDataSet>
      <sheetData sheetId="0">
        <row r="2">
          <cell r="G2" t="str">
            <v>a 3/2017. (IV.04.) önkormányzati rendelethez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4"/>
  <sheetViews>
    <sheetView tabSelected="1" zoomScaleNormal="100" workbookViewId="0"/>
  </sheetViews>
  <sheetFormatPr defaultRowHeight="13.2" x14ac:dyDescent="0.25"/>
  <cols>
    <col min="1" max="1" width="5.6640625" style="1" customWidth="1"/>
    <col min="2" max="2" width="27.6640625" style="1" customWidth="1"/>
    <col min="3" max="3" width="22.6640625" style="1" customWidth="1"/>
    <col min="4" max="7" width="10.6640625" style="1" customWidth="1"/>
  </cols>
  <sheetData>
    <row r="1" spans="1:12" ht="15" customHeight="1" x14ac:dyDescent="0.25">
      <c r="C1" s="2"/>
      <c r="D1" s="2"/>
      <c r="E1" s="2"/>
      <c r="F1" s="2"/>
      <c r="G1" s="3" t="s">
        <v>0</v>
      </c>
      <c r="H1" s="1"/>
      <c r="I1" s="4"/>
    </row>
    <row r="2" spans="1:12" ht="15" customHeight="1" x14ac:dyDescent="0.25">
      <c r="B2" s="2"/>
      <c r="C2" s="2"/>
      <c r="D2" s="2"/>
      <c r="E2" s="2"/>
      <c r="F2" s="2"/>
      <c r="G2" s="3" t="str">
        <f>'[1]1.sz. melléklet'!G2</f>
        <v>a 3/2017. (IV.04.) önkormányzati rendelethez</v>
      </c>
      <c r="H2" s="1"/>
      <c r="J2" s="4"/>
      <c r="K2" s="4"/>
      <c r="L2" s="4"/>
    </row>
    <row r="3" spans="1:12" ht="6.75" customHeight="1" x14ac:dyDescent="0.25">
      <c r="B3" s="4"/>
      <c r="C3" s="4"/>
      <c r="D3" s="4"/>
      <c r="E3" s="4"/>
      <c r="F3" s="4"/>
      <c r="G3" s="4"/>
      <c r="H3" s="5"/>
    </row>
    <row r="4" spans="1:12" ht="15" customHeight="1" x14ac:dyDescent="0.25">
      <c r="A4" s="109" t="s">
        <v>1</v>
      </c>
      <c r="B4" s="109"/>
      <c r="C4" s="109"/>
      <c r="D4" s="109"/>
      <c r="E4" s="109"/>
      <c r="F4" s="109"/>
      <c r="G4" s="109"/>
      <c r="H4" s="4"/>
    </row>
    <row r="5" spans="1:12" ht="15" customHeight="1" x14ac:dyDescent="0.25">
      <c r="A5" s="109" t="s">
        <v>2</v>
      </c>
      <c r="B5" s="109"/>
      <c r="C5" s="109"/>
      <c r="D5" s="109"/>
      <c r="E5" s="109"/>
      <c r="F5" s="109"/>
      <c r="G5" s="109"/>
      <c r="H5" s="4"/>
    </row>
    <row r="6" spans="1:12" ht="15" customHeight="1" thickBot="1" x14ac:dyDescent="0.3">
      <c r="B6" s="6"/>
      <c r="C6" s="6"/>
      <c r="D6" s="7"/>
      <c r="E6" s="7"/>
      <c r="F6" s="7"/>
      <c r="G6" s="7" t="s">
        <v>3</v>
      </c>
    </row>
    <row r="7" spans="1:12" s="14" customFormat="1" ht="15" customHeight="1" thickTop="1" x14ac:dyDescent="0.25">
      <c r="A7" s="8" t="s">
        <v>4</v>
      </c>
      <c r="B7" s="9" t="s">
        <v>5</v>
      </c>
      <c r="C7" s="10" t="s">
        <v>6</v>
      </c>
      <c r="D7" s="11" t="s">
        <v>7</v>
      </c>
      <c r="E7" s="12" t="s">
        <v>7</v>
      </c>
      <c r="F7" s="12" t="s">
        <v>7</v>
      </c>
      <c r="G7" s="13" t="s">
        <v>7</v>
      </c>
    </row>
    <row r="8" spans="1:12" s="14" customFormat="1" ht="21.6" x14ac:dyDescent="0.25">
      <c r="A8" s="15" t="s">
        <v>8</v>
      </c>
      <c r="B8" s="16" t="s">
        <v>9</v>
      </c>
      <c r="C8" s="17" t="s">
        <v>10</v>
      </c>
      <c r="D8" s="18" t="s">
        <v>11</v>
      </c>
      <c r="E8" s="19" t="s">
        <v>12</v>
      </c>
      <c r="F8" s="19" t="s">
        <v>13</v>
      </c>
      <c r="G8" s="20" t="s">
        <v>14</v>
      </c>
      <c r="K8" s="21"/>
    </row>
    <row r="9" spans="1:12" s="14" customFormat="1" ht="15" customHeight="1" thickBot="1" x14ac:dyDescent="0.3">
      <c r="A9" s="22" t="s">
        <v>15</v>
      </c>
      <c r="B9" s="23" t="s">
        <v>16</v>
      </c>
      <c r="C9" s="24" t="s">
        <v>17</v>
      </c>
      <c r="D9" s="25" t="s">
        <v>18</v>
      </c>
      <c r="E9" s="26" t="s">
        <v>19</v>
      </c>
      <c r="F9" s="26" t="s">
        <v>20</v>
      </c>
      <c r="G9" s="27" t="s">
        <v>21</v>
      </c>
    </row>
    <row r="10" spans="1:12" s="14" customFormat="1" ht="15" customHeight="1" thickTop="1" x14ac:dyDescent="0.25">
      <c r="A10" s="107" t="s">
        <v>22</v>
      </c>
      <c r="B10" s="108" t="s">
        <v>23</v>
      </c>
      <c r="C10" s="28" t="s">
        <v>24</v>
      </c>
      <c r="D10" s="29">
        <v>8116</v>
      </c>
      <c r="E10" s="30">
        <v>8116</v>
      </c>
      <c r="F10" s="31">
        <v>8061</v>
      </c>
      <c r="G10" s="32">
        <v>7132</v>
      </c>
    </row>
    <row r="11" spans="1:12" s="14" customFormat="1" ht="15" customHeight="1" x14ac:dyDescent="0.25">
      <c r="A11" s="96"/>
      <c r="B11" s="98"/>
      <c r="C11" s="33" t="s">
        <v>25</v>
      </c>
      <c r="D11" s="34">
        <v>2580</v>
      </c>
      <c r="E11" s="35">
        <v>2580</v>
      </c>
      <c r="F11" s="36">
        <v>2553</v>
      </c>
      <c r="G11" s="37">
        <v>2262</v>
      </c>
    </row>
    <row r="12" spans="1:12" s="14" customFormat="1" ht="15" customHeight="1" x14ac:dyDescent="0.25">
      <c r="A12" s="96"/>
      <c r="B12" s="98"/>
      <c r="C12" s="33" t="s">
        <v>26</v>
      </c>
      <c r="D12" s="34">
        <v>10600</v>
      </c>
      <c r="E12" s="35">
        <v>10600</v>
      </c>
      <c r="F12" s="36">
        <v>10600</v>
      </c>
      <c r="G12" s="37">
        <v>10748</v>
      </c>
    </row>
    <row r="13" spans="1:12" s="14" customFormat="1" ht="15" customHeight="1" x14ac:dyDescent="0.25">
      <c r="A13" s="96"/>
      <c r="B13" s="98"/>
      <c r="C13" s="33" t="s">
        <v>27</v>
      </c>
      <c r="D13" s="34"/>
      <c r="E13" s="35"/>
      <c r="F13" s="36"/>
      <c r="G13" s="37">
        <v>308</v>
      </c>
    </row>
    <row r="14" spans="1:12" s="14" customFormat="1" ht="15" customHeight="1" x14ac:dyDescent="0.25">
      <c r="A14" s="96"/>
      <c r="B14" s="98"/>
      <c r="C14" s="33" t="s">
        <v>28</v>
      </c>
      <c r="D14" s="34">
        <v>679</v>
      </c>
      <c r="E14" s="35">
        <v>679</v>
      </c>
      <c r="F14" s="36">
        <v>679</v>
      </c>
      <c r="G14" s="37">
        <v>605</v>
      </c>
    </row>
    <row r="15" spans="1:12" s="14" customFormat="1" ht="15" customHeight="1" x14ac:dyDescent="0.25">
      <c r="A15" s="96"/>
      <c r="B15" s="98"/>
      <c r="C15" s="33" t="s">
        <v>29</v>
      </c>
      <c r="D15" s="34">
        <f>SUM(D10:D14)</f>
        <v>21975</v>
      </c>
      <c r="E15" s="35">
        <f>SUM(E10:E14)</f>
        <v>21975</v>
      </c>
      <c r="F15" s="36">
        <f>SUM(F10:F14)</f>
        <v>21893</v>
      </c>
      <c r="G15" s="37">
        <f>SUM(G10:G14)</f>
        <v>21055</v>
      </c>
    </row>
    <row r="16" spans="1:12" s="14" customFormat="1" ht="15" customHeight="1" x14ac:dyDescent="0.25">
      <c r="A16" s="97"/>
      <c r="B16" s="99"/>
      <c r="C16" s="38" t="s">
        <v>30</v>
      </c>
      <c r="D16" s="39">
        <v>1</v>
      </c>
      <c r="E16" s="40">
        <v>1</v>
      </c>
      <c r="F16" s="41">
        <v>1</v>
      </c>
      <c r="G16" s="42">
        <v>1</v>
      </c>
    </row>
    <row r="17" spans="1:8" s="14" customFormat="1" ht="15" customHeight="1" x14ac:dyDescent="0.25">
      <c r="A17" s="90" t="s">
        <v>31</v>
      </c>
      <c r="B17" s="93" t="s">
        <v>32</v>
      </c>
      <c r="C17" s="43" t="s">
        <v>24</v>
      </c>
      <c r="D17" s="44">
        <v>737</v>
      </c>
      <c r="E17" s="30">
        <v>737</v>
      </c>
      <c r="F17" s="31">
        <v>737</v>
      </c>
      <c r="G17" s="45">
        <v>876</v>
      </c>
    </row>
    <row r="18" spans="1:8" s="14" customFormat="1" ht="15" customHeight="1" x14ac:dyDescent="0.25">
      <c r="A18" s="91"/>
      <c r="B18" s="94"/>
      <c r="C18" s="46" t="s">
        <v>25</v>
      </c>
      <c r="D18" s="34">
        <v>204</v>
      </c>
      <c r="E18" s="35">
        <v>204</v>
      </c>
      <c r="F18" s="36">
        <v>205</v>
      </c>
      <c r="G18" s="47">
        <v>242</v>
      </c>
    </row>
    <row r="19" spans="1:8" s="14" customFormat="1" ht="15" customHeight="1" x14ac:dyDescent="0.25">
      <c r="A19" s="91"/>
      <c r="B19" s="94"/>
      <c r="C19" s="46" t="s">
        <v>26</v>
      </c>
      <c r="D19" s="34">
        <v>171</v>
      </c>
      <c r="E19" s="35">
        <v>171</v>
      </c>
      <c r="F19" s="36">
        <v>171</v>
      </c>
      <c r="G19" s="47">
        <v>119</v>
      </c>
    </row>
    <row r="20" spans="1:8" s="14" customFormat="1" ht="15" customHeight="1" x14ac:dyDescent="0.25">
      <c r="A20" s="91"/>
      <c r="B20" s="94"/>
      <c r="C20" s="46" t="s">
        <v>33</v>
      </c>
      <c r="D20" s="34">
        <v>400</v>
      </c>
      <c r="E20" s="35">
        <v>400</v>
      </c>
      <c r="F20" s="36">
        <v>285</v>
      </c>
      <c r="G20" s="47">
        <v>285</v>
      </c>
    </row>
    <row r="21" spans="1:8" s="14" customFormat="1" ht="15" customHeight="1" x14ac:dyDescent="0.25">
      <c r="A21" s="91"/>
      <c r="B21" s="94"/>
      <c r="C21" s="46" t="s">
        <v>29</v>
      </c>
      <c r="D21" s="34">
        <f>SUM(D17:D20)</f>
        <v>1512</v>
      </c>
      <c r="E21" s="35">
        <f>SUM(E17:E20)</f>
        <v>1512</v>
      </c>
      <c r="F21" s="36">
        <f>SUM(F17:F20)</f>
        <v>1398</v>
      </c>
      <c r="G21" s="47">
        <f>SUM(G17:G20)</f>
        <v>1522</v>
      </c>
    </row>
    <row r="22" spans="1:8" s="14" customFormat="1" ht="15" customHeight="1" x14ac:dyDescent="0.25">
      <c r="A22" s="92"/>
      <c r="B22" s="95"/>
      <c r="C22" s="48" t="s">
        <v>30</v>
      </c>
      <c r="D22" s="49">
        <v>0.5</v>
      </c>
      <c r="E22" s="50">
        <v>0.5</v>
      </c>
      <c r="F22" s="51">
        <v>0.5</v>
      </c>
      <c r="G22" s="52">
        <v>0.75</v>
      </c>
    </row>
    <row r="23" spans="1:8" s="14" customFormat="1" ht="15" customHeight="1" x14ac:dyDescent="0.25">
      <c r="A23" s="107" t="s">
        <v>34</v>
      </c>
      <c r="B23" s="98" t="s">
        <v>35</v>
      </c>
      <c r="C23" s="33" t="s">
        <v>26</v>
      </c>
      <c r="D23" s="34">
        <v>4900</v>
      </c>
      <c r="E23" s="35">
        <v>5900</v>
      </c>
      <c r="F23" s="36">
        <v>6375</v>
      </c>
      <c r="G23" s="47">
        <v>6183</v>
      </c>
    </row>
    <row r="24" spans="1:8" s="14" customFormat="1" ht="15" customHeight="1" x14ac:dyDescent="0.25">
      <c r="A24" s="96"/>
      <c r="B24" s="98"/>
      <c r="C24" s="33" t="s">
        <v>36</v>
      </c>
      <c r="D24" s="34">
        <v>0</v>
      </c>
      <c r="E24" s="35">
        <v>591</v>
      </c>
      <c r="F24" s="36">
        <v>591</v>
      </c>
      <c r="G24" s="47">
        <v>3431</v>
      </c>
    </row>
    <row r="25" spans="1:8" s="14" customFormat="1" ht="15" customHeight="1" x14ac:dyDescent="0.25">
      <c r="A25" s="96"/>
      <c r="B25" s="98"/>
      <c r="C25" s="33" t="s">
        <v>33</v>
      </c>
      <c r="D25" s="34">
        <v>76498</v>
      </c>
      <c r="E25" s="35">
        <v>76893</v>
      </c>
      <c r="F25" s="36">
        <v>56897</v>
      </c>
      <c r="G25" s="47">
        <v>46987</v>
      </c>
      <c r="H25" s="53"/>
    </row>
    <row r="26" spans="1:8" s="14" customFormat="1" ht="15" customHeight="1" x14ac:dyDescent="0.25">
      <c r="A26" s="97"/>
      <c r="B26" s="99"/>
      <c r="C26" s="38" t="s">
        <v>29</v>
      </c>
      <c r="D26" s="39">
        <f>SUM(D23:D25)</f>
        <v>81398</v>
      </c>
      <c r="E26" s="40">
        <f>SUM(E23:E25)</f>
        <v>83384</v>
      </c>
      <c r="F26" s="41">
        <f>SUM(F23:F25)</f>
        <v>63863</v>
      </c>
      <c r="G26" s="42">
        <f>SUM(G23:G25)</f>
        <v>56601</v>
      </c>
    </row>
    <row r="27" spans="1:8" s="14" customFormat="1" ht="15" customHeight="1" x14ac:dyDescent="0.25">
      <c r="A27" s="107" t="s">
        <v>37</v>
      </c>
      <c r="B27" s="108" t="s">
        <v>38</v>
      </c>
      <c r="C27" s="28" t="s">
        <v>39</v>
      </c>
      <c r="D27" s="44">
        <v>209</v>
      </c>
      <c r="E27" s="30">
        <v>210</v>
      </c>
      <c r="F27" s="31">
        <v>210</v>
      </c>
      <c r="G27" s="32">
        <v>0</v>
      </c>
    </row>
    <row r="28" spans="1:8" s="14" customFormat="1" ht="15" customHeight="1" x14ac:dyDescent="0.25">
      <c r="A28" s="96"/>
      <c r="B28" s="98"/>
      <c r="C28" s="33" t="s">
        <v>28</v>
      </c>
      <c r="D28" s="34">
        <v>0</v>
      </c>
      <c r="E28" s="35">
        <v>0</v>
      </c>
      <c r="F28" s="36">
        <v>0</v>
      </c>
      <c r="G28" s="37">
        <v>0</v>
      </c>
    </row>
    <row r="29" spans="1:8" s="14" customFormat="1" ht="15" customHeight="1" x14ac:dyDescent="0.25">
      <c r="A29" s="96"/>
      <c r="B29" s="98"/>
      <c r="C29" s="33" t="s">
        <v>26</v>
      </c>
      <c r="D29" s="34">
        <v>11050</v>
      </c>
      <c r="E29" s="35">
        <v>12419</v>
      </c>
      <c r="F29" s="36">
        <v>12418</v>
      </c>
      <c r="G29" s="37">
        <v>10286</v>
      </c>
    </row>
    <row r="30" spans="1:8" s="14" customFormat="1" ht="15" customHeight="1" x14ac:dyDescent="0.25">
      <c r="A30" s="96"/>
      <c r="B30" s="98"/>
      <c r="C30" s="33" t="s">
        <v>40</v>
      </c>
      <c r="D30" s="34">
        <v>83159</v>
      </c>
      <c r="E30" s="35">
        <v>80171</v>
      </c>
      <c r="F30" s="36"/>
      <c r="G30" s="37"/>
    </row>
    <row r="31" spans="1:8" s="14" customFormat="1" ht="15" customHeight="1" x14ac:dyDescent="0.25">
      <c r="A31" s="97"/>
      <c r="B31" s="99"/>
      <c r="C31" s="38" t="s">
        <v>29</v>
      </c>
      <c r="D31" s="39">
        <f>SUM(D27:D30)</f>
        <v>94418</v>
      </c>
      <c r="E31" s="40">
        <f>SUM(E27:E30)</f>
        <v>92800</v>
      </c>
      <c r="F31" s="41">
        <f>SUM(F27:F30)</f>
        <v>12628</v>
      </c>
      <c r="G31" s="54">
        <f>SUM(G27:G30)</f>
        <v>10286</v>
      </c>
    </row>
    <row r="32" spans="1:8" s="14" customFormat="1" ht="15" customHeight="1" x14ac:dyDescent="0.25">
      <c r="A32" s="86" t="s">
        <v>41</v>
      </c>
      <c r="B32" s="98" t="s">
        <v>42</v>
      </c>
      <c r="C32" s="33" t="s">
        <v>24</v>
      </c>
      <c r="D32" s="34">
        <v>1854</v>
      </c>
      <c r="E32" s="35">
        <v>1743</v>
      </c>
      <c r="F32" s="36">
        <v>2083</v>
      </c>
      <c r="G32" s="47">
        <v>1667</v>
      </c>
    </row>
    <row r="33" spans="1:7" s="14" customFormat="1" ht="15" customHeight="1" x14ac:dyDescent="0.25">
      <c r="A33" s="86"/>
      <c r="B33" s="98"/>
      <c r="C33" s="33" t="s">
        <v>25</v>
      </c>
      <c r="D33" s="34">
        <v>631</v>
      </c>
      <c r="E33" s="35">
        <v>601</v>
      </c>
      <c r="F33" s="36">
        <v>689</v>
      </c>
      <c r="G33" s="47">
        <v>652</v>
      </c>
    </row>
    <row r="34" spans="1:7" s="14" customFormat="1" ht="15" customHeight="1" x14ac:dyDescent="0.25">
      <c r="A34" s="86"/>
      <c r="B34" s="98"/>
      <c r="C34" s="33" t="s">
        <v>26</v>
      </c>
      <c r="D34" s="34">
        <v>9415</v>
      </c>
      <c r="E34" s="35">
        <v>9556</v>
      </c>
      <c r="F34" s="36">
        <v>9556</v>
      </c>
      <c r="G34" s="47">
        <v>9579</v>
      </c>
    </row>
    <row r="35" spans="1:7" s="14" customFormat="1" ht="15" customHeight="1" x14ac:dyDescent="0.25">
      <c r="A35" s="83"/>
      <c r="B35" s="99"/>
      <c r="C35" s="38" t="s">
        <v>29</v>
      </c>
      <c r="D35" s="39">
        <f>SUM(D32:D34)</f>
        <v>11900</v>
      </c>
      <c r="E35" s="40">
        <f>SUM(E32:E34)</f>
        <v>11900</v>
      </c>
      <c r="F35" s="41">
        <f>SUM(F32:F34)</f>
        <v>12328</v>
      </c>
      <c r="G35" s="42">
        <f>SUM(G32:G34)</f>
        <v>11898</v>
      </c>
    </row>
    <row r="36" spans="1:7" s="14" customFormat="1" ht="15" customHeight="1" x14ac:dyDescent="0.25">
      <c r="A36" s="82" t="s">
        <v>43</v>
      </c>
      <c r="B36" s="100" t="s">
        <v>44</v>
      </c>
      <c r="C36" s="33" t="s">
        <v>45</v>
      </c>
      <c r="D36" s="34">
        <v>450</v>
      </c>
      <c r="E36" s="35">
        <v>1067</v>
      </c>
      <c r="F36" s="36">
        <v>1067</v>
      </c>
      <c r="G36" s="47">
        <v>1067</v>
      </c>
    </row>
    <row r="37" spans="1:7" s="14" customFormat="1" ht="15" customHeight="1" x14ac:dyDescent="0.25">
      <c r="A37" s="86"/>
      <c r="B37" s="101"/>
      <c r="C37" s="33" t="s">
        <v>46</v>
      </c>
      <c r="D37" s="34">
        <v>2365</v>
      </c>
      <c r="E37" s="35">
        <v>2695</v>
      </c>
      <c r="F37" s="36">
        <v>2695</v>
      </c>
      <c r="G37" s="47">
        <v>2695</v>
      </c>
    </row>
    <row r="38" spans="1:7" s="14" customFormat="1" ht="15" customHeight="1" x14ac:dyDescent="0.25">
      <c r="A38" s="86"/>
      <c r="B38" s="101"/>
      <c r="C38" s="33" t="s">
        <v>27</v>
      </c>
      <c r="D38" s="34"/>
      <c r="E38" s="35"/>
      <c r="F38" s="36"/>
      <c r="G38" s="47"/>
    </row>
    <row r="39" spans="1:7" s="14" customFormat="1" ht="15" customHeight="1" x14ac:dyDescent="0.25">
      <c r="A39" s="83"/>
      <c r="B39" s="102"/>
      <c r="C39" s="38" t="s">
        <v>29</v>
      </c>
      <c r="D39" s="39">
        <f>SUM(D36:D38)</f>
        <v>2815</v>
      </c>
      <c r="E39" s="40">
        <f>SUM(E36:E38)</f>
        <v>3762</v>
      </c>
      <c r="F39" s="41">
        <f>SUM(F36:F38)</f>
        <v>3762</v>
      </c>
      <c r="G39" s="42">
        <f>SUM(G36:G38)</f>
        <v>3762</v>
      </c>
    </row>
    <row r="40" spans="1:7" s="14" customFormat="1" ht="15" customHeight="1" x14ac:dyDescent="0.25">
      <c r="A40" s="82" t="s">
        <v>47</v>
      </c>
      <c r="B40" s="100" t="s">
        <v>48</v>
      </c>
      <c r="C40" s="33" t="s">
        <v>27</v>
      </c>
      <c r="D40" s="34">
        <v>29598</v>
      </c>
      <c r="E40" s="35">
        <v>29598</v>
      </c>
      <c r="F40" s="36">
        <v>29598</v>
      </c>
      <c r="G40" s="47">
        <v>29747</v>
      </c>
    </row>
    <row r="41" spans="1:7" s="14" customFormat="1" ht="15" customHeight="1" x14ac:dyDescent="0.25">
      <c r="A41" s="83"/>
      <c r="B41" s="102"/>
      <c r="C41" s="38" t="s">
        <v>29</v>
      </c>
      <c r="D41" s="39">
        <f>SUM(D40)</f>
        <v>29598</v>
      </c>
      <c r="E41" s="40">
        <f>SUM(E40)</f>
        <v>29598</v>
      </c>
      <c r="F41" s="41">
        <f>SUM(F40)</f>
        <v>29598</v>
      </c>
      <c r="G41" s="42">
        <f>SUM(G40)</f>
        <v>29747</v>
      </c>
    </row>
    <row r="42" spans="1:7" s="14" customFormat="1" ht="15" customHeight="1" x14ac:dyDescent="0.25">
      <c r="A42" s="82" t="s">
        <v>49</v>
      </c>
      <c r="B42" s="100" t="s">
        <v>50</v>
      </c>
      <c r="C42" s="33" t="s">
        <v>26</v>
      </c>
      <c r="D42" s="34">
        <v>190</v>
      </c>
      <c r="E42" s="35">
        <v>190</v>
      </c>
      <c r="F42" s="36">
        <v>190</v>
      </c>
      <c r="G42" s="47">
        <v>155</v>
      </c>
    </row>
    <row r="43" spans="1:7" s="14" customFormat="1" ht="15" customHeight="1" x14ac:dyDescent="0.25">
      <c r="A43" s="86"/>
      <c r="B43" s="101"/>
      <c r="C43" s="33" t="s">
        <v>27</v>
      </c>
      <c r="D43" s="34">
        <v>80</v>
      </c>
      <c r="E43" s="35">
        <v>80</v>
      </c>
      <c r="F43" s="36">
        <v>80</v>
      </c>
      <c r="G43" s="47">
        <v>80</v>
      </c>
    </row>
    <row r="44" spans="1:7" s="14" customFormat="1" ht="15" customHeight="1" x14ac:dyDescent="0.25">
      <c r="A44" s="83"/>
      <c r="B44" s="102"/>
      <c r="C44" s="38" t="s">
        <v>29</v>
      </c>
      <c r="D44" s="39">
        <f>SUM(D42:D43)</f>
        <v>270</v>
      </c>
      <c r="E44" s="40">
        <f>SUM(E42:E43)</f>
        <v>270</v>
      </c>
      <c r="F44" s="41">
        <f>SUM(F42:F43)</f>
        <v>270</v>
      </c>
      <c r="G44" s="42">
        <f>SUM(G42:G43)</f>
        <v>235</v>
      </c>
    </row>
    <row r="45" spans="1:7" s="14" customFormat="1" ht="15" customHeight="1" x14ac:dyDescent="0.25">
      <c r="A45" s="82" t="s">
        <v>51</v>
      </c>
      <c r="B45" s="84" t="s">
        <v>52</v>
      </c>
      <c r="C45" s="46" t="s">
        <v>26</v>
      </c>
      <c r="D45" s="34">
        <v>230</v>
      </c>
      <c r="E45" s="35">
        <v>230</v>
      </c>
      <c r="F45" s="36">
        <v>230</v>
      </c>
      <c r="G45" s="47">
        <v>294</v>
      </c>
    </row>
    <row r="46" spans="1:7" s="14" customFormat="1" ht="15" customHeight="1" x14ac:dyDescent="0.25">
      <c r="A46" s="86"/>
      <c r="B46" s="87"/>
      <c r="C46" s="46" t="s">
        <v>27</v>
      </c>
      <c r="D46" s="34">
        <v>500</v>
      </c>
      <c r="E46" s="35">
        <v>500</v>
      </c>
      <c r="F46" s="36">
        <v>500</v>
      </c>
      <c r="G46" s="47">
        <v>500</v>
      </c>
    </row>
    <row r="47" spans="1:7" s="14" customFormat="1" ht="15" customHeight="1" x14ac:dyDescent="0.25">
      <c r="A47" s="86"/>
      <c r="B47" s="87"/>
      <c r="C47" s="46" t="s">
        <v>29</v>
      </c>
      <c r="D47" s="34">
        <f>SUM(D45:D46)</f>
        <v>730</v>
      </c>
      <c r="E47" s="35">
        <f>SUM(E45:E46)</f>
        <v>730</v>
      </c>
      <c r="F47" s="36">
        <f>SUM(F45:F46)</f>
        <v>730</v>
      </c>
      <c r="G47" s="47">
        <f>SUM(G45:G46)</f>
        <v>794</v>
      </c>
    </row>
    <row r="48" spans="1:7" s="14" customFormat="1" ht="15" customHeight="1" x14ac:dyDescent="0.25">
      <c r="A48" s="90" t="s">
        <v>53</v>
      </c>
      <c r="B48" s="93" t="s">
        <v>54</v>
      </c>
      <c r="C48" s="43" t="s">
        <v>24</v>
      </c>
      <c r="D48" s="55">
        <v>712</v>
      </c>
      <c r="E48" s="30">
        <v>699</v>
      </c>
      <c r="F48" s="31">
        <v>699</v>
      </c>
      <c r="G48" s="45">
        <v>699</v>
      </c>
    </row>
    <row r="49" spans="1:7" s="14" customFormat="1" ht="15" customHeight="1" x14ac:dyDescent="0.25">
      <c r="A49" s="91"/>
      <c r="B49" s="94"/>
      <c r="C49" s="46" t="s">
        <v>25</v>
      </c>
      <c r="D49" s="56">
        <v>96</v>
      </c>
      <c r="E49" s="35">
        <v>94</v>
      </c>
      <c r="F49" s="36">
        <v>94</v>
      </c>
      <c r="G49" s="47">
        <v>94</v>
      </c>
    </row>
    <row r="50" spans="1:7" s="14" customFormat="1" ht="15" customHeight="1" x14ac:dyDescent="0.25">
      <c r="A50" s="91"/>
      <c r="B50" s="94"/>
      <c r="C50" s="57" t="s">
        <v>29</v>
      </c>
      <c r="D50" s="56">
        <f>SUM(D48:D49)</f>
        <v>808</v>
      </c>
      <c r="E50" s="35">
        <f>SUM(E48:E49)</f>
        <v>793</v>
      </c>
      <c r="F50" s="36">
        <f>SUM(F48:F49)</f>
        <v>793</v>
      </c>
      <c r="G50" s="47">
        <f>SUM(G48:G49)</f>
        <v>793</v>
      </c>
    </row>
    <row r="51" spans="1:7" s="14" customFormat="1" ht="15" customHeight="1" thickBot="1" x14ac:dyDescent="0.3">
      <c r="A51" s="105"/>
      <c r="B51" s="106"/>
      <c r="C51" s="58" t="s">
        <v>30</v>
      </c>
      <c r="D51" s="59"/>
      <c r="E51" s="60"/>
      <c r="F51" s="61"/>
      <c r="G51" s="62"/>
    </row>
    <row r="52" spans="1:7" s="14" customFormat="1" ht="6.75" customHeight="1" thickTop="1" x14ac:dyDescent="0.25">
      <c r="A52" s="63"/>
      <c r="B52" s="64"/>
      <c r="C52" s="65"/>
      <c r="D52" s="66"/>
      <c r="E52" s="66"/>
      <c r="F52" s="66"/>
      <c r="G52" s="66"/>
    </row>
    <row r="53" spans="1:7" s="14" customFormat="1" ht="6.75" customHeight="1" thickBot="1" x14ac:dyDescent="0.3">
      <c r="A53" s="67"/>
      <c r="B53" s="68"/>
      <c r="C53" s="69"/>
      <c r="D53" s="70"/>
      <c r="E53" s="70"/>
      <c r="F53" s="70"/>
      <c r="G53" s="70"/>
    </row>
    <row r="54" spans="1:7" s="14" customFormat="1" ht="15" customHeight="1" thickTop="1" x14ac:dyDescent="0.25">
      <c r="A54" s="96" t="s">
        <v>55</v>
      </c>
      <c r="B54" s="98" t="s">
        <v>56</v>
      </c>
      <c r="C54" s="33" t="s">
        <v>26</v>
      </c>
      <c r="D54" s="56">
        <v>3071</v>
      </c>
      <c r="E54" s="71">
        <v>3071</v>
      </c>
      <c r="F54" s="71">
        <v>8273</v>
      </c>
      <c r="G54" s="47">
        <v>11854</v>
      </c>
    </row>
    <row r="55" spans="1:7" s="14" customFormat="1" ht="15" customHeight="1" x14ac:dyDescent="0.25">
      <c r="A55" s="96"/>
      <c r="B55" s="98"/>
      <c r="C55" s="33" t="s">
        <v>33</v>
      </c>
      <c r="D55" s="56">
        <v>40651</v>
      </c>
      <c r="E55" s="36">
        <v>40651</v>
      </c>
      <c r="F55" s="36">
        <v>44716</v>
      </c>
      <c r="G55" s="47">
        <v>42533</v>
      </c>
    </row>
    <row r="56" spans="1:7" s="14" customFormat="1" ht="15" customHeight="1" x14ac:dyDescent="0.25">
      <c r="A56" s="97"/>
      <c r="B56" s="99"/>
      <c r="C56" s="38" t="s">
        <v>29</v>
      </c>
      <c r="D56" s="72">
        <f>SUM(D54:D55)</f>
        <v>43722</v>
      </c>
      <c r="E56" s="41">
        <f>SUM(E54:E55)</f>
        <v>43722</v>
      </c>
      <c r="F56" s="41">
        <f>SUM(F54:F55)</f>
        <v>52989</v>
      </c>
      <c r="G56" s="42">
        <f>SUM(G54:G55)</f>
        <v>54387</v>
      </c>
    </row>
    <row r="57" spans="1:7" s="14" customFormat="1" ht="15" customHeight="1" x14ac:dyDescent="0.25">
      <c r="A57" s="96" t="s">
        <v>57</v>
      </c>
      <c r="B57" s="98" t="s">
        <v>58</v>
      </c>
      <c r="C57" s="33" t="s">
        <v>26</v>
      </c>
      <c r="D57" s="56">
        <v>1400</v>
      </c>
      <c r="E57" s="36">
        <v>1400</v>
      </c>
      <c r="F57" s="36">
        <v>1400</v>
      </c>
      <c r="G57" s="47">
        <v>1400</v>
      </c>
    </row>
    <row r="58" spans="1:7" s="14" customFormat="1" ht="15" customHeight="1" x14ac:dyDescent="0.25">
      <c r="A58" s="97"/>
      <c r="B58" s="99"/>
      <c r="C58" s="38" t="s">
        <v>29</v>
      </c>
      <c r="D58" s="72">
        <f>SUM(D57)</f>
        <v>1400</v>
      </c>
      <c r="E58" s="41">
        <f>SUM(E57)</f>
        <v>1400</v>
      </c>
      <c r="F58" s="41">
        <f>SUM(F57)</f>
        <v>1400</v>
      </c>
      <c r="G58" s="42">
        <f>SUM(G57)</f>
        <v>1400</v>
      </c>
    </row>
    <row r="59" spans="1:7" s="14" customFormat="1" ht="15" customHeight="1" x14ac:dyDescent="0.25">
      <c r="A59" s="96" t="s">
        <v>59</v>
      </c>
      <c r="B59" s="98" t="s">
        <v>60</v>
      </c>
      <c r="C59" s="33" t="s">
        <v>26</v>
      </c>
      <c r="D59" s="56">
        <v>1620</v>
      </c>
      <c r="E59" s="36">
        <v>1620</v>
      </c>
      <c r="F59" s="36">
        <v>0</v>
      </c>
      <c r="G59" s="47">
        <v>0</v>
      </c>
    </row>
    <row r="60" spans="1:7" s="14" customFormat="1" ht="15" customHeight="1" x14ac:dyDescent="0.25">
      <c r="A60" s="96"/>
      <c r="B60" s="98"/>
      <c r="C60" s="33" t="s">
        <v>27</v>
      </c>
      <c r="D60" s="56"/>
      <c r="E60" s="36"/>
      <c r="F60" s="36">
        <v>12795</v>
      </c>
      <c r="G60" s="47">
        <v>12795</v>
      </c>
    </row>
    <row r="61" spans="1:7" s="14" customFormat="1" ht="15" customHeight="1" x14ac:dyDescent="0.25">
      <c r="A61" s="97"/>
      <c r="B61" s="99"/>
      <c r="C61" s="38" t="s">
        <v>29</v>
      </c>
      <c r="D61" s="72">
        <f>SUM(D59:D60)</f>
        <v>1620</v>
      </c>
      <c r="E61" s="41">
        <f>SUM(E59:E60)</f>
        <v>1620</v>
      </c>
      <c r="F61" s="41">
        <f>SUM(F59:F60)</f>
        <v>12795</v>
      </c>
      <c r="G61" s="42">
        <f>SUM(G59:G60)</f>
        <v>12795</v>
      </c>
    </row>
    <row r="62" spans="1:7" s="14" customFormat="1" ht="15" customHeight="1" x14ac:dyDescent="0.25">
      <c r="A62" s="82" t="s">
        <v>61</v>
      </c>
      <c r="B62" s="100" t="s">
        <v>62</v>
      </c>
      <c r="C62" s="33" t="s">
        <v>26</v>
      </c>
      <c r="D62" s="56">
        <v>4572</v>
      </c>
      <c r="E62" s="36">
        <v>4572</v>
      </c>
      <c r="F62" s="36">
        <v>4572</v>
      </c>
      <c r="G62" s="47">
        <v>4537</v>
      </c>
    </row>
    <row r="63" spans="1:7" s="14" customFormat="1" ht="15" customHeight="1" x14ac:dyDescent="0.25">
      <c r="A63" s="86"/>
      <c r="B63" s="101"/>
      <c r="C63" s="33" t="s">
        <v>33</v>
      </c>
      <c r="D63" s="56">
        <v>8136</v>
      </c>
      <c r="E63" s="36">
        <v>8136</v>
      </c>
      <c r="F63" s="36">
        <v>8136</v>
      </c>
      <c r="G63" s="47">
        <v>8136</v>
      </c>
    </row>
    <row r="64" spans="1:7" s="14" customFormat="1" ht="15" customHeight="1" x14ac:dyDescent="0.25">
      <c r="A64" s="83"/>
      <c r="B64" s="102"/>
      <c r="C64" s="38" t="s">
        <v>29</v>
      </c>
      <c r="D64" s="72">
        <f>SUM(D62:D63)</f>
        <v>12708</v>
      </c>
      <c r="E64" s="41">
        <f>SUM(E62:E63)</f>
        <v>12708</v>
      </c>
      <c r="F64" s="41">
        <f>SUM(F62:F63)</f>
        <v>12708</v>
      </c>
      <c r="G64" s="42">
        <f>SUM(G62:G63)</f>
        <v>12673</v>
      </c>
    </row>
    <row r="65" spans="1:7" s="14" customFormat="1" ht="15" customHeight="1" x14ac:dyDescent="0.25">
      <c r="A65" s="107" t="s">
        <v>63</v>
      </c>
      <c r="B65" s="108" t="s">
        <v>64</v>
      </c>
      <c r="C65" s="33" t="s">
        <v>24</v>
      </c>
      <c r="D65" s="56">
        <v>11618</v>
      </c>
      <c r="E65" s="36">
        <v>11663</v>
      </c>
      <c r="F65" s="36">
        <v>11663</v>
      </c>
      <c r="G65" s="47">
        <v>11608</v>
      </c>
    </row>
    <row r="66" spans="1:7" s="14" customFormat="1" ht="15" customHeight="1" x14ac:dyDescent="0.25">
      <c r="A66" s="96"/>
      <c r="B66" s="98"/>
      <c r="C66" s="33" t="s">
        <v>25</v>
      </c>
      <c r="D66" s="56">
        <v>3244</v>
      </c>
      <c r="E66" s="36">
        <v>3244</v>
      </c>
      <c r="F66" s="36">
        <v>3244</v>
      </c>
      <c r="G66" s="47">
        <v>3217</v>
      </c>
    </row>
    <row r="67" spans="1:7" s="14" customFormat="1" ht="15" customHeight="1" x14ac:dyDescent="0.25">
      <c r="A67" s="96"/>
      <c r="B67" s="98"/>
      <c r="C67" s="33" t="s">
        <v>26</v>
      </c>
      <c r="D67" s="56">
        <v>12110</v>
      </c>
      <c r="E67" s="36">
        <v>12110</v>
      </c>
      <c r="F67" s="36">
        <v>12110</v>
      </c>
      <c r="G67" s="47">
        <v>10836</v>
      </c>
    </row>
    <row r="68" spans="1:7" s="14" customFormat="1" ht="15" customHeight="1" x14ac:dyDescent="0.25">
      <c r="A68" s="96"/>
      <c r="B68" s="98"/>
      <c r="C68" s="33" t="s">
        <v>28</v>
      </c>
      <c r="D68" s="56">
        <v>5364</v>
      </c>
      <c r="E68" s="36">
        <v>5584</v>
      </c>
      <c r="F68" s="36">
        <v>5364</v>
      </c>
      <c r="G68" s="47">
        <v>4868</v>
      </c>
    </row>
    <row r="69" spans="1:7" s="14" customFormat="1" ht="15" customHeight="1" x14ac:dyDescent="0.25">
      <c r="A69" s="96"/>
      <c r="B69" s="98"/>
      <c r="C69" s="33" t="s">
        <v>45</v>
      </c>
      <c r="D69" s="56"/>
      <c r="E69" s="36"/>
      <c r="F69" s="36"/>
      <c r="G69" s="47"/>
    </row>
    <row r="70" spans="1:7" s="14" customFormat="1" ht="15" customHeight="1" x14ac:dyDescent="0.25">
      <c r="A70" s="96"/>
      <c r="B70" s="98"/>
      <c r="C70" s="33" t="s">
        <v>29</v>
      </c>
      <c r="D70" s="56">
        <f>SUM(D65:D69)</f>
        <v>32336</v>
      </c>
      <c r="E70" s="36">
        <f>SUM(E65:E69)</f>
        <v>32601</v>
      </c>
      <c r="F70" s="36">
        <f>SUM(F65:F69)</f>
        <v>32381</v>
      </c>
      <c r="G70" s="47">
        <f>SUM(G65:G69)</f>
        <v>30529</v>
      </c>
    </row>
    <row r="71" spans="1:7" s="14" customFormat="1" ht="15" customHeight="1" x14ac:dyDescent="0.25">
      <c r="A71" s="97"/>
      <c r="B71" s="99"/>
      <c r="C71" s="38" t="s">
        <v>30</v>
      </c>
      <c r="D71" s="72">
        <v>6</v>
      </c>
      <c r="E71" s="41">
        <v>6</v>
      </c>
      <c r="F71" s="41">
        <v>6</v>
      </c>
      <c r="G71" s="42">
        <v>6</v>
      </c>
    </row>
    <row r="72" spans="1:7" s="14" customFormat="1" ht="15" customHeight="1" x14ac:dyDescent="0.25">
      <c r="A72" s="82" t="s">
        <v>65</v>
      </c>
      <c r="B72" s="84" t="s">
        <v>66</v>
      </c>
      <c r="C72" s="46" t="s">
        <v>26</v>
      </c>
      <c r="D72" s="56">
        <v>0</v>
      </c>
      <c r="E72" s="36">
        <v>0</v>
      </c>
      <c r="F72" s="36">
        <v>0</v>
      </c>
      <c r="G72" s="47">
        <v>224</v>
      </c>
    </row>
    <row r="73" spans="1:7" s="14" customFormat="1" ht="15" customHeight="1" x14ac:dyDescent="0.25">
      <c r="A73" s="83"/>
      <c r="B73" s="85"/>
      <c r="C73" s="48" t="s">
        <v>29</v>
      </c>
      <c r="D73" s="72">
        <f>SUM(D72)</f>
        <v>0</v>
      </c>
      <c r="E73" s="41">
        <f>SUM(E72)</f>
        <v>0</v>
      </c>
      <c r="F73" s="41">
        <f>SUM(F72)</f>
        <v>0</v>
      </c>
      <c r="G73" s="42">
        <f>SUM(G72)</f>
        <v>224</v>
      </c>
    </row>
    <row r="74" spans="1:7" s="14" customFormat="1" ht="15" customHeight="1" x14ac:dyDescent="0.25">
      <c r="A74" s="82" t="s">
        <v>67</v>
      </c>
      <c r="B74" s="84" t="s">
        <v>68</v>
      </c>
      <c r="C74" s="46" t="s">
        <v>26</v>
      </c>
      <c r="D74" s="56">
        <v>750</v>
      </c>
      <c r="E74" s="36">
        <v>750</v>
      </c>
      <c r="F74" s="36">
        <v>750</v>
      </c>
      <c r="G74" s="47">
        <v>733</v>
      </c>
    </row>
    <row r="75" spans="1:7" s="14" customFormat="1" ht="15" customHeight="1" x14ac:dyDescent="0.25">
      <c r="A75" s="83"/>
      <c r="B75" s="85"/>
      <c r="C75" s="48" t="s">
        <v>29</v>
      </c>
      <c r="D75" s="72">
        <f>SUM(D74)</f>
        <v>750</v>
      </c>
      <c r="E75" s="41">
        <f>SUM(E74)</f>
        <v>750</v>
      </c>
      <c r="F75" s="41">
        <f>SUM(F74)</f>
        <v>750</v>
      </c>
      <c r="G75" s="42">
        <f>SUM(G74)</f>
        <v>733</v>
      </c>
    </row>
    <row r="76" spans="1:7" s="14" customFormat="1" ht="15" customHeight="1" x14ac:dyDescent="0.25">
      <c r="A76" s="82" t="s">
        <v>69</v>
      </c>
      <c r="B76" s="84" t="s">
        <v>70</v>
      </c>
      <c r="C76" s="46" t="s">
        <v>27</v>
      </c>
      <c r="D76" s="56">
        <v>805</v>
      </c>
      <c r="E76" s="36">
        <v>805</v>
      </c>
      <c r="F76" s="36">
        <v>805</v>
      </c>
      <c r="G76" s="47">
        <v>805</v>
      </c>
    </row>
    <row r="77" spans="1:7" s="14" customFormat="1" ht="15" customHeight="1" x14ac:dyDescent="0.25">
      <c r="A77" s="83"/>
      <c r="B77" s="85"/>
      <c r="C77" s="48" t="s">
        <v>29</v>
      </c>
      <c r="D77" s="72">
        <f>SUM(D76)</f>
        <v>805</v>
      </c>
      <c r="E77" s="41">
        <f>SUM(E76)</f>
        <v>805</v>
      </c>
      <c r="F77" s="41">
        <f>SUM(F76)</f>
        <v>805</v>
      </c>
      <c r="G77" s="42">
        <f>SUM(G76)</f>
        <v>805</v>
      </c>
    </row>
    <row r="78" spans="1:7" s="14" customFormat="1" ht="15" customHeight="1" x14ac:dyDescent="0.25">
      <c r="A78" s="82" t="s">
        <v>71</v>
      </c>
      <c r="B78" s="84" t="s">
        <v>72</v>
      </c>
      <c r="C78" s="46" t="s">
        <v>26</v>
      </c>
      <c r="D78" s="56">
        <v>825</v>
      </c>
      <c r="E78" s="36">
        <v>825</v>
      </c>
      <c r="F78" s="36">
        <v>825</v>
      </c>
      <c r="G78" s="47">
        <v>782</v>
      </c>
    </row>
    <row r="79" spans="1:7" s="14" customFormat="1" ht="15" customHeight="1" x14ac:dyDescent="0.25">
      <c r="A79" s="83"/>
      <c r="B79" s="85"/>
      <c r="C79" s="48" t="s">
        <v>29</v>
      </c>
      <c r="D79" s="72">
        <f>SUM(D78)</f>
        <v>825</v>
      </c>
      <c r="E79" s="41">
        <f>SUM(E78)</f>
        <v>825</v>
      </c>
      <c r="F79" s="41">
        <f>SUM(F78)</f>
        <v>825</v>
      </c>
      <c r="G79" s="42">
        <f>SUM(G78)</f>
        <v>782</v>
      </c>
    </row>
    <row r="80" spans="1:7" s="14" customFormat="1" ht="15" customHeight="1" x14ac:dyDescent="0.25">
      <c r="A80" s="82" t="s">
        <v>73</v>
      </c>
      <c r="B80" s="84" t="s">
        <v>74</v>
      </c>
      <c r="C80" s="46" t="s">
        <v>26</v>
      </c>
      <c r="D80" s="56">
        <v>1989</v>
      </c>
      <c r="E80" s="36">
        <v>1989</v>
      </c>
      <c r="F80" s="36">
        <v>1989</v>
      </c>
      <c r="G80" s="47">
        <v>1989</v>
      </c>
    </row>
    <row r="81" spans="1:7" s="14" customFormat="1" ht="15" customHeight="1" x14ac:dyDescent="0.25">
      <c r="A81" s="83"/>
      <c r="B81" s="85"/>
      <c r="C81" s="48" t="s">
        <v>29</v>
      </c>
      <c r="D81" s="72">
        <f>SUM(D80:D80)</f>
        <v>1989</v>
      </c>
      <c r="E81" s="41">
        <f>SUM(E80:E80)</f>
        <v>1989</v>
      </c>
      <c r="F81" s="41">
        <f>SUM(F80:F80)</f>
        <v>1989</v>
      </c>
      <c r="G81" s="42">
        <f>SUM(G80:G80)</f>
        <v>1989</v>
      </c>
    </row>
    <row r="82" spans="1:7" s="14" customFormat="1" ht="15" customHeight="1" x14ac:dyDescent="0.25">
      <c r="A82" s="82" t="s">
        <v>75</v>
      </c>
      <c r="B82" s="84" t="s">
        <v>76</v>
      </c>
      <c r="C82" s="46" t="s">
        <v>26</v>
      </c>
      <c r="D82" s="56">
        <v>150</v>
      </c>
      <c r="E82" s="36">
        <v>150</v>
      </c>
      <c r="F82" s="36">
        <v>150</v>
      </c>
      <c r="G82" s="47">
        <v>150</v>
      </c>
    </row>
    <row r="83" spans="1:7" s="14" customFormat="1" ht="15" customHeight="1" x14ac:dyDescent="0.25">
      <c r="A83" s="83"/>
      <c r="B83" s="85"/>
      <c r="C83" s="48" t="s">
        <v>29</v>
      </c>
      <c r="D83" s="72">
        <f>SUM(D82)</f>
        <v>150</v>
      </c>
      <c r="E83" s="41">
        <f>SUM(E82)</f>
        <v>150</v>
      </c>
      <c r="F83" s="41">
        <f>SUM(F82)</f>
        <v>150</v>
      </c>
      <c r="G83" s="42">
        <f>SUM(G82)</f>
        <v>150</v>
      </c>
    </row>
    <row r="84" spans="1:7" s="14" customFormat="1" ht="15" customHeight="1" x14ac:dyDescent="0.25">
      <c r="A84" s="90" t="s">
        <v>77</v>
      </c>
      <c r="B84" s="93" t="s">
        <v>78</v>
      </c>
      <c r="C84" s="46" t="s">
        <v>24</v>
      </c>
      <c r="D84" s="56">
        <v>100</v>
      </c>
      <c r="E84" s="36">
        <v>165</v>
      </c>
      <c r="F84" s="36">
        <v>272</v>
      </c>
      <c r="G84" s="47">
        <v>277</v>
      </c>
    </row>
    <row r="85" spans="1:7" s="14" customFormat="1" ht="15" customHeight="1" x14ac:dyDescent="0.25">
      <c r="A85" s="91"/>
      <c r="B85" s="94"/>
      <c r="C85" s="46" t="s">
        <v>25</v>
      </c>
      <c r="D85" s="56">
        <v>25</v>
      </c>
      <c r="E85" s="36">
        <v>41</v>
      </c>
      <c r="F85" s="36">
        <v>68</v>
      </c>
      <c r="G85" s="47">
        <v>67</v>
      </c>
    </row>
    <row r="86" spans="1:7" s="14" customFormat="1" ht="15" customHeight="1" x14ac:dyDescent="0.25">
      <c r="A86" s="91"/>
      <c r="B86" s="94"/>
      <c r="C86" s="46" t="s">
        <v>26</v>
      </c>
      <c r="D86" s="56">
        <v>581</v>
      </c>
      <c r="E86" s="36">
        <v>500</v>
      </c>
      <c r="F86" s="36">
        <v>500</v>
      </c>
      <c r="G86" s="47">
        <v>500</v>
      </c>
    </row>
    <row r="87" spans="1:7" s="14" customFormat="1" ht="15" customHeight="1" x14ac:dyDescent="0.25">
      <c r="A87" s="91"/>
      <c r="B87" s="94"/>
      <c r="C87" s="46" t="s">
        <v>33</v>
      </c>
      <c r="D87" s="56">
        <v>245</v>
      </c>
      <c r="E87" s="36">
        <v>283</v>
      </c>
      <c r="F87" s="36">
        <v>283</v>
      </c>
      <c r="G87" s="47">
        <v>283</v>
      </c>
    </row>
    <row r="88" spans="1:7" s="14" customFormat="1" ht="15" customHeight="1" x14ac:dyDescent="0.25">
      <c r="A88" s="92"/>
      <c r="B88" s="95"/>
      <c r="C88" s="48" t="s">
        <v>29</v>
      </c>
      <c r="D88" s="72">
        <f>SUM(D84:D87)</f>
        <v>951</v>
      </c>
      <c r="E88" s="41">
        <f>SUM(E84:E87)</f>
        <v>989</v>
      </c>
      <c r="F88" s="41">
        <f>SUM(F84:F87)</f>
        <v>1123</v>
      </c>
      <c r="G88" s="42">
        <f>SUM(G84:G87)</f>
        <v>1127</v>
      </c>
    </row>
    <row r="89" spans="1:7" s="14" customFormat="1" ht="15" customHeight="1" x14ac:dyDescent="0.25">
      <c r="A89" s="90" t="s">
        <v>79</v>
      </c>
      <c r="B89" s="93" t="s">
        <v>80</v>
      </c>
      <c r="C89" s="43" t="s">
        <v>24</v>
      </c>
      <c r="D89" s="55">
        <v>5430</v>
      </c>
      <c r="E89" s="31">
        <v>3876</v>
      </c>
      <c r="F89" s="31">
        <v>3995</v>
      </c>
      <c r="G89" s="45">
        <v>3851</v>
      </c>
    </row>
    <row r="90" spans="1:7" s="14" customFormat="1" ht="15" customHeight="1" x14ac:dyDescent="0.25">
      <c r="A90" s="91"/>
      <c r="B90" s="94"/>
      <c r="C90" s="46" t="s">
        <v>25</v>
      </c>
      <c r="D90" s="56">
        <v>1529</v>
      </c>
      <c r="E90" s="36">
        <v>1109</v>
      </c>
      <c r="F90" s="36">
        <v>1111</v>
      </c>
      <c r="G90" s="47">
        <v>1101</v>
      </c>
    </row>
    <row r="91" spans="1:7" s="14" customFormat="1" ht="15" customHeight="1" x14ac:dyDescent="0.25">
      <c r="A91" s="91"/>
      <c r="B91" s="94"/>
      <c r="C91" s="46" t="s">
        <v>26</v>
      </c>
      <c r="D91" s="56">
        <v>29526</v>
      </c>
      <c r="E91" s="36">
        <v>31500</v>
      </c>
      <c r="F91" s="36">
        <v>37088</v>
      </c>
      <c r="G91" s="47">
        <v>36860</v>
      </c>
    </row>
    <row r="92" spans="1:7" s="14" customFormat="1" ht="15" customHeight="1" x14ac:dyDescent="0.25">
      <c r="A92" s="91"/>
      <c r="B92" s="94"/>
      <c r="C92" s="46" t="s">
        <v>27</v>
      </c>
      <c r="D92" s="56">
        <v>80</v>
      </c>
      <c r="E92" s="36">
        <v>80</v>
      </c>
      <c r="F92" s="36">
        <v>80</v>
      </c>
      <c r="G92" s="47">
        <v>80</v>
      </c>
    </row>
    <row r="93" spans="1:7" s="14" customFormat="1" ht="15" customHeight="1" x14ac:dyDescent="0.25">
      <c r="A93" s="91"/>
      <c r="B93" s="94"/>
      <c r="C93" s="46" t="s">
        <v>33</v>
      </c>
      <c r="D93" s="56">
        <v>4487</v>
      </c>
      <c r="E93" s="36">
        <v>4487</v>
      </c>
      <c r="F93" s="36">
        <v>4176</v>
      </c>
      <c r="G93" s="47">
        <v>8906</v>
      </c>
    </row>
    <row r="94" spans="1:7" s="14" customFormat="1" ht="15" customHeight="1" x14ac:dyDescent="0.25">
      <c r="A94" s="91"/>
      <c r="B94" s="94"/>
      <c r="C94" s="46" t="s">
        <v>29</v>
      </c>
      <c r="D94" s="56">
        <f>SUM(D89:D93)</f>
        <v>41052</v>
      </c>
      <c r="E94" s="36">
        <f>SUM(E89:E93)</f>
        <v>41052</v>
      </c>
      <c r="F94" s="36">
        <f>SUM(F89:F93)</f>
        <v>46450</v>
      </c>
      <c r="G94" s="47">
        <f>SUM(G89:G93)</f>
        <v>50798</v>
      </c>
    </row>
    <row r="95" spans="1:7" s="14" customFormat="1" ht="15" customHeight="1" x14ac:dyDescent="0.25">
      <c r="A95" s="91"/>
      <c r="B95" s="94"/>
      <c r="C95" s="46" t="s">
        <v>30</v>
      </c>
      <c r="D95" s="56">
        <v>3</v>
      </c>
      <c r="E95" s="36">
        <v>3</v>
      </c>
      <c r="F95" s="36">
        <v>3</v>
      </c>
      <c r="G95" s="47">
        <v>3</v>
      </c>
    </row>
    <row r="96" spans="1:7" s="14" customFormat="1" ht="15" customHeight="1" x14ac:dyDescent="0.25">
      <c r="A96" s="103" t="s">
        <v>81</v>
      </c>
      <c r="B96" s="104" t="s">
        <v>82</v>
      </c>
      <c r="C96" s="73" t="s">
        <v>26</v>
      </c>
      <c r="D96" s="74">
        <v>540</v>
      </c>
      <c r="E96" s="75">
        <v>540</v>
      </c>
      <c r="F96" s="75">
        <v>540</v>
      </c>
      <c r="G96" s="76">
        <v>315</v>
      </c>
    </row>
    <row r="97" spans="1:7" s="14" customFormat="1" ht="15" customHeight="1" x14ac:dyDescent="0.25">
      <c r="A97" s="96"/>
      <c r="B97" s="98"/>
      <c r="C97" s="33" t="s">
        <v>33</v>
      </c>
      <c r="D97" s="56"/>
      <c r="E97" s="36"/>
      <c r="F97" s="36"/>
      <c r="G97" s="47"/>
    </row>
    <row r="98" spans="1:7" s="14" customFormat="1" ht="15" customHeight="1" x14ac:dyDescent="0.25">
      <c r="A98" s="96"/>
      <c r="B98" s="98"/>
      <c r="C98" s="33" t="s">
        <v>29</v>
      </c>
      <c r="D98" s="56">
        <f>SUM(D96:D96)</f>
        <v>540</v>
      </c>
      <c r="E98" s="36">
        <f>SUM(E96:E96)</f>
        <v>540</v>
      </c>
      <c r="F98" s="36">
        <f>SUM(F96:F96)</f>
        <v>540</v>
      </c>
      <c r="G98" s="47">
        <f>SUM(G96:G96)</f>
        <v>315</v>
      </c>
    </row>
    <row r="99" spans="1:7" s="14" customFormat="1" ht="15" customHeight="1" x14ac:dyDescent="0.25">
      <c r="A99" s="90" t="s">
        <v>83</v>
      </c>
      <c r="B99" s="93" t="s">
        <v>84</v>
      </c>
      <c r="C99" s="43" t="s">
        <v>24</v>
      </c>
      <c r="D99" s="30">
        <v>303</v>
      </c>
      <c r="E99" s="31">
        <v>303</v>
      </c>
      <c r="F99" s="31">
        <v>303</v>
      </c>
      <c r="G99" s="45">
        <v>327</v>
      </c>
    </row>
    <row r="100" spans="1:7" s="14" customFormat="1" ht="15" customHeight="1" x14ac:dyDescent="0.25">
      <c r="A100" s="91"/>
      <c r="B100" s="94"/>
      <c r="C100" s="46" t="s">
        <v>25</v>
      </c>
      <c r="D100" s="35">
        <v>74</v>
      </c>
      <c r="E100" s="36">
        <v>74</v>
      </c>
      <c r="F100" s="36">
        <v>74</v>
      </c>
      <c r="G100" s="47">
        <v>79</v>
      </c>
    </row>
    <row r="101" spans="1:7" s="14" customFormat="1" ht="15" customHeight="1" x14ac:dyDescent="0.25">
      <c r="A101" s="91"/>
      <c r="B101" s="94"/>
      <c r="C101" s="46" t="s">
        <v>26</v>
      </c>
      <c r="D101" s="35">
        <v>230</v>
      </c>
      <c r="E101" s="36">
        <v>230</v>
      </c>
      <c r="F101" s="36">
        <v>188</v>
      </c>
      <c r="G101" s="47">
        <v>188</v>
      </c>
    </row>
    <row r="102" spans="1:7" s="14" customFormat="1" ht="15" customHeight="1" x14ac:dyDescent="0.25">
      <c r="A102" s="91"/>
      <c r="B102" s="94"/>
      <c r="C102" s="46" t="s">
        <v>33</v>
      </c>
      <c r="D102" s="35">
        <v>117</v>
      </c>
      <c r="E102" s="36">
        <v>117</v>
      </c>
      <c r="F102" s="36">
        <v>139</v>
      </c>
      <c r="G102" s="47">
        <v>217</v>
      </c>
    </row>
    <row r="103" spans="1:7" s="14" customFormat="1" ht="15" customHeight="1" thickBot="1" x14ac:dyDescent="0.3">
      <c r="A103" s="105"/>
      <c r="B103" s="106"/>
      <c r="C103" s="58" t="s">
        <v>29</v>
      </c>
      <c r="D103" s="60">
        <f>SUM(D99:D102)</f>
        <v>724</v>
      </c>
      <c r="E103" s="61">
        <f>SUM(E99:E102)</f>
        <v>724</v>
      </c>
      <c r="F103" s="61">
        <f>SUM(F99:F102)</f>
        <v>704</v>
      </c>
      <c r="G103" s="62">
        <f>SUM(G99:G102)</f>
        <v>811</v>
      </c>
    </row>
    <row r="104" spans="1:7" s="14" customFormat="1" ht="6.75" customHeight="1" thickTop="1" x14ac:dyDescent="0.25">
      <c r="A104" s="63"/>
      <c r="B104" s="64"/>
      <c r="C104" s="65"/>
      <c r="D104" s="66"/>
      <c r="E104" s="66"/>
      <c r="F104" s="66"/>
      <c r="G104" s="66"/>
    </row>
    <row r="105" spans="1:7" s="14" customFormat="1" ht="6.75" customHeight="1" thickBot="1" x14ac:dyDescent="0.3">
      <c r="A105" s="67"/>
      <c r="B105" s="68"/>
      <c r="C105" s="69"/>
      <c r="D105" s="70"/>
      <c r="E105" s="70"/>
      <c r="F105" s="70"/>
      <c r="G105" s="70"/>
    </row>
    <row r="106" spans="1:7" s="14" customFormat="1" ht="15" customHeight="1" thickTop="1" x14ac:dyDescent="0.25">
      <c r="A106" s="90" t="s">
        <v>85</v>
      </c>
      <c r="B106" s="93" t="s">
        <v>86</v>
      </c>
      <c r="C106" s="43" t="s">
        <v>24</v>
      </c>
      <c r="D106" s="30">
        <v>4860</v>
      </c>
      <c r="E106" s="71">
        <v>4860</v>
      </c>
      <c r="F106" s="71">
        <v>4859</v>
      </c>
      <c r="G106" s="45">
        <v>4858</v>
      </c>
    </row>
    <row r="107" spans="1:7" s="14" customFormat="1" ht="15" customHeight="1" x14ac:dyDescent="0.25">
      <c r="A107" s="91"/>
      <c r="B107" s="94"/>
      <c r="C107" s="46" t="s">
        <v>25</v>
      </c>
      <c r="D107" s="35">
        <v>1336</v>
      </c>
      <c r="E107" s="36">
        <v>1336</v>
      </c>
      <c r="F107" s="36">
        <v>1336</v>
      </c>
      <c r="G107" s="47">
        <v>1335</v>
      </c>
    </row>
    <row r="108" spans="1:7" s="14" customFormat="1" ht="15" customHeight="1" x14ac:dyDescent="0.25">
      <c r="A108" s="91"/>
      <c r="B108" s="94"/>
      <c r="C108" s="46" t="s">
        <v>26</v>
      </c>
      <c r="D108" s="35">
        <v>5309</v>
      </c>
      <c r="E108" s="36">
        <v>5598</v>
      </c>
      <c r="F108" s="36">
        <v>5343</v>
      </c>
      <c r="G108" s="47">
        <v>5200</v>
      </c>
    </row>
    <row r="109" spans="1:7" s="14" customFormat="1" ht="15" customHeight="1" x14ac:dyDescent="0.25">
      <c r="A109" s="91"/>
      <c r="B109" s="94"/>
      <c r="C109" s="46" t="s">
        <v>33</v>
      </c>
      <c r="D109" s="35">
        <v>12899</v>
      </c>
      <c r="E109" s="36">
        <v>13592</v>
      </c>
      <c r="F109" s="36">
        <v>13558</v>
      </c>
      <c r="G109" s="47">
        <v>13998</v>
      </c>
    </row>
    <row r="110" spans="1:7" s="14" customFormat="1" ht="15" customHeight="1" x14ac:dyDescent="0.25">
      <c r="A110" s="91"/>
      <c r="B110" s="94"/>
      <c r="C110" s="46" t="s">
        <v>36</v>
      </c>
      <c r="D110" s="35"/>
      <c r="E110" s="36"/>
      <c r="F110" s="36"/>
      <c r="G110" s="47"/>
    </row>
    <row r="111" spans="1:7" s="14" customFormat="1" ht="15" customHeight="1" x14ac:dyDescent="0.25">
      <c r="A111" s="91"/>
      <c r="B111" s="94"/>
      <c r="C111" s="46" t="s">
        <v>29</v>
      </c>
      <c r="D111" s="35">
        <f>SUM(D106:D110)</f>
        <v>24404</v>
      </c>
      <c r="E111" s="36">
        <f>SUM(E106:E110)</f>
        <v>25386</v>
      </c>
      <c r="F111" s="36">
        <f>SUM(F106:F110)</f>
        <v>25096</v>
      </c>
      <c r="G111" s="47">
        <f>SUM(G106:G110)</f>
        <v>25391</v>
      </c>
    </row>
    <row r="112" spans="1:7" s="14" customFormat="1" ht="15" customHeight="1" x14ac:dyDescent="0.25">
      <c r="A112" s="92"/>
      <c r="B112" s="95"/>
      <c r="C112" s="48" t="s">
        <v>30</v>
      </c>
      <c r="D112" s="40">
        <v>2</v>
      </c>
      <c r="E112" s="41">
        <v>2</v>
      </c>
      <c r="F112" s="41">
        <v>2</v>
      </c>
      <c r="G112" s="42">
        <v>2</v>
      </c>
    </row>
    <row r="113" spans="1:7" s="14" customFormat="1" ht="15" customHeight="1" x14ac:dyDescent="0.25">
      <c r="A113" s="96" t="s">
        <v>87</v>
      </c>
      <c r="B113" s="98" t="s">
        <v>88</v>
      </c>
      <c r="C113" s="33" t="s">
        <v>26</v>
      </c>
      <c r="D113" s="35">
        <v>1270</v>
      </c>
      <c r="E113" s="36">
        <v>1270</v>
      </c>
      <c r="F113" s="36">
        <v>1270</v>
      </c>
      <c r="G113" s="47">
        <v>1270</v>
      </c>
    </row>
    <row r="114" spans="1:7" s="14" customFormat="1" ht="15" customHeight="1" x14ac:dyDescent="0.25">
      <c r="A114" s="97"/>
      <c r="B114" s="99"/>
      <c r="C114" s="38" t="s">
        <v>29</v>
      </c>
      <c r="D114" s="40">
        <f>SUM(D113)</f>
        <v>1270</v>
      </c>
      <c r="E114" s="41">
        <f>SUM(E113)</f>
        <v>1270</v>
      </c>
      <c r="F114" s="41">
        <f>SUM(F113)</f>
        <v>1270</v>
      </c>
      <c r="G114" s="42">
        <f>SUM(G113)</f>
        <v>1270</v>
      </c>
    </row>
    <row r="115" spans="1:7" s="14" customFormat="1" ht="15" customHeight="1" x14ac:dyDescent="0.25">
      <c r="A115" s="90" t="s">
        <v>89</v>
      </c>
      <c r="B115" s="93" t="s">
        <v>90</v>
      </c>
      <c r="C115" s="46" t="s">
        <v>27</v>
      </c>
      <c r="D115" s="35">
        <v>6739</v>
      </c>
      <c r="E115" s="36">
        <v>6829</v>
      </c>
      <c r="F115" s="36">
        <v>6829</v>
      </c>
      <c r="G115" s="47">
        <v>6970</v>
      </c>
    </row>
    <row r="116" spans="1:7" s="14" customFormat="1" ht="15" customHeight="1" x14ac:dyDescent="0.25">
      <c r="A116" s="92"/>
      <c r="B116" s="95"/>
      <c r="C116" s="48" t="s">
        <v>29</v>
      </c>
      <c r="D116" s="40">
        <f>SUM(D115)</f>
        <v>6739</v>
      </c>
      <c r="E116" s="41">
        <f>SUM(E115)</f>
        <v>6829</v>
      </c>
      <c r="F116" s="41">
        <f>SUM(F115)</f>
        <v>6829</v>
      </c>
      <c r="G116" s="42">
        <f>SUM(G115)</f>
        <v>6970</v>
      </c>
    </row>
    <row r="117" spans="1:7" s="14" customFormat="1" ht="15" customHeight="1" x14ac:dyDescent="0.25">
      <c r="A117" s="82" t="s">
        <v>91</v>
      </c>
      <c r="B117" s="100" t="s">
        <v>92</v>
      </c>
      <c r="C117" s="28" t="s">
        <v>24</v>
      </c>
      <c r="D117" s="30">
        <v>200</v>
      </c>
      <c r="E117" s="31">
        <v>200</v>
      </c>
      <c r="F117" s="31">
        <v>200</v>
      </c>
      <c r="G117" s="45">
        <v>112</v>
      </c>
    </row>
    <row r="118" spans="1:7" s="14" customFormat="1" ht="15" customHeight="1" x14ac:dyDescent="0.25">
      <c r="A118" s="86"/>
      <c r="B118" s="101"/>
      <c r="C118" s="33" t="s">
        <v>25</v>
      </c>
      <c r="D118" s="35">
        <v>127</v>
      </c>
      <c r="E118" s="36">
        <v>127</v>
      </c>
      <c r="F118" s="36">
        <v>127</v>
      </c>
      <c r="G118" s="47">
        <v>0</v>
      </c>
    </row>
    <row r="119" spans="1:7" s="14" customFormat="1" ht="15" customHeight="1" x14ac:dyDescent="0.25">
      <c r="A119" s="86"/>
      <c r="B119" s="101"/>
      <c r="C119" s="33" t="s">
        <v>26</v>
      </c>
      <c r="D119" s="35">
        <v>725</v>
      </c>
      <c r="E119" s="36">
        <v>725</v>
      </c>
      <c r="F119" s="36">
        <v>725</v>
      </c>
      <c r="G119" s="47">
        <v>725</v>
      </c>
    </row>
    <row r="120" spans="1:7" s="14" customFormat="1" ht="15" customHeight="1" x14ac:dyDescent="0.25">
      <c r="A120" s="83"/>
      <c r="B120" s="102"/>
      <c r="C120" s="38" t="s">
        <v>29</v>
      </c>
      <c r="D120" s="40">
        <f>SUM(D117:D119)</f>
        <v>1052</v>
      </c>
      <c r="E120" s="41">
        <f>SUM(E117:E119)</f>
        <v>1052</v>
      </c>
      <c r="F120" s="41">
        <f>SUM(F117:F119)</f>
        <v>1052</v>
      </c>
      <c r="G120" s="42">
        <f>SUM(G117:G119)</f>
        <v>837</v>
      </c>
    </row>
    <row r="121" spans="1:7" s="14" customFormat="1" ht="15" customHeight="1" x14ac:dyDescent="0.25">
      <c r="A121" s="90" t="s">
        <v>93</v>
      </c>
      <c r="B121" s="93" t="s">
        <v>94</v>
      </c>
      <c r="C121" s="77" t="s">
        <v>24</v>
      </c>
      <c r="D121" s="30">
        <v>0</v>
      </c>
      <c r="E121" s="31">
        <v>23</v>
      </c>
      <c r="F121" s="31">
        <v>23</v>
      </c>
      <c r="G121" s="45">
        <v>23</v>
      </c>
    </row>
    <row r="122" spans="1:7" s="14" customFormat="1" ht="15" customHeight="1" x14ac:dyDescent="0.25">
      <c r="A122" s="91"/>
      <c r="B122" s="94"/>
      <c r="C122" s="78" t="s">
        <v>95</v>
      </c>
      <c r="D122" s="35">
        <v>0</v>
      </c>
      <c r="E122" s="36">
        <v>5</v>
      </c>
      <c r="F122" s="36">
        <v>6</v>
      </c>
      <c r="G122" s="47">
        <v>6</v>
      </c>
    </row>
    <row r="123" spans="1:7" s="14" customFormat="1" ht="15" customHeight="1" x14ac:dyDescent="0.25">
      <c r="A123" s="91"/>
      <c r="B123" s="94"/>
      <c r="C123" s="78" t="s">
        <v>96</v>
      </c>
      <c r="D123" s="35">
        <v>0</v>
      </c>
      <c r="E123" s="36">
        <v>0</v>
      </c>
      <c r="F123" s="36">
        <v>0</v>
      </c>
      <c r="G123" s="47">
        <v>0</v>
      </c>
    </row>
    <row r="124" spans="1:7" s="14" customFormat="1" ht="15" customHeight="1" x14ac:dyDescent="0.25">
      <c r="A124" s="91"/>
      <c r="B124" s="94"/>
      <c r="C124" s="78" t="s">
        <v>27</v>
      </c>
      <c r="D124" s="35">
        <v>300</v>
      </c>
      <c r="E124" s="36">
        <v>178</v>
      </c>
      <c r="F124" s="36">
        <v>178</v>
      </c>
      <c r="G124" s="47">
        <v>178</v>
      </c>
    </row>
    <row r="125" spans="1:7" s="14" customFormat="1" ht="15" customHeight="1" x14ac:dyDescent="0.25">
      <c r="A125" s="92"/>
      <c r="B125" s="95"/>
      <c r="C125" s="79" t="s">
        <v>29</v>
      </c>
      <c r="D125" s="40">
        <f>SUM(D121:D124)</f>
        <v>300</v>
      </c>
      <c r="E125" s="41">
        <f>SUM(E121:E124)</f>
        <v>206</v>
      </c>
      <c r="F125" s="41">
        <f>SUM(F121:F124)</f>
        <v>207</v>
      </c>
      <c r="G125" s="42">
        <f>SUM(G121:G124)</f>
        <v>207</v>
      </c>
    </row>
    <row r="126" spans="1:7" s="14" customFormat="1" ht="15" customHeight="1" x14ac:dyDescent="0.25">
      <c r="A126" s="82" t="s">
        <v>97</v>
      </c>
      <c r="B126" s="84" t="s">
        <v>98</v>
      </c>
      <c r="C126" s="46" t="s">
        <v>99</v>
      </c>
      <c r="D126" s="35">
        <v>300</v>
      </c>
      <c r="E126" s="36">
        <v>300</v>
      </c>
      <c r="F126" s="36">
        <v>0</v>
      </c>
      <c r="G126" s="47">
        <v>0</v>
      </c>
    </row>
    <row r="127" spans="1:7" s="14" customFormat="1" ht="15" customHeight="1" x14ac:dyDescent="0.25">
      <c r="A127" s="83"/>
      <c r="B127" s="85"/>
      <c r="C127" s="48" t="s">
        <v>29</v>
      </c>
      <c r="D127" s="40">
        <f>SUM(D126)</f>
        <v>300</v>
      </c>
      <c r="E127" s="41">
        <f>SUM(E126)</f>
        <v>300</v>
      </c>
      <c r="F127" s="41">
        <f>SUM(F126)</f>
        <v>0</v>
      </c>
      <c r="G127" s="42">
        <f>SUM(G126)</f>
        <v>0</v>
      </c>
    </row>
    <row r="128" spans="1:7" s="14" customFormat="1" ht="15" customHeight="1" x14ac:dyDescent="0.25">
      <c r="A128" s="91" t="s">
        <v>100</v>
      </c>
      <c r="B128" s="94" t="s">
        <v>101</v>
      </c>
      <c r="C128" s="46" t="s">
        <v>99</v>
      </c>
      <c r="D128" s="35">
        <v>250</v>
      </c>
      <c r="E128" s="36">
        <v>0</v>
      </c>
      <c r="F128" s="36">
        <v>0</v>
      </c>
      <c r="G128" s="47">
        <v>0</v>
      </c>
    </row>
    <row r="129" spans="1:7" s="14" customFormat="1" ht="15" customHeight="1" x14ac:dyDescent="0.25">
      <c r="A129" s="91"/>
      <c r="B129" s="94"/>
      <c r="C129" s="46" t="s">
        <v>102</v>
      </c>
      <c r="D129" s="35">
        <v>610</v>
      </c>
      <c r="E129" s="36">
        <v>581</v>
      </c>
      <c r="F129" s="36">
        <v>581</v>
      </c>
      <c r="G129" s="47">
        <v>241</v>
      </c>
    </row>
    <row r="130" spans="1:7" s="14" customFormat="1" ht="15" customHeight="1" x14ac:dyDescent="0.25">
      <c r="A130" s="92"/>
      <c r="B130" s="95"/>
      <c r="C130" s="48" t="s">
        <v>29</v>
      </c>
      <c r="D130" s="40">
        <f>SUM(D128:D129)</f>
        <v>860</v>
      </c>
      <c r="E130" s="41">
        <f>SUM(E128:E129)</f>
        <v>581</v>
      </c>
      <c r="F130" s="41">
        <f>SUM(F128:F129)</f>
        <v>581</v>
      </c>
      <c r="G130" s="42">
        <f>SUM(G128:G129)</f>
        <v>241</v>
      </c>
    </row>
    <row r="131" spans="1:7" s="14" customFormat="1" ht="15" customHeight="1" x14ac:dyDescent="0.25">
      <c r="A131" s="82" t="s">
        <v>103</v>
      </c>
      <c r="B131" s="84" t="s">
        <v>104</v>
      </c>
      <c r="C131" s="46" t="s">
        <v>102</v>
      </c>
      <c r="D131" s="35">
        <v>0</v>
      </c>
      <c r="E131" s="36">
        <v>0</v>
      </c>
      <c r="F131" s="36">
        <v>0</v>
      </c>
      <c r="G131" s="47">
        <v>340</v>
      </c>
    </row>
    <row r="132" spans="1:7" s="14" customFormat="1" ht="15" customHeight="1" x14ac:dyDescent="0.25">
      <c r="A132" s="83"/>
      <c r="B132" s="85"/>
      <c r="C132" s="48" t="s">
        <v>29</v>
      </c>
      <c r="D132" s="40">
        <f>SUM(D131)</f>
        <v>0</v>
      </c>
      <c r="E132" s="40">
        <f t="shared" ref="E132:F132" si="0">SUM(E131)</f>
        <v>0</v>
      </c>
      <c r="F132" s="40">
        <f t="shared" si="0"/>
        <v>0</v>
      </c>
      <c r="G132" s="42">
        <f>SUM(G131)</f>
        <v>340</v>
      </c>
    </row>
    <row r="133" spans="1:7" s="14" customFormat="1" ht="15" customHeight="1" x14ac:dyDescent="0.25">
      <c r="A133" s="82" t="s">
        <v>105</v>
      </c>
      <c r="B133" s="84" t="s">
        <v>106</v>
      </c>
      <c r="C133" s="43" t="s">
        <v>99</v>
      </c>
      <c r="D133" s="30">
        <v>2700</v>
      </c>
      <c r="E133" s="31">
        <v>2950</v>
      </c>
      <c r="F133" s="31">
        <v>4350</v>
      </c>
      <c r="G133" s="45">
        <v>4350</v>
      </c>
    </row>
    <row r="134" spans="1:7" s="14" customFormat="1" ht="15" customHeight="1" x14ac:dyDescent="0.25">
      <c r="A134" s="86"/>
      <c r="B134" s="87"/>
      <c r="C134" s="46" t="s">
        <v>96</v>
      </c>
      <c r="D134" s="35">
        <v>250</v>
      </c>
      <c r="E134" s="36">
        <v>250</v>
      </c>
      <c r="F134" s="36">
        <v>250</v>
      </c>
      <c r="G134" s="47">
        <v>250</v>
      </c>
    </row>
    <row r="135" spans="1:7" s="14" customFormat="1" ht="15" customHeight="1" x14ac:dyDescent="0.25">
      <c r="A135" s="86"/>
      <c r="B135" s="87"/>
      <c r="C135" s="46" t="s">
        <v>24</v>
      </c>
      <c r="D135" s="35">
        <v>1444</v>
      </c>
      <c r="E135" s="36">
        <v>1444</v>
      </c>
      <c r="F135" s="36">
        <v>344</v>
      </c>
      <c r="G135" s="47">
        <v>294</v>
      </c>
    </row>
    <row r="136" spans="1:7" s="14" customFormat="1" ht="15" customHeight="1" x14ac:dyDescent="0.25">
      <c r="A136" s="86"/>
      <c r="B136" s="87"/>
      <c r="C136" s="46" t="s">
        <v>25</v>
      </c>
      <c r="D136" s="35">
        <v>871</v>
      </c>
      <c r="E136" s="36">
        <v>871</v>
      </c>
      <c r="F136" s="36">
        <v>169</v>
      </c>
      <c r="G136" s="47">
        <v>125</v>
      </c>
    </row>
    <row r="137" spans="1:7" s="14" customFormat="1" ht="15" customHeight="1" x14ac:dyDescent="0.25">
      <c r="A137" s="86"/>
      <c r="B137" s="87"/>
      <c r="C137" s="46" t="s">
        <v>29</v>
      </c>
      <c r="D137" s="35">
        <f>SUM(D133:D136)</f>
        <v>5265</v>
      </c>
      <c r="E137" s="36">
        <f>SUM(E133:E136)</f>
        <v>5515</v>
      </c>
      <c r="F137" s="36">
        <f>SUM(F133:F136)</f>
        <v>5113</v>
      </c>
      <c r="G137" s="47">
        <f>SUM(G133:G136)</f>
        <v>5019</v>
      </c>
    </row>
    <row r="138" spans="1:7" s="14" customFormat="1" ht="15" customHeight="1" x14ac:dyDescent="0.25">
      <c r="A138" s="82" t="s">
        <v>107</v>
      </c>
      <c r="B138" s="84" t="s">
        <v>108</v>
      </c>
      <c r="C138" s="43" t="s">
        <v>109</v>
      </c>
      <c r="D138" s="30"/>
      <c r="E138" s="31">
        <v>100000</v>
      </c>
      <c r="F138" s="31">
        <v>100000</v>
      </c>
      <c r="G138" s="45">
        <v>100000</v>
      </c>
    </row>
    <row r="139" spans="1:7" s="14" customFormat="1" ht="15" customHeight="1" thickBot="1" x14ac:dyDescent="0.3">
      <c r="A139" s="88"/>
      <c r="B139" s="89"/>
      <c r="C139" s="58" t="s">
        <v>29</v>
      </c>
      <c r="D139" s="60">
        <f>SUM(D138)</f>
        <v>0</v>
      </c>
      <c r="E139" s="61">
        <f>SUM(E138)</f>
        <v>100000</v>
      </c>
      <c r="F139" s="61">
        <f>SUM(F138)</f>
        <v>100000</v>
      </c>
      <c r="G139" s="62">
        <f>SUM(G138)</f>
        <v>100000</v>
      </c>
    </row>
    <row r="140" spans="1:7" s="14" customFormat="1" ht="15" customHeight="1" thickTop="1" x14ac:dyDescent="0.25">
      <c r="A140" s="63"/>
      <c r="B140" s="64"/>
      <c r="C140" s="65"/>
      <c r="D140" s="66"/>
      <c r="E140" s="66"/>
      <c r="F140" s="66"/>
      <c r="G140" s="66"/>
    </row>
    <row r="141" spans="1:7" s="14" customFormat="1" ht="15" customHeight="1" x14ac:dyDescent="0.25">
      <c r="A141" s="63"/>
      <c r="B141" s="64"/>
      <c r="C141" s="65"/>
      <c r="D141" s="66"/>
      <c r="E141" s="66"/>
      <c r="F141" s="66"/>
      <c r="G141" s="66"/>
    </row>
    <row r="142" spans="1:7" s="14" customFormat="1" ht="15" customHeight="1" x14ac:dyDescent="0.25">
      <c r="A142" s="63"/>
      <c r="B142" s="64"/>
      <c r="C142" s="65"/>
      <c r="D142" s="66"/>
      <c r="E142" s="66"/>
      <c r="F142" s="66"/>
      <c r="G142" s="66"/>
    </row>
    <row r="143" spans="1:7" ht="15" customHeight="1" x14ac:dyDescent="0.25">
      <c r="B143" s="80"/>
      <c r="D143" s="81">
        <f>D61+D58+D56+D98+D114+D26+D70+D15+D31+D35+D64+D41+D120+D44+D47+D75+D77+D83+D79+D137+D125+D130+D116+D39+D127+D103+D111+D88+D94+D21+D50+D139+D81</f>
        <v>425186</v>
      </c>
      <c r="E143" s="81">
        <f>E61+E58+E56+E98+E114+E26+E70+E15+E31+E35+E64+E41+E120+E44+E47+E75+E77+E83+E79+E137+E125+E130+E116+E39+E127+E103+E111+E88+E94+E21+E50+E139+E81</f>
        <v>527738</v>
      </c>
      <c r="F143" s="81">
        <f>F61+F58+F56+F98+F114+F26+F70+F15+F31+F35+F64+F41+F120+F44+F47+F75+F77+F83+F79+F137+F125+F130+F116+F39+F127+F103+F111+F88+F94+F21+F50+F139+F81</f>
        <v>453020</v>
      </c>
      <c r="G143" s="81">
        <f>G61+G58+G56+G98+G114+G26+G70+G15+G31+G35+G64+G41+G120+G44+G47+G75+G77+G83+G79+G137+G125+G130+G116+G39+G127+G103+G111+G88+G94+G21+G50+G139+G81+G73+G132</f>
        <v>446486</v>
      </c>
    </row>
    <row r="144" spans="1:7" x14ac:dyDescent="0.25">
      <c r="D144" s="81"/>
      <c r="E144" s="81"/>
      <c r="F144" s="81"/>
      <c r="G144" s="81"/>
    </row>
  </sheetData>
  <sheetProtection selectLockedCells="1" selectUnlockedCells="1"/>
  <mergeCells count="72">
    <mergeCell ref="A4:G4"/>
    <mergeCell ref="A5:G5"/>
    <mergeCell ref="A10:A16"/>
    <mergeCell ref="B10:B16"/>
    <mergeCell ref="A17:A22"/>
    <mergeCell ref="B17:B22"/>
    <mergeCell ref="A23:A26"/>
    <mergeCell ref="B23:B26"/>
    <mergeCell ref="A27:A31"/>
    <mergeCell ref="B27:B31"/>
    <mergeCell ref="A32:A35"/>
    <mergeCell ref="B32:B35"/>
    <mergeCell ref="A36:A39"/>
    <mergeCell ref="B36:B39"/>
    <mergeCell ref="A40:A41"/>
    <mergeCell ref="B40:B41"/>
    <mergeCell ref="A42:A44"/>
    <mergeCell ref="B42:B44"/>
    <mergeCell ref="A45:A47"/>
    <mergeCell ref="B45:B47"/>
    <mergeCell ref="A48:A51"/>
    <mergeCell ref="B48:B51"/>
    <mergeCell ref="A54:A56"/>
    <mergeCell ref="B54:B56"/>
    <mergeCell ref="A57:A58"/>
    <mergeCell ref="B57:B58"/>
    <mergeCell ref="A59:A61"/>
    <mergeCell ref="B59:B61"/>
    <mergeCell ref="A62:A64"/>
    <mergeCell ref="B62:B64"/>
    <mergeCell ref="A65:A71"/>
    <mergeCell ref="B65:B71"/>
    <mergeCell ref="A72:A73"/>
    <mergeCell ref="B72:B73"/>
    <mergeCell ref="A74:A75"/>
    <mergeCell ref="B74:B75"/>
    <mergeCell ref="A76:A77"/>
    <mergeCell ref="B76:B77"/>
    <mergeCell ref="A78:A79"/>
    <mergeCell ref="B78:B79"/>
    <mergeCell ref="A80:A81"/>
    <mergeCell ref="B80:B81"/>
    <mergeCell ref="A82:A83"/>
    <mergeCell ref="B82:B83"/>
    <mergeCell ref="A84:A88"/>
    <mergeCell ref="B84:B88"/>
    <mergeCell ref="A89:A95"/>
    <mergeCell ref="B89:B95"/>
    <mergeCell ref="A96:A98"/>
    <mergeCell ref="B96:B98"/>
    <mergeCell ref="A99:A103"/>
    <mergeCell ref="B99:B103"/>
    <mergeCell ref="A106:A112"/>
    <mergeCell ref="B106:B112"/>
    <mergeCell ref="A113:A114"/>
    <mergeCell ref="B113:B114"/>
    <mergeCell ref="A115:A116"/>
    <mergeCell ref="B115:B116"/>
    <mergeCell ref="A117:A120"/>
    <mergeCell ref="B117:B120"/>
    <mergeCell ref="A121:A125"/>
    <mergeCell ref="B121:B125"/>
    <mergeCell ref="A126:A127"/>
    <mergeCell ref="B126:B127"/>
    <mergeCell ref="A128:A130"/>
    <mergeCell ref="B128:B130"/>
    <mergeCell ref="A131:A132"/>
    <mergeCell ref="B131:B132"/>
    <mergeCell ref="A133:A137"/>
    <mergeCell ref="B133:B137"/>
    <mergeCell ref="A138:A139"/>
    <mergeCell ref="B138:B139"/>
  </mergeCells>
  <pageMargins left="0.25" right="0.25" top="0.75" bottom="0.75" header="0.3" footer="0.3"/>
  <pageSetup paperSize="9" scale="97" firstPageNumber="0" orientation="portrait" r:id="rId1"/>
  <headerFooter alignWithMargins="0"/>
  <rowBreaks count="2" manualBreakCount="2">
    <brk id="52" max="5" man="1"/>
    <brk id="104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17.sz. melléklet</vt:lpstr>
      <vt:lpstr>'17.sz. melléklet'!Nyomtatási_terület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2017-04-04T06:33:44Z</dcterms:created>
  <dcterms:modified xsi:type="dcterms:W3CDTF">2017-04-06T13:18:48Z</dcterms:modified>
</cp:coreProperties>
</file>